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ogis001\Downloads\"/>
    </mc:Choice>
  </mc:AlternateContent>
  <xr:revisionPtr revIDLastSave="0" documentId="13_ncr:1_{0DD6DAB9-05F5-48A1-B39F-97B3967F141D}" xr6:coauthVersionLast="47" xr6:coauthVersionMax="47" xr10:uidLastSave="{00000000-0000-0000-0000-000000000000}"/>
  <bookViews>
    <workbookView xWindow="-120" yWindow="-120" windowWidth="29040" windowHeight="15720" tabRatio="786" activeTab="1" xr2:uid="{00000000-000D-0000-FFFF-FFFF00000000}"/>
  </bookViews>
  <sheets>
    <sheet name="SELEC DATOS (3)" sheetId="27" r:id="rId1"/>
    <sheet name="SELEC DATOS (2)" sheetId="26" r:id="rId2"/>
    <sheet name="MICRORED" sheetId="23" r:id="rId3"/>
    <sheet name="SELEC DATOS" sheetId="19" r:id="rId4"/>
    <sheet name="PIRAMIDE" sheetId="20" r:id="rId5"/>
    <sheet name="provincia" sheetId="22" r:id="rId6"/>
    <sheet name="ETAPA DE VIDA" sheetId="24" r:id="rId7"/>
    <sheet name="DATA POBLACION" sheetId="17" state="hidden" r:id="rId8"/>
    <sheet name="PrevioBase" sheetId="16" r:id="rId9"/>
    <sheet name="POBLACION ESSALUD COMPLETO" sheetId="25" state="hidden" r:id="rId10"/>
  </sheets>
  <definedNames>
    <definedName name="_xlnm._FilterDatabase" localSheetId="9" hidden="1">'POBLACION ESSALUD COMPLETO'!$A$1:$EG$56</definedName>
    <definedName name="_xlnm._FilterDatabase" localSheetId="8" hidden="1">PrevioBase!$A$1:$AT$117</definedName>
  </definedNames>
  <calcPr calcId="191029"/>
  <pivotCaches>
    <pivotCache cacheId="24" r:id="rId11"/>
    <pivotCache cacheId="25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27" l="1"/>
  <c r="S8" i="27"/>
  <c r="D23" i="26"/>
  <c r="D22" i="26"/>
  <c r="D21" i="26"/>
  <c r="D20" i="26"/>
  <c r="D19" i="26"/>
  <c r="D18" i="26"/>
  <c r="D17" i="26"/>
  <c r="D16" i="26"/>
  <c r="D15" i="26"/>
  <c r="D14" i="26"/>
  <c r="D13" i="26" s="1"/>
  <c r="S8" i="19"/>
  <c r="G62" i="24"/>
  <c r="S10" i="22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L3" i="17"/>
  <c r="L4" i="17"/>
  <c r="L5" i="17"/>
  <c r="L6" i="17"/>
  <c r="L7" i="17"/>
  <c r="J7" i="17" s="1"/>
  <c r="L8" i="17"/>
  <c r="L9" i="17"/>
  <c r="L10" i="17"/>
  <c r="J10" i="17" s="1"/>
  <c r="L11" i="17"/>
  <c r="L12" i="17"/>
  <c r="L13" i="17"/>
  <c r="L14" i="17"/>
  <c r="L15" i="17"/>
  <c r="L16" i="17"/>
  <c r="L17" i="17"/>
  <c r="L18" i="17"/>
  <c r="J18" i="17" s="1"/>
  <c r="L19" i="17"/>
  <c r="L20" i="17"/>
  <c r="L21" i="17"/>
  <c r="L22" i="17"/>
  <c r="L23" i="17"/>
  <c r="L24" i="17"/>
  <c r="L25" i="17"/>
  <c r="L26" i="17"/>
  <c r="J26" i="17" s="1"/>
  <c r="L27" i="17"/>
  <c r="L28" i="17"/>
  <c r="L29" i="17"/>
  <c r="L30" i="17"/>
  <c r="L31" i="17"/>
  <c r="L32" i="17"/>
  <c r="L33" i="17"/>
  <c r="L34" i="17"/>
  <c r="J34" i="17" s="1"/>
  <c r="L35" i="17"/>
  <c r="L36" i="17"/>
  <c r="L37" i="17"/>
  <c r="L38" i="17"/>
  <c r="L39" i="17"/>
  <c r="L40" i="17"/>
  <c r="L41" i="17"/>
  <c r="L42" i="17"/>
  <c r="J42" i="17" s="1"/>
  <c r="L43" i="17"/>
  <c r="L44" i="17"/>
  <c r="L45" i="17"/>
  <c r="L46" i="17"/>
  <c r="L47" i="17"/>
  <c r="L48" i="17"/>
  <c r="L49" i="17"/>
  <c r="L50" i="17"/>
  <c r="J50" i="17" s="1"/>
  <c r="L51" i="17"/>
  <c r="L52" i="17"/>
  <c r="L53" i="17"/>
  <c r="L54" i="17"/>
  <c r="L55" i="17"/>
  <c r="L56" i="17"/>
  <c r="L57" i="17"/>
  <c r="L58" i="17"/>
  <c r="J58" i="17" s="1"/>
  <c r="L59" i="17"/>
  <c r="L2" i="17"/>
  <c r="J2" i="17" s="1"/>
  <c r="J3" i="17"/>
  <c r="J4" i="17"/>
  <c r="J5" i="17"/>
  <c r="J6" i="17"/>
  <c r="J8" i="17"/>
  <c r="J9" i="17"/>
  <c r="J11" i="17"/>
  <c r="J12" i="17"/>
  <c r="J13" i="17"/>
  <c r="J14" i="17"/>
  <c r="J15" i="17"/>
  <c r="J16" i="17"/>
  <c r="J17" i="17"/>
  <c r="J19" i="17"/>
  <c r="J20" i="17"/>
  <c r="J21" i="17"/>
  <c r="J22" i="17"/>
  <c r="J23" i="17"/>
  <c r="J24" i="17"/>
  <c r="J25" i="17"/>
  <c r="J27" i="17"/>
  <c r="J28" i="17"/>
  <c r="J29" i="17"/>
  <c r="J30" i="17"/>
  <c r="J31" i="17"/>
  <c r="J32" i="17"/>
  <c r="J33" i="17"/>
  <c r="J35" i="17"/>
  <c r="J36" i="17"/>
  <c r="J37" i="17"/>
  <c r="J38" i="17"/>
  <c r="J39" i="17"/>
  <c r="J40" i="17"/>
  <c r="J41" i="17"/>
  <c r="J43" i="17"/>
  <c r="J44" i="17"/>
  <c r="J45" i="17"/>
  <c r="J46" i="17"/>
  <c r="J47" i="17"/>
  <c r="J48" i="17"/>
  <c r="J49" i="17"/>
  <c r="J51" i="17"/>
  <c r="J52" i="17"/>
  <c r="J53" i="17"/>
  <c r="J54" i="17"/>
  <c r="J55" i="17"/>
  <c r="J56" i="17"/>
  <c r="J57" i="17"/>
  <c r="J59" i="17"/>
  <c r="K3" i="17"/>
  <c r="K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2" i="17"/>
  <c r="CO29" i="17"/>
  <c r="CN29" i="17"/>
  <c r="CM29" i="17"/>
  <c r="CJ29" i="17"/>
  <c r="BY29" i="17"/>
  <c r="BL29" i="17"/>
  <c r="BC29" i="17"/>
  <c r="AP29" i="17"/>
  <c r="AA29" i="17"/>
  <c r="P29" i="17"/>
  <c r="AI2" i="16"/>
  <c r="AJ2" i="16"/>
  <c r="AK2" i="16"/>
  <c r="AL2" i="16"/>
  <c r="AM2" i="16"/>
  <c r="AN2" i="16"/>
  <c r="AO2" i="16"/>
  <c r="AP2" i="16"/>
  <c r="AQ2" i="16"/>
  <c r="AR2" i="16"/>
  <c r="AS2" i="16"/>
  <c r="AT2" i="16"/>
  <c r="AC2" i="16"/>
  <c r="AD2" i="16"/>
  <c r="AE2" i="16"/>
  <c r="AF2" i="16"/>
  <c r="W2" i="16"/>
  <c r="X2" i="16"/>
  <c r="Y2" i="16"/>
  <c r="Z2" i="16"/>
  <c r="V2" i="16"/>
  <c r="Q2" i="16"/>
  <c r="R2" i="16"/>
  <c r="S2" i="16"/>
  <c r="T2" i="16"/>
  <c r="K2" i="16"/>
  <c r="L2" i="16"/>
  <c r="M2" i="16"/>
  <c r="N2" i="16"/>
  <c r="P2" i="16"/>
  <c r="AB2" i="16"/>
  <c r="AH2" i="16"/>
  <c r="J3" i="16"/>
  <c r="J4" i="16"/>
  <c r="J5" i="16"/>
  <c r="J6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P3" i="17"/>
  <c r="P4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2" i="17"/>
  <c r="D12" i="26" l="1"/>
  <c r="U2" i="16"/>
  <c r="AG2" i="16"/>
  <c r="AA2" i="16"/>
  <c r="K30" i="25"/>
  <c r="J30" i="25" s="1"/>
  <c r="K104" i="16"/>
  <c r="L104" i="16"/>
  <c r="M104" i="16"/>
  <c r="N104" i="16"/>
  <c r="P104" i="16"/>
  <c r="Q104" i="16"/>
  <c r="R104" i="16"/>
  <c r="S104" i="16"/>
  <c r="T104" i="16"/>
  <c r="V104" i="16"/>
  <c r="W104" i="16"/>
  <c r="X104" i="16"/>
  <c r="Y104" i="16"/>
  <c r="Z104" i="16"/>
  <c r="AB104" i="16"/>
  <c r="AC104" i="16"/>
  <c r="AD104" i="16"/>
  <c r="AE104" i="16"/>
  <c r="AF104" i="16"/>
  <c r="AH104" i="16"/>
  <c r="AI104" i="16"/>
  <c r="AJ104" i="16"/>
  <c r="AK104" i="16"/>
  <c r="AL104" i="16"/>
  <c r="AM104" i="16"/>
  <c r="AN104" i="16"/>
  <c r="AO104" i="16"/>
  <c r="AP104" i="16"/>
  <c r="AQ104" i="16"/>
  <c r="AR104" i="16"/>
  <c r="AS104" i="16"/>
  <c r="AT104" i="16"/>
  <c r="K105" i="16"/>
  <c r="L105" i="16"/>
  <c r="M105" i="16"/>
  <c r="N105" i="16"/>
  <c r="P105" i="16"/>
  <c r="Q105" i="16"/>
  <c r="R105" i="16"/>
  <c r="S105" i="16"/>
  <c r="T105" i="16"/>
  <c r="V105" i="16"/>
  <c r="W105" i="16"/>
  <c r="X105" i="16"/>
  <c r="Y105" i="16"/>
  <c r="Z105" i="16"/>
  <c r="AB105" i="16"/>
  <c r="AC105" i="16"/>
  <c r="AD105" i="16"/>
  <c r="AE105" i="16"/>
  <c r="AF105" i="16"/>
  <c r="AH105" i="16"/>
  <c r="AI105" i="16"/>
  <c r="AJ105" i="16"/>
  <c r="AK105" i="16"/>
  <c r="AL105" i="16"/>
  <c r="AM105" i="16"/>
  <c r="AN105" i="16"/>
  <c r="AO105" i="16"/>
  <c r="AP105" i="16"/>
  <c r="AQ105" i="16"/>
  <c r="AR105" i="16"/>
  <c r="AS105" i="16"/>
  <c r="AT105" i="16"/>
  <c r="K106" i="16"/>
  <c r="L106" i="16"/>
  <c r="M106" i="16"/>
  <c r="N106" i="16"/>
  <c r="P106" i="16"/>
  <c r="Q106" i="16"/>
  <c r="R106" i="16"/>
  <c r="S106" i="16"/>
  <c r="T106" i="16"/>
  <c r="V106" i="16"/>
  <c r="W106" i="16"/>
  <c r="X106" i="16"/>
  <c r="Y106" i="16"/>
  <c r="Z106" i="16"/>
  <c r="AB106" i="16"/>
  <c r="AC106" i="16"/>
  <c r="AD106" i="16"/>
  <c r="AE106" i="16"/>
  <c r="AF106" i="16"/>
  <c r="AH106" i="16"/>
  <c r="AI106" i="16"/>
  <c r="AJ106" i="16"/>
  <c r="AK106" i="16"/>
  <c r="AL106" i="16"/>
  <c r="AM106" i="16"/>
  <c r="AN106" i="16"/>
  <c r="AO106" i="16"/>
  <c r="AP106" i="16"/>
  <c r="AQ106" i="16"/>
  <c r="AR106" i="16"/>
  <c r="AS106" i="16"/>
  <c r="AT106" i="16"/>
  <c r="K107" i="16"/>
  <c r="L107" i="16"/>
  <c r="M107" i="16"/>
  <c r="N107" i="16"/>
  <c r="P107" i="16"/>
  <c r="Q107" i="16"/>
  <c r="R107" i="16"/>
  <c r="S107" i="16"/>
  <c r="T107" i="16"/>
  <c r="V107" i="16"/>
  <c r="W107" i="16"/>
  <c r="X107" i="16"/>
  <c r="Y107" i="16"/>
  <c r="Z107" i="16"/>
  <c r="AB107" i="16"/>
  <c r="AC107" i="16"/>
  <c r="AD107" i="16"/>
  <c r="AE107" i="16"/>
  <c r="AF107" i="16"/>
  <c r="AH107" i="16"/>
  <c r="AI107" i="16"/>
  <c r="AJ107" i="16"/>
  <c r="AK107" i="16"/>
  <c r="AL107" i="16"/>
  <c r="AM107" i="16"/>
  <c r="AN107" i="16"/>
  <c r="AO107" i="16"/>
  <c r="AP107" i="16"/>
  <c r="AQ107" i="16"/>
  <c r="AR107" i="16"/>
  <c r="AS107" i="16"/>
  <c r="AT107" i="16"/>
  <c r="K108" i="16"/>
  <c r="L108" i="16"/>
  <c r="M108" i="16"/>
  <c r="N108" i="16"/>
  <c r="P108" i="16"/>
  <c r="Q108" i="16"/>
  <c r="R108" i="16"/>
  <c r="S108" i="16"/>
  <c r="T108" i="16"/>
  <c r="V108" i="16"/>
  <c r="W108" i="16"/>
  <c r="X108" i="16"/>
  <c r="Y108" i="16"/>
  <c r="Z108" i="16"/>
  <c r="AB108" i="16"/>
  <c r="AC108" i="16"/>
  <c r="AD108" i="16"/>
  <c r="AE108" i="16"/>
  <c r="AF108" i="16"/>
  <c r="AH108" i="16"/>
  <c r="AI108" i="16"/>
  <c r="AJ108" i="16"/>
  <c r="AK108" i="16"/>
  <c r="AL108" i="16"/>
  <c r="AM108" i="16"/>
  <c r="AN108" i="16"/>
  <c r="AO108" i="16"/>
  <c r="AP108" i="16"/>
  <c r="AQ108" i="16"/>
  <c r="AR108" i="16"/>
  <c r="AS108" i="16"/>
  <c r="AT108" i="16"/>
  <c r="K109" i="16"/>
  <c r="L109" i="16"/>
  <c r="M109" i="16"/>
  <c r="N109" i="16"/>
  <c r="P109" i="16"/>
  <c r="Q109" i="16"/>
  <c r="R109" i="16"/>
  <c r="S109" i="16"/>
  <c r="T109" i="16"/>
  <c r="V109" i="16"/>
  <c r="W109" i="16"/>
  <c r="X109" i="16"/>
  <c r="Y109" i="16"/>
  <c r="Z109" i="16"/>
  <c r="AB109" i="16"/>
  <c r="AC109" i="16"/>
  <c r="AD109" i="16"/>
  <c r="AE109" i="16"/>
  <c r="AF109" i="16"/>
  <c r="AH109" i="16"/>
  <c r="AI109" i="16"/>
  <c r="AJ109" i="16"/>
  <c r="AK109" i="16"/>
  <c r="AL109" i="16"/>
  <c r="AM109" i="16"/>
  <c r="AN109" i="16"/>
  <c r="AO109" i="16"/>
  <c r="AP109" i="16"/>
  <c r="AQ109" i="16"/>
  <c r="AR109" i="16"/>
  <c r="AS109" i="16"/>
  <c r="AT109" i="16"/>
  <c r="K110" i="16"/>
  <c r="L110" i="16"/>
  <c r="M110" i="16"/>
  <c r="N110" i="16"/>
  <c r="P110" i="16"/>
  <c r="Q110" i="16"/>
  <c r="R110" i="16"/>
  <c r="S110" i="16"/>
  <c r="T110" i="16"/>
  <c r="V110" i="16"/>
  <c r="W110" i="16"/>
  <c r="X110" i="16"/>
  <c r="Y110" i="16"/>
  <c r="Z110" i="16"/>
  <c r="AB110" i="16"/>
  <c r="AC110" i="16"/>
  <c r="AD110" i="16"/>
  <c r="AE110" i="16"/>
  <c r="AF110" i="16"/>
  <c r="AH110" i="16"/>
  <c r="AI110" i="16"/>
  <c r="AJ110" i="16"/>
  <c r="AK110" i="16"/>
  <c r="AL110" i="16"/>
  <c r="AM110" i="16"/>
  <c r="AN110" i="16"/>
  <c r="AO110" i="16"/>
  <c r="AP110" i="16"/>
  <c r="AQ110" i="16"/>
  <c r="AR110" i="16"/>
  <c r="AS110" i="16"/>
  <c r="AT110" i="16"/>
  <c r="K111" i="16"/>
  <c r="L111" i="16"/>
  <c r="M111" i="16"/>
  <c r="N111" i="16"/>
  <c r="P111" i="16"/>
  <c r="Q111" i="16"/>
  <c r="R111" i="16"/>
  <c r="S111" i="16"/>
  <c r="T111" i="16"/>
  <c r="V111" i="16"/>
  <c r="W111" i="16"/>
  <c r="X111" i="16"/>
  <c r="Y111" i="16"/>
  <c r="Z111" i="16"/>
  <c r="AB111" i="16"/>
  <c r="AC111" i="16"/>
  <c r="AD111" i="16"/>
  <c r="AE111" i="16"/>
  <c r="AF111" i="16"/>
  <c r="AH111" i="16"/>
  <c r="AI111" i="16"/>
  <c r="AJ111" i="16"/>
  <c r="AK111" i="16"/>
  <c r="AL111" i="16"/>
  <c r="AM111" i="16"/>
  <c r="AN111" i="16"/>
  <c r="AO111" i="16"/>
  <c r="AP111" i="16"/>
  <c r="AQ111" i="16"/>
  <c r="AR111" i="16"/>
  <c r="AS111" i="16"/>
  <c r="AT111" i="16"/>
  <c r="K112" i="16"/>
  <c r="L112" i="16"/>
  <c r="M112" i="16"/>
  <c r="N112" i="16"/>
  <c r="P112" i="16"/>
  <c r="Q112" i="16"/>
  <c r="R112" i="16"/>
  <c r="S112" i="16"/>
  <c r="T112" i="16"/>
  <c r="V112" i="16"/>
  <c r="W112" i="16"/>
  <c r="X112" i="16"/>
  <c r="Y112" i="16"/>
  <c r="Z112" i="16"/>
  <c r="AB112" i="16"/>
  <c r="AC112" i="16"/>
  <c r="AD112" i="16"/>
  <c r="AE112" i="16"/>
  <c r="AF112" i="16"/>
  <c r="AH112" i="16"/>
  <c r="AI112" i="16"/>
  <c r="AJ112" i="16"/>
  <c r="AK112" i="16"/>
  <c r="AL112" i="16"/>
  <c r="AM112" i="16"/>
  <c r="AN112" i="16"/>
  <c r="AO112" i="16"/>
  <c r="AP112" i="16"/>
  <c r="AQ112" i="16"/>
  <c r="AR112" i="16"/>
  <c r="AS112" i="16"/>
  <c r="AT112" i="16"/>
  <c r="K113" i="16"/>
  <c r="L113" i="16"/>
  <c r="M113" i="16"/>
  <c r="N113" i="16"/>
  <c r="P113" i="16"/>
  <c r="Q113" i="16"/>
  <c r="R113" i="16"/>
  <c r="S113" i="16"/>
  <c r="T113" i="16"/>
  <c r="V113" i="16"/>
  <c r="W113" i="16"/>
  <c r="X113" i="16"/>
  <c r="Y113" i="16"/>
  <c r="Z113" i="16"/>
  <c r="AB113" i="16"/>
  <c r="AC113" i="16"/>
  <c r="AD113" i="16"/>
  <c r="AE113" i="16"/>
  <c r="AF113" i="16"/>
  <c r="AH113" i="16"/>
  <c r="AI113" i="16"/>
  <c r="AJ113" i="16"/>
  <c r="AK113" i="16"/>
  <c r="AL113" i="16"/>
  <c r="AM113" i="16"/>
  <c r="AN113" i="16"/>
  <c r="AO113" i="16"/>
  <c r="AP113" i="16"/>
  <c r="AQ113" i="16"/>
  <c r="AR113" i="16"/>
  <c r="AS113" i="16"/>
  <c r="AT113" i="16"/>
  <c r="K114" i="16"/>
  <c r="L114" i="16"/>
  <c r="M114" i="16"/>
  <c r="N114" i="16"/>
  <c r="P114" i="16"/>
  <c r="Q114" i="16"/>
  <c r="R114" i="16"/>
  <c r="S114" i="16"/>
  <c r="T114" i="16"/>
  <c r="V114" i="16"/>
  <c r="W114" i="16"/>
  <c r="X114" i="16"/>
  <c r="Y114" i="16"/>
  <c r="Z114" i="16"/>
  <c r="AB114" i="16"/>
  <c r="AC114" i="16"/>
  <c r="AD114" i="16"/>
  <c r="AE114" i="16"/>
  <c r="AF114" i="16"/>
  <c r="AH114" i="16"/>
  <c r="AI114" i="16"/>
  <c r="AJ114" i="16"/>
  <c r="AK114" i="16"/>
  <c r="AL114" i="16"/>
  <c r="AM114" i="16"/>
  <c r="AN114" i="16"/>
  <c r="AO114" i="16"/>
  <c r="AP114" i="16"/>
  <c r="AQ114" i="16"/>
  <c r="AR114" i="16"/>
  <c r="AS114" i="16"/>
  <c r="AT114" i="16"/>
  <c r="K115" i="16"/>
  <c r="L115" i="16"/>
  <c r="M115" i="16"/>
  <c r="N115" i="16"/>
  <c r="P115" i="16"/>
  <c r="Q115" i="16"/>
  <c r="R115" i="16"/>
  <c r="S115" i="16"/>
  <c r="T115" i="16"/>
  <c r="V115" i="16"/>
  <c r="W115" i="16"/>
  <c r="X115" i="16"/>
  <c r="Y115" i="16"/>
  <c r="Z115" i="16"/>
  <c r="AB115" i="16"/>
  <c r="AC115" i="16"/>
  <c r="AD115" i="16"/>
  <c r="AE115" i="16"/>
  <c r="AF115" i="16"/>
  <c r="AH115" i="16"/>
  <c r="AI115" i="16"/>
  <c r="AJ115" i="16"/>
  <c r="AK115" i="16"/>
  <c r="AL115" i="16"/>
  <c r="AM115" i="16"/>
  <c r="AN115" i="16"/>
  <c r="AO115" i="16"/>
  <c r="AP115" i="16"/>
  <c r="AQ115" i="16"/>
  <c r="AR115" i="16"/>
  <c r="AS115" i="16"/>
  <c r="AT115" i="16"/>
  <c r="CO59" i="17"/>
  <c r="CN59" i="17"/>
  <c r="CM59" i="17"/>
  <c r="CO58" i="17"/>
  <c r="CN58" i="17"/>
  <c r="CM58" i="17"/>
  <c r="CO57" i="17"/>
  <c r="CN57" i="17"/>
  <c r="CM57" i="17"/>
  <c r="CO56" i="17"/>
  <c r="CN56" i="17"/>
  <c r="CM56" i="17"/>
  <c r="CO55" i="17"/>
  <c r="CN55" i="17"/>
  <c r="CM55" i="17"/>
  <c r="CO54" i="17"/>
  <c r="CN54" i="17"/>
  <c r="CM54" i="17"/>
  <c r="CO53" i="17"/>
  <c r="CN53" i="17"/>
  <c r="CM53" i="17"/>
  <c r="CO52" i="17"/>
  <c r="CN52" i="17"/>
  <c r="CM52" i="17"/>
  <c r="CO51" i="17"/>
  <c r="CN51" i="17"/>
  <c r="CM51" i="17"/>
  <c r="CO50" i="17"/>
  <c r="CN50" i="17"/>
  <c r="CM50" i="17"/>
  <c r="CO49" i="17"/>
  <c r="CN49" i="17"/>
  <c r="CM49" i="17"/>
  <c r="CO48" i="17"/>
  <c r="CN48" i="17"/>
  <c r="CM48" i="17"/>
  <c r="CO47" i="17"/>
  <c r="CN47" i="17"/>
  <c r="CM47" i="17"/>
  <c r="CO46" i="17"/>
  <c r="CN46" i="17"/>
  <c r="CM46" i="17"/>
  <c r="CO45" i="17"/>
  <c r="CN45" i="17"/>
  <c r="CM45" i="17"/>
  <c r="CO44" i="17"/>
  <c r="CN44" i="17"/>
  <c r="CM44" i="17"/>
  <c r="CO43" i="17"/>
  <c r="CN43" i="17"/>
  <c r="CM43" i="17"/>
  <c r="CO42" i="17"/>
  <c r="CN42" i="17"/>
  <c r="CM42" i="17"/>
  <c r="CO41" i="17"/>
  <c r="CN41" i="17"/>
  <c r="CM41" i="17"/>
  <c r="CO40" i="17"/>
  <c r="CN40" i="17"/>
  <c r="CM40" i="17"/>
  <c r="CO39" i="17"/>
  <c r="CN39" i="17"/>
  <c r="CM39" i="17"/>
  <c r="CO38" i="17"/>
  <c r="CN38" i="17"/>
  <c r="CM38" i="17"/>
  <c r="CO37" i="17"/>
  <c r="CN37" i="17"/>
  <c r="CM37" i="17"/>
  <c r="CO36" i="17"/>
  <c r="CN36" i="17"/>
  <c r="CM36" i="17"/>
  <c r="CO35" i="17"/>
  <c r="CN35" i="17"/>
  <c r="CM35" i="17"/>
  <c r="CO34" i="17"/>
  <c r="CN34" i="17"/>
  <c r="CM34" i="17"/>
  <c r="CO33" i="17"/>
  <c r="CN33" i="17"/>
  <c r="CM33" i="17"/>
  <c r="CO32" i="17"/>
  <c r="CN32" i="17"/>
  <c r="CM32" i="17"/>
  <c r="CO31" i="17"/>
  <c r="CN31" i="17"/>
  <c r="CM31" i="17"/>
  <c r="CO30" i="17"/>
  <c r="CN30" i="17"/>
  <c r="CM30" i="17"/>
  <c r="CO28" i="17"/>
  <c r="CN28" i="17"/>
  <c r="CM28" i="17"/>
  <c r="CO27" i="17"/>
  <c r="CN27" i="17"/>
  <c r="CM27" i="17"/>
  <c r="CO26" i="17"/>
  <c r="CN26" i="17"/>
  <c r="CM26" i="17"/>
  <c r="CO25" i="17"/>
  <c r="CN25" i="17"/>
  <c r="CM25" i="17"/>
  <c r="CO24" i="17"/>
  <c r="CN24" i="17"/>
  <c r="CM24" i="17"/>
  <c r="CO23" i="17"/>
  <c r="CN23" i="17"/>
  <c r="CM23" i="17"/>
  <c r="CO22" i="17"/>
  <c r="CN22" i="17"/>
  <c r="CM22" i="17"/>
  <c r="CO21" i="17"/>
  <c r="CN21" i="17"/>
  <c r="CM21" i="17"/>
  <c r="CO20" i="17"/>
  <c r="CN20" i="17"/>
  <c r="CM20" i="17"/>
  <c r="CO19" i="17"/>
  <c r="CN19" i="17"/>
  <c r="CM19" i="17"/>
  <c r="CO18" i="17"/>
  <c r="CN18" i="17"/>
  <c r="CM18" i="17"/>
  <c r="CO17" i="17"/>
  <c r="CN17" i="17"/>
  <c r="CM17" i="17"/>
  <c r="CO16" i="17"/>
  <c r="CN16" i="17"/>
  <c r="CM16" i="17"/>
  <c r="CO15" i="17"/>
  <c r="CN15" i="17"/>
  <c r="CM15" i="17"/>
  <c r="CO14" i="17"/>
  <c r="CN14" i="17"/>
  <c r="CM14" i="17"/>
  <c r="CO13" i="17"/>
  <c r="CN13" i="17"/>
  <c r="CM13" i="17"/>
  <c r="CO12" i="17"/>
  <c r="CN12" i="17"/>
  <c r="CM12" i="17"/>
  <c r="CO11" i="17"/>
  <c r="CN11" i="17"/>
  <c r="CM11" i="17"/>
  <c r="CO10" i="17"/>
  <c r="CN10" i="17"/>
  <c r="CM10" i="17"/>
  <c r="CO9" i="17"/>
  <c r="CN9" i="17"/>
  <c r="CM9" i="17"/>
  <c r="CO8" i="17"/>
  <c r="CN8" i="17"/>
  <c r="CM8" i="17"/>
  <c r="CO7" i="17"/>
  <c r="CN7" i="17"/>
  <c r="CM7" i="17"/>
  <c r="CO6" i="17"/>
  <c r="CN6" i="17"/>
  <c r="CM6" i="17"/>
  <c r="CO5" i="17"/>
  <c r="CN5" i="17"/>
  <c r="CM5" i="17"/>
  <c r="CO4" i="17"/>
  <c r="CN4" i="17"/>
  <c r="CM4" i="17"/>
  <c r="CO3" i="17"/>
  <c r="CN3" i="17"/>
  <c r="CM3" i="17"/>
  <c r="CO2" i="17"/>
  <c r="CN2" i="17"/>
  <c r="CM2" i="17"/>
  <c r="AA56" i="17"/>
  <c r="AA57" i="17"/>
  <c r="AA58" i="17"/>
  <c r="AA59" i="17"/>
  <c r="AP56" i="17"/>
  <c r="AP57" i="17"/>
  <c r="AP58" i="17"/>
  <c r="AP59" i="17"/>
  <c r="BC56" i="17"/>
  <c r="BC57" i="17"/>
  <c r="BC58" i="17"/>
  <c r="BC59" i="17"/>
  <c r="BL56" i="17"/>
  <c r="BL57" i="17"/>
  <c r="BL58" i="17"/>
  <c r="BL59" i="17"/>
  <c r="BY56" i="17"/>
  <c r="BY57" i="17"/>
  <c r="BY58" i="17"/>
  <c r="BY59" i="17"/>
  <c r="CJ56" i="17"/>
  <c r="CJ57" i="17"/>
  <c r="CJ58" i="17"/>
  <c r="CJ59" i="17"/>
  <c r="AA46" i="17"/>
  <c r="AP46" i="17"/>
  <c r="BC46" i="17"/>
  <c r="BL46" i="17"/>
  <c r="BY46" i="17"/>
  <c r="CJ46" i="17"/>
  <c r="U111" i="16" l="1"/>
  <c r="O108" i="16"/>
  <c r="AG114" i="16"/>
  <c r="AG106" i="16"/>
  <c r="U106" i="16"/>
  <c r="U114" i="16"/>
  <c r="AA111" i="16"/>
  <c r="AA110" i="16"/>
  <c r="AA109" i="16"/>
  <c r="O111" i="16"/>
  <c r="O110" i="16"/>
  <c r="O109" i="16"/>
  <c r="U113" i="16"/>
  <c r="U112" i="16"/>
  <c r="AA108" i="16"/>
  <c r="U105" i="16"/>
  <c r="U104" i="16"/>
  <c r="AA115" i="16"/>
  <c r="AA114" i="16"/>
  <c r="AA113" i="16"/>
  <c r="AG110" i="16"/>
  <c r="U110" i="16"/>
  <c r="AA107" i="16"/>
  <c r="AA106" i="16"/>
  <c r="AA105" i="16"/>
  <c r="AG115" i="16"/>
  <c r="AG109" i="16"/>
  <c r="AG108" i="16"/>
  <c r="AG107" i="16"/>
  <c r="O115" i="16"/>
  <c r="O114" i="16"/>
  <c r="O113" i="16"/>
  <c r="O107" i="16"/>
  <c r="O106" i="16"/>
  <c r="O105" i="16"/>
  <c r="U115" i="16"/>
  <c r="AA112" i="16"/>
  <c r="O112" i="16"/>
  <c r="U109" i="16"/>
  <c r="U108" i="16"/>
  <c r="U107" i="16"/>
  <c r="AA104" i="16"/>
  <c r="O104" i="16"/>
  <c r="AG113" i="16"/>
  <c r="AG112" i="16"/>
  <c r="AG111" i="16"/>
  <c r="AG105" i="16"/>
  <c r="AG104" i="16"/>
  <c r="AA39" i="17"/>
  <c r="AP39" i="17"/>
  <c r="BC39" i="17"/>
  <c r="BL39" i="17"/>
  <c r="BY39" i="17"/>
  <c r="CJ39" i="17"/>
  <c r="I104" i="16" l="1"/>
  <c r="I111" i="16"/>
  <c r="I113" i="16"/>
  <c r="I106" i="16"/>
  <c r="I114" i="16"/>
  <c r="I105" i="16"/>
  <c r="I110" i="16"/>
  <c r="I115" i="16"/>
  <c r="I108" i="16"/>
  <c r="I109" i="16"/>
  <c r="I107" i="16"/>
  <c r="I112" i="16"/>
  <c r="CJ27" i="17"/>
  <c r="CJ4" i="17"/>
  <c r="CJ9" i="17"/>
  <c r="CJ7" i="17"/>
  <c r="CJ35" i="17"/>
  <c r="CJ48" i="17"/>
  <c r="CJ5" i="17"/>
  <c r="CJ13" i="17"/>
  <c r="CJ22" i="17"/>
  <c r="CJ10" i="17"/>
  <c r="CJ23" i="17"/>
  <c r="CJ44" i="17"/>
  <c r="CJ14" i="17"/>
  <c r="CJ33" i="17"/>
  <c r="CJ40" i="17"/>
  <c r="CJ43" i="17"/>
  <c r="CJ41" i="17"/>
  <c r="CJ37" i="17"/>
  <c r="CJ53" i="17"/>
  <c r="CJ21" i="17"/>
  <c r="CJ32" i="17"/>
  <c r="CJ26" i="17"/>
  <c r="CJ24" i="17"/>
  <c r="CJ6" i="17"/>
  <c r="CJ3" i="17"/>
  <c r="CJ28" i="17"/>
  <c r="CJ18" i="17"/>
  <c r="CJ47" i="17"/>
  <c r="CJ16" i="17"/>
  <c r="CJ42" i="17"/>
  <c r="CJ8" i="17"/>
  <c r="CJ31" i="17"/>
  <c r="CJ38" i="17"/>
  <c r="CJ20" i="17"/>
  <c r="CJ45" i="17"/>
  <c r="CJ51" i="17"/>
  <c r="CJ50" i="17"/>
  <c r="CJ54" i="17"/>
  <c r="CJ36" i="17"/>
  <c r="CJ17" i="17"/>
  <c r="CJ2" i="17"/>
  <c r="CJ11" i="17"/>
  <c r="CJ12" i="17"/>
  <c r="CJ52" i="17"/>
  <c r="CJ19" i="17"/>
  <c r="CJ55" i="17"/>
  <c r="CJ49" i="17"/>
  <c r="CJ15" i="17"/>
  <c r="CJ25" i="17"/>
  <c r="CJ30" i="17"/>
  <c r="CJ34" i="17"/>
  <c r="BY27" i="17"/>
  <c r="BY4" i="17"/>
  <c r="BY9" i="17"/>
  <c r="BY7" i="17"/>
  <c r="BY35" i="17"/>
  <c r="BY48" i="17"/>
  <c r="BY5" i="17"/>
  <c r="BY13" i="17"/>
  <c r="BY22" i="17"/>
  <c r="BY10" i="17"/>
  <c r="BY23" i="17"/>
  <c r="BY44" i="17"/>
  <c r="BY14" i="17"/>
  <c r="BY33" i="17"/>
  <c r="BY40" i="17"/>
  <c r="BY43" i="17"/>
  <c r="BY41" i="17"/>
  <c r="BY37" i="17"/>
  <c r="BY53" i="17"/>
  <c r="BY21" i="17"/>
  <c r="BY32" i="17"/>
  <c r="BY26" i="17"/>
  <c r="BY24" i="17"/>
  <c r="BY6" i="17"/>
  <c r="BY3" i="17"/>
  <c r="BY28" i="17"/>
  <c r="BY18" i="17"/>
  <c r="BY47" i="17"/>
  <c r="BY16" i="17"/>
  <c r="BY42" i="17"/>
  <c r="BY8" i="17"/>
  <c r="BY31" i="17"/>
  <c r="BY38" i="17"/>
  <c r="BY20" i="17"/>
  <c r="BY45" i="17"/>
  <c r="BY51" i="17"/>
  <c r="BY50" i="17"/>
  <c r="BY54" i="17"/>
  <c r="BY36" i="17"/>
  <c r="BY17" i="17"/>
  <c r="BY2" i="17"/>
  <c r="BY11" i="17"/>
  <c r="BY12" i="17"/>
  <c r="BY52" i="17"/>
  <c r="BY19" i="17"/>
  <c r="BY55" i="17"/>
  <c r="BY49" i="17"/>
  <c r="BY15" i="17"/>
  <c r="BY25" i="17"/>
  <c r="BY30" i="17"/>
  <c r="BY34" i="17"/>
  <c r="BL27" i="17"/>
  <c r="BL4" i="17"/>
  <c r="BL9" i="17"/>
  <c r="BL7" i="17"/>
  <c r="BL35" i="17"/>
  <c r="BL48" i="17"/>
  <c r="BL5" i="17"/>
  <c r="BL13" i="17"/>
  <c r="BL22" i="17"/>
  <c r="BL10" i="17"/>
  <c r="BL23" i="17"/>
  <c r="BL44" i="17"/>
  <c r="BL14" i="17"/>
  <c r="BL33" i="17"/>
  <c r="BL40" i="17"/>
  <c r="BL43" i="17"/>
  <c r="BL41" i="17"/>
  <c r="BL37" i="17"/>
  <c r="BL53" i="17"/>
  <c r="BL21" i="17"/>
  <c r="BL32" i="17"/>
  <c r="BL26" i="17"/>
  <c r="BL24" i="17"/>
  <c r="BL6" i="17"/>
  <c r="BL3" i="17"/>
  <c r="BL28" i="17"/>
  <c r="BL18" i="17"/>
  <c r="BL47" i="17"/>
  <c r="BL16" i="17"/>
  <c r="BL42" i="17"/>
  <c r="BL8" i="17"/>
  <c r="BL31" i="17"/>
  <c r="BL38" i="17"/>
  <c r="BL20" i="17"/>
  <c r="BL45" i="17"/>
  <c r="BL51" i="17"/>
  <c r="BL50" i="17"/>
  <c r="BL54" i="17"/>
  <c r="BL36" i="17"/>
  <c r="BL17" i="17"/>
  <c r="BL2" i="17"/>
  <c r="BL11" i="17"/>
  <c r="BL12" i="17"/>
  <c r="BL52" i="17"/>
  <c r="BL19" i="17"/>
  <c r="BL55" i="17"/>
  <c r="BL49" i="17"/>
  <c r="BL15" i="17"/>
  <c r="BL25" i="17"/>
  <c r="BL30" i="17"/>
  <c r="BL34" i="17"/>
  <c r="BC27" i="17"/>
  <c r="BC4" i="17"/>
  <c r="BC9" i="17"/>
  <c r="BC7" i="17"/>
  <c r="BC35" i="17"/>
  <c r="BC48" i="17"/>
  <c r="BC5" i="17"/>
  <c r="BC13" i="17"/>
  <c r="BC22" i="17"/>
  <c r="BC10" i="17"/>
  <c r="BC23" i="17"/>
  <c r="BC44" i="17"/>
  <c r="BC14" i="17"/>
  <c r="BC33" i="17"/>
  <c r="BC40" i="17"/>
  <c r="BC43" i="17"/>
  <c r="BC41" i="17"/>
  <c r="BC37" i="17"/>
  <c r="BC53" i="17"/>
  <c r="BC21" i="17"/>
  <c r="BC32" i="17"/>
  <c r="BC26" i="17"/>
  <c r="BC24" i="17"/>
  <c r="BC6" i="17"/>
  <c r="BC3" i="17"/>
  <c r="BC28" i="17"/>
  <c r="BC18" i="17"/>
  <c r="BC47" i="17"/>
  <c r="BC16" i="17"/>
  <c r="BC42" i="17"/>
  <c r="BC8" i="17"/>
  <c r="BC31" i="17"/>
  <c r="BC38" i="17"/>
  <c r="BC20" i="17"/>
  <c r="BC45" i="17"/>
  <c r="BC51" i="17"/>
  <c r="BC50" i="17"/>
  <c r="BC54" i="17"/>
  <c r="BC36" i="17"/>
  <c r="BC17" i="17"/>
  <c r="BC2" i="17"/>
  <c r="BC11" i="17"/>
  <c r="BC12" i="17"/>
  <c r="BC52" i="17"/>
  <c r="BC19" i="17"/>
  <c r="BC55" i="17"/>
  <c r="BC49" i="17"/>
  <c r="BC15" i="17"/>
  <c r="BC25" i="17"/>
  <c r="BC30" i="17"/>
  <c r="BC34" i="17"/>
  <c r="AP27" i="17"/>
  <c r="AP4" i="17"/>
  <c r="AP9" i="17"/>
  <c r="AP7" i="17"/>
  <c r="AP35" i="17"/>
  <c r="AP48" i="17"/>
  <c r="AP5" i="17"/>
  <c r="AP13" i="17"/>
  <c r="AP22" i="17"/>
  <c r="AP10" i="17"/>
  <c r="AP23" i="17"/>
  <c r="AP44" i="17"/>
  <c r="AP14" i="17"/>
  <c r="AP33" i="17"/>
  <c r="AP40" i="17"/>
  <c r="AP43" i="17"/>
  <c r="AP41" i="17"/>
  <c r="AP37" i="17"/>
  <c r="AP53" i="17"/>
  <c r="AP21" i="17"/>
  <c r="AP32" i="17"/>
  <c r="AP26" i="17"/>
  <c r="AP24" i="17"/>
  <c r="AP6" i="17"/>
  <c r="AP3" i="17"/>
  <c r="AP28" i="17"/>
  <c r="AP18" i="17"/>
  <c r="AP47" i="17"/>
  <c r="AP16" i="17"/>
  <c r="AP42" i="17"/>
  <c r="AP8" i="17"/>
  <c r="AP31" i="17"/>
  <c r="AP38" i="17"/>
  <c r="AP20" i="17"/>
  <c r="AP45" i="17"/>
  <c r="AP51" i="17"/>
  <c r="AP50" i="17"/>
  <c r="AP54" i="17"/>
  <c r="AP36" i="17"/>
  <c r="AP17" i="17"/>
  <c r="AP2" i="17"/>
  <c r="AP11" i="17"/>
  <c r="AP12" i="17"/>
  <c r="AP52" i="17"/>
  <c r="AP19" i="17"/>
  <c r="AP55" i="17"/>
  <c r="AP49" i="17"/>
  <c r="AP15" i="17"/>
  <c r="AP25" i="17"/>
  <c r="AP30" i="17"/>
  <c r="AP34" i="17"/>
  <c r="AA27" i="17"/>
  <c r="AA4" i="17"/>
  <c r="AA9" i="17"/>
  <c r="AA7" i="17"/>
  <c r="AA35" i="17"/>
  <c r="AA48" i="17"/>
  <c r="AA5" i="17"/>
  <c r="AA13" i="17"/>
  <c r="AA22" i="17"/>
  <c r="AA10" i="17"/>
  <c r="AA23" i="17"/>
  <c r="AA44" i="17"/>
  <c r="AA14" i="17"/>
  <c r="AA33" i="17"/>
  <c r="AA40" i="17"/>
  <c r="AA43" i="17"/>
  <c r="AA41" i="17"/>
  <c r="AA37" i="17"/>
  <c r="AA53" i="17"/>
  <c r="AA21" i="17"/>
  <c r="AA32" i="17"/>
  <c r="AA26" i="17"/>
  <c r="AA24" i="17"/>
  <c r="AA6" i="17"/>
  <c r="AA3" i="17"/>
  <c r="AA28" i="17"/>
  <c r="AA18" i="17"/>
  <c r="AA47" i="17"/>
  <c r="AA16" i="17"/>
  <c r="AA42" i="17"/>
  <c r="AA8" i="17"/>
  <c r="AA31" i="17"/>
  <c r="AA38" i="17"/>
  <c r="AA20" i="17"/>
  <c r="AA45" i="17"/>
  <c r="AA51" i="17"/>
  <c r="AA50" i="17"/>
  <c r="AA54" i="17"/>
  <c r="AA36" i="17"/>
  <c r="AA17" i="17"/>
  <c r="AA2" i="17"/>
  <c r="AA11" i="17"/>
  <c r="AA12" i="17"/>
  <c r="AA52" i="17"/>
  <c r="AA19" i="17"/>
  <c r="AA55" i="17"/>
  <c r="AA49" i="17"/>
  <c r="AA15" i="17"/>
  <c r="AA25" i="17"/>
  <c r="AA30" i="17"/>
  <c r="AA34" i="17"/>
  <c r="AH9" i="16" l="1"/>
  <c r="AI9" i="16"/>
  <c r="AJ9" i="16"/>
  <c r="AK9" i="16"/>
  <c r="AL9" i="16"/>
  <c r="AM9" i="16"/>
  <c r="AN9" i="16"/>
  <c r="AO9" i="16"/>
  <c r="AP9" i="16"/>
  <c r="AQ9" i="16"/>
  <c r="AR9" i="16"/>
  <c r="AS9" i="16"/>
  <c r="AT9" i="16"/>
  <c r="AH78" i="16"/>
  <c r="AI78" i="16"/>
  <c r="AJ78" i="16"/>
  <c r="AK78" i="16"/>
  <c r="AL78" i="16"/>
  <c r="AM78" i="16"/>
  <c r="AN78" i="16"/>
  <c r="AO78" i="16"/>
  <c r="AP78" i="16"/>
  <c r="AQ78" i="16"/>
  <c r="AR78" i="16"/>
  <c r="AS78" i="16"/>
  <c r="AT78" i="16"/>
  <c r="AH79" i="16"/>
  <c r="AI79" i="16"/>
  <c r="AJ79" i="16"/>
  <c r="AK79" i="16"/>
  <c r="AL79" i="16"/>
  <c r="AM79" i="16"/>
  <c r="AN79" i="16"/>
  <c r="AO79" i="16"/>
  <c r="AP79" i="16"/>
  <c r="AQ79" i="16"/>
  <c r="AR79" i="16"/>
  <c r="AS79" i="16"/>
  <c r="AT79" i="16"/>
  <c r="AH68" i="16"/>
  <c r="AI68" i="16"/>
  <c r="AJ68" i="16"/>
  <c r="AK68" i="16"/>
  <c r="AL68" i="16"/>
  <c r="AM68" i="16"/>
  <c r="AN68" i="16"/>
  <c r="AO68" i="16"/>
  <c r="AP68" i="16"/>
  <c r="AQ68" i="16"/>
  <c r="AR68" i="16"/>
  <c r="AS68" i="16"/>
  <c r="AT68" i="16"/>
  <c r="AH69" i="16"/>
  <c r="AI69" i="16"/>
  <c r="AJ69" i="16"/>
  <c r="AK69" i="16"/>
  <c r="AL69" i="16"/>
  <c r="AM69" i="16"/>
  <c r="AN69" i="16"/>
  <c r="AO69" i="16"/>
  <c r="AP69" i="16"/>
  <c r="AQ69" i="16"/>
  <c r="AR69" i="16"/>
  <c r="AS69" i="16"/>
  <c r="AT69" i="16"/>
  <c r="AH62" i="16"/>
  <c r="AI62" i="16"/>
  <c r="AJ62" i="16"/>
  <c r="AK62" i="16"/>
  <c r="AL62" i="16"/>
  <c r="AM62" i="16"/>
  <c r="AN62" i="16"/>
  <c r="AO62" i="16"/>
  <c r="AP62" i="16"/>
  <c r="AQ62" i="16"/>
  <c r="AR62" i="16"/>
  <c r="AS62" i="16"/>
  <c r="AT62" i="16"/>
  <c r="AH63" i="16"/>
  <c r="AI63" i="16"/>
  <c r="AJ63" i="16"/>
  <c r="AK63" i="16"/>
  <c r="AL63" i="16"/>
  <c r="AM63" i="16"/>
  <c r="AN63" i="16"/>
  <c r="AO63" i="16"/>
  <c r="AP63" i="16"/>
  <c r="AQ63" i="16"/>
  <c r="AR63" i="16"/>
  <c r="AS63" i="16"/>
  <c r="AT63" i="16"/>
  <c r="AH14" i="16"/>
  <c r="AI14" i="16"/>
  <c r="AJ14" i="16"/>
  <c r="AK14" i="16"/>
  <c r="AL14" i="16"/>
  <c r="AM14" i="16"/>
  <c r="AN14" i="16"/>
  <c r="AO14" i="16"/>
  <c r="AP14" i="16"/>
  <c r="AQ14" i="16"/>
  <c r="AR14" i="16"/>
  <c r="AS14" i="16"/>
  <c r="AT14" i="16"/>
  <c r="AH15" i="16"/>
  <c r="AI15" i="16"/>
  <c r="AJ15" i="16"/>
  <c r="AK15" i="16"/>
  <c r="AL15" i="16"/>
  <c r="AM15" i="16"/>
  <c r="AN15" i="16"/>
  <c r="AO15" i="16"/>
  <c r="AP15" i="16"/>
  <c r="AQ15" i="16"/>
  <c r="AR15" i="16"/>
  <c r="AS15" i="16"/>
  <c r="AT15" i="16"/>
  <c r="AH16" i="16"/>
  <c r="AI16" i="16"/>
  <c r="AJ16" i="16"/>
  <c r="AK16" i="16"/>
  <c r="AL16" i="16"/>
  <c r="AM16" i="16"/>
  <c r="AN16" i="16"/>
  <c r="AO16" i="16"/>
  <c r="AP16" i="16"/>
  <c r="AQ16" i="16"/>
  <c r="AR16" i="16"/>
  <c r="AS16" i="16"/>
  <c r="AT16" i="16"/>
  <c r="AH17" i="16"/>
  <c r="AI17" i="16"/>
  <c r="AJ17" i="16"/>
  <c r="AK17" i="16"/>
  <c r="AL17" i="16"/>
  <c r="AM17" i="16"/>
  <c r="AN17" i="16"/>
  <c r="AO17" i="16"/>
  <c r="AP17" i="16"/>
  <c r="AQ17" i="16"/>
  <c r="AR17" i="16"/>
  <c r="AS17" i="16"/>
  <c r="AT17" i="16"/>
  <c r="AH18" i="16"/>
  <c r="AI18" i="16"/>
  <c r="AJ18" i="16"/>
  <c r="AK18" i="16"/>
  <c r="AL18" i="16"/>
  <c r="AM18" i="16"/>
  <c r="AN18" i="16"/>
  <c r="AO18" i="16"/>
  <c r="AP18" i="16"/>
  <c r="AQ18" i="16"/>
  <c r="AR18" i="16"/>
  <c r="AS18" i="16"/>
  <c r="AT18" i="16"/>
  <c r="AH19" i="16"/>
  <c r="AI19" i="16"/>
  <c r="AJ19" i="16"/>
  <c r="AK19" i="16"/>
  <c r="AL19" i="16"/>
  <c r="AM19" i="16"/>
  <c r="AN19" i="16"/>
  <c r="AO19" i="16"/>
  <c r="AP19" i="16"/>
  <c r="AQ19" i="16"/>
  <c r="AR19" i="16"/>
  <c r="AS19" i="16"/>
  <c r="AT19" i="16"/>
  <c r="AH50" i="16"/>
  <c r="AI50" i="16"/>
  <c r="AJ50" i="16"/>
  <c r="AK50" i="16"/>
  <c r="AL50" i="16"/>
  <c r="AM50" i="16"/>
  <c r="AN50" i="16"/>
  <c r="AO50" i="16"/>
  <c r="AP50" i="16"/>
  <c r="AQ50" i="16"/>
  <c r="AR50" i="16"/>
  <c r="AS50" i="16"/>
  <c r="AT50" i="16"/>
  <c r="AH51" i="16"/>
  <c r="AI51" i="16"/>
  <c r="AJ51" i="16"/>
  <c r="AK51" i="16"/>
  <c r="AL51" i="16"/>
  <c r="AM51" i="16"/>
  <c r="AN51" i="16"/>
  <c r="AO51" i="16"/>
  <c r="AP51" i="16"/>
  <c r="AQ51" i="16"/>
  <c r="AR51" i="16"/>
  <c r="AS51" i="16"/>
  <c r="AT51" i="16"/>
  <c r="AH54" i="16"/>
  <c r="AI54" i="16"/>
  <c r="AJ54" i="16"/>
  <c r="AK54" i="16"/>
  <c r="AL54" i="16"/>
  <c r="AM54" i="16"/>
  <c r="AN54" i="16"/>
  <c r="AO54" i="16"/>
  <c r="AP54" i="16"/>
  <c r="AQ54" i="16"/>
  <c r="AR54" i="16"/>
  <c r="AS54" i="16"/>
  <c r="AT54" i="16"/>
  <c r="AH55" i="16"/>
  <c r="AI55" i="16"/>
  <c r="AJ55" i="16"/>
  <c r="AK55" i="16"/>
  <c r="AL55" i="16"/>
  <c r="AM55" i="16"/>
  <c r="AN55" i="16"/>
  <c r="AO55" i="16"/>
  <c r="AP55" i="16"/>
  <c r="AQ55" i="16"/>
  <c r="AR55" i="16"/>
  <c r="AS55" i="16"/>
  <c r="AT55" i="16"/>
  <c r="AH56" i="16"/>
  <c r="AI56" i="16"/>
  <c r="AJ56" i="16"/>
  <c r="AK56" i="16"/>
  <c r="AL56" i="16"/>
  <c r="AM56" i="16"/>
  <c r="AN56" i="16"/>
  <c r="AO56" i="16"/>
  <c r="AP56" i="16"/>
  <c r="AQ56" i="16"/>
  <c r="AR56" i="16"/>
  <c r="AS56" i="16"/>
  <c r="AT56" i="16"/>
  <c r="AH57" i="16"/>
  <c r="AI57" i="16"/>
  <c r="AJ57" i="16"/>
  <c r="AK57" i="16"/>
  <c r="AL57" i="16"/>
  <c r="AM57" i="16"/>
  <c r="AN57" i="16"/>
  <c r="AO57" i="16"/>
  <c r="AP57" i="16"/>
  <c r="AQ57" i="16"/>
  <c r="AR57" i="16"/>
  <c r="AS57" i="16"/>
  <c r="AT57" i="16"/>
  <c r="AH66" i="16"/>
  <c r="AI66" i="16"/>
  <c r="AJ66" i="16"/>
  <c r="AK66" i="16"/>
  <c r="AL66" i="16"/>
  <c r="AM66" i="16"/>
  <c r="AN66" i="16"/>
  <c r="AO66" i="16"/>
  <c r="AP66" i="16"/>
  <c r="AQ66" i="16"/>
  <c r="AR66" i="16"/>
  <c r="AS66" i="16"/>
  <c r="AT66" i="16"/>
  <c r="AH67" i="16"/>
  <c r="AI67" i="16"/>
  <c r="AJ67" i="16"/>
  <c r="AK67" i="16"/>
  <c r="AL67" i="16"/>
  <c r="AM67" i="16"/>
  <c r="AN67" i="16"/>
  <c r="AO67" i="16"/>
  <c r="AP67" i="16"/>
  <c r="AQ67" i="16"/>
  <c r="AR67" i="16"/>
  <c r="AS67" i="16"/>
  <c r="AT67" i="16"/>
  <c r="AH64" i="16"/>
  <c r="AI64" i="16"/>
  <c r="AJ64" i="16"/>
  <c r="AK64" i="16"/>
  <c r="AL64" i="16"/>
  <c r="AM64" i="16"/>
  <c r="AN64" i="16"/>
  <c r="AO64" i="16"/>
  <c r="AP64" i="16"/>
  <c r="AQ64" i="16"/>
  <c r="AR64" i="16"/>
  <c r="AS64" i="16"/>
  <c r="AT64" i="16"/>
  <c r="AH65" i="16"/>
  <c r="AI65" i="16"/>
  <c r="AJ65" i="16"/>
  <c r="AK65" i="16"/>
  <c r="AL65" i="16"/>
  <c r="AM65" i="16"/>
  <c r="AN65" i="16"/>
  <c r="AO65" i="16"/>
  <c r="AP65" i="16"/>
  <c r="AQ65" i="16"/>
  <c r="AR65" i="16"/>
  <c r="AS65" i="16"/>
  <c r="AT65" i="16"/>
  <c r="AH70" i="16"/>
  <c r="AI70" i="16"/>
  <c r="AJ70" i="16"/>
  <c r="AK70" i="16"/>
  <c r="AL70" i="16"/>
  <c r="AM70" i="16"/>
  <c r="AN70" i="16"/>
  <c r="AO70" i="16"/>
  <c r="AP70" i="16"/>
  <c r="AQ70" i="16"/>
  <c r="AR70" i="16"/>
  <c r="AS70" i="16"/>
  <c r="AT70" i="16"/>
  <c r="AH71" i="16"/>
  <c r="AI71" i="16"/>
  <c r="AJ71" i="16"/>
  <c r="AK71" i="16"/>
  <c r="AL71" i="16"/>
  <c r="AM71" i="16"/>
  <c r="AN71" i="16"/>
  <c r="AO71" i="16"/>
  <c r="AP71" i="16"/>
  <c r="AQ71" i="16"/>
  <c r="AR71" i="16"/>
  <c r="AS71" i="16"/>
  <c r="AT71" i="16"/>
  <c r="AH72" i="16"/>
  <c r="AI72" i="16"/>
  <c r="AJ72" i="16"/>
  <c r="AK72" i="16"/>
  <c r="AL72" i="16"/>
  <c r="AM72" i="16"/>
  <c r="AN72" i="16"/>
  <c r="AO72" i="16"/>
  <c r="AP72" i="16"/>
  <c r="AQ72" i="16"/>
  <c r="AR72" i="16"/>
  <c r="AS72" i="16"/>
  <c r="AT72" i="16"/>
  <c r="AH73" i="16"/>
  <c r="AI73" i="16"/>
  <c r="AJ73" i="16"/>
  <c r="AK73" i="16"/>
  <c r="AL73" i="16"/>
  <c r="AM73" i="16"/>
  <c r="AN73" i="16"/>
  <c r="AO73" i="16"/>
  <c r="AP73" i="16"/>
  <c r="AQ73" i="16"/>
  <c r="AR73" i="16"/>
  <c r="AS73" i="16"/>
  <c r="AT73" i="16"/>
  <c r="AH74" i="16"/>
  <c r="AI74" i="16"/>
  <c r="AJ74" i="16"/>
  <c r="AK74" i="16"/>
  <c r="AL74" i="16"/>
  <c r="AM74" i="16"/>
  <c r="AN74" i="16"/>
  <c r="AO74" i="16"/>
  <c r="AP74" i="16"/>
  <c r="AQ74" i="16"/>
  <c r="AR74" i="16"/>
  <c r="AS74" i="16"/>
  <c r="AT74" i="16"/>
  <c r="AH75" i="16"/>
  <c r="AI75" i="16"/>
  <c r="AJ75" i="16"/>
  <c r="AK75" i="16"/>
  <c r="AL75" i="16"/>
  <c r="AM75" i="16"/>
  <c r="AN75" i="16"/>
  <c r="AO75" i="16"/>
  <c r="AP75" i="16"/>
  <c r="AQ75" i="16"/>
  <c r="AR75" i="16"/>
  <c r="AS75" i="16"/>
  <c r="AT75" i="16"/>
  <c r="AH76" i="16"/>
  <c r="AI76" i="16"/>
  <c r="AJ76" i="16"/>
  <c r="AK76" i="16"/>
  <c r="AL76" i="16"/>
  <c r="AM76" i="16"/>
  <c r="AN76" i="16"/>
  <c r="AO76" i="16"/>
  <c r="AP76" i="16"/>
  <c r="AQ76" i="16"/>
  <c r="AR76" i="16"/>
  <c r="AS76" i="16"/>
  <c r="AT76" i="16"/>
  <c r="AH77" i="16"/>
  <c r="AI77" i="16"/>
  <c r="AJ77" i="16"/>
  <c r="AK77" i="16"/>
  <c r="AL77" i="16"/>
  <c r="AM77" i="16"/>
  <c r="AN77" i="16"/>
  <c r="AO77" i="16"/>
  <c r="AP77" i="16"/>
  <c r="AQ77" i="16"/>
  <c r="AR77" i="16"/>
  <c r="AS77" i="16"/>
  <c r="AT77" i="16"/>
  <c r="AH32" i="16"/>
  <c r="AI32" i="16"/>
  <c r="AJ32" i="16"/>
  <c r="AK32" i="16"/>
  <c r="AL32" i="16"/>
  <c r="AM32" i="16"/>
  <c r="AN32" i="16"/>
  <c r="AO32" i="16"/>
  <c r="AP32" i="16"/>
  <c r="AQ32" i="16"/>
  <c r="AR32" i="16"/>
  <c r="AS32" i="16"/>
  <c r="AT32" i="16"/>
  <c r="AH33" i="16"/>
  <c r="AI33" i="16"/>
  <c r="AJ33" i="16"/>
  <c r="AK33" i="16"/>
  <c r="AL33" i="16"/>
  <c r="AM33" i="16"/>
  <c r="AN33" i="16"/>
  <c r="AO33" i="16"/>
  <c r="AP33" i="16"/>
  <c r="AQ33" i="16"/>
  <c r="AR33" i="16"/>
  <c r="AS33" i="16"/>
  <c r="AT33" i="16"/>
  <c r="AH60" i="16"/>
  <c r="AI60" i="16"/>
  <c r="AJ60" i="16"/>
  <c r="AK60" i="16"/>
  <c r="AL60" i="16"/>
  <c r="AM60" i="16"/>
  <c r="AN60" i="16"/>
  <c r="AO60" i="16"/>
  <c r="AP60" i="16"/>
  <c r="AQ60" i="16"/>
  <c r="AR60" i="16"/>
  <c r="AS60" i="16"/>
  <c r="AT60" i="16"/>
  <c r="AH61" i="16"/>
  <c r="AI61" i="16"/>
  <c r="AJ61" i="16"/>
  <c r="AK61" i="16"/>
  <c r="AL61" i="16"/>
  <c r="AM61" i="16"/>
  <c r="AN61" i="16"/>
  <c r="AO61" i="16"/>
  <c r="AP61" i="16"/>
  <c r="AQ61" i="16"/>
  <c r="AR61" i="16"/>
  <c r="AS61" i="16"/>
  <c r="AT61" i="16"/>
  <c r="AH26" i="16"/>
  <c r="AI26" i="16"/>
  <c r="AJ26" i="16"/>
  <c r="AK26" i="16"/>
  <c r="AL26" i="16"/>
  <c r="AM26" i="16"/>
  <c r="AN26" i="16"/>
  <c r="AO26" i="16"/>
  <c r="AP26" i="16"/>
  <c r="AQ26" i="16"/>
  <c r="AR26" i="16"/>
  <c r="AS26" i="16"/>
  <c r="AT26" i="16"/>
  <c r="AH27" i="16"/>
  <c r="AI27" i="16"/>
  <c r="AJ27" i="16"/>
  <c r="AK27" i="16"/>
  <c r="AL27" i="16"/>
  <c r="AM27" i="16"/>
  <c r="AN27" i="16"/>
  <c r="AO27" i="16"/>
  <c r="AP27" i="16"/>
  <c r="AQ27" i="16"/>
  <c r="AR27" i="16"/>
  <c r="AS27" i="16"/>
  <c r="AT27" i="16"/>
  <c r="AH22" i="16"/>
  <c r="AI22" i="16"/>
  <c r="AJ22" i="16"/>
  <c r="AK22" i="16"/>
  <c r="AL22" i="16"/>
  <c r="AM22" i="16"/>
  <c r="AN22" i="16"/>
  <c r="AO22" i="16"/>
  <c r="AP22" i="16"/>
  <c r="AQ22" i="16"/>
  <c r="AR22" i="16"/>
  <c r="AS22" i="16"/>
  <c r="AT22" i="16"/>
  <c r="AH23" i="16"/>
  <c r="AI23" i="16"/>
  <c r="AJ23" i="16"/>
  <c r="AK23" i="16"/>
  <c r="AL23" i="16"/>
  <c r="AM23" i="16"/>
  <c r="AN23" i="16"/>
  <c r="AO23" i="16"/>
  <c r="AP23" i="16"/>
  <c r="AQ23" i="16"/>
  <c r="AR23" i="16"/>
  <c r="AS23" i="16"/>
  <c r="AT23" i="16"/>
  <c r="AH28" i="16"/>
  <c r="AI28" i="16"/>
  <c r="AJ28" i="16"/>
  <c r="AK28" i="16"/>
  <c r="AL28" i="16"/>
  <c r="AM28" i="16"/>
  <c r="AN28" i="16"/>
  <c r="AO28" i="16"/>
  <c r="AP28" i="16"/>
  <c r="AQ28" i="16"/>
  <c r="AR28" i="16"/>
  <c r="AS28" i="16"/>
  <c r="AT28" i="16"/>
  <c r="AH29" i="16"/>
  <c r="AI29" i="16"/>
  <c r="AJ29" i="16"/>
  <c r="AK29" i="16"/>
  <c r="AL29" i="16"/>
  <c r="AM29" i="16"/>
  <c r="AN29" i="16"/>
  <c r="AO29" i="16"/>
  <c r="AP29" i="16"/>
  <c r="AQ29" i="16"/>
  <c r="AR29" i="16"/>
  <c r="AS29" i="16"/>
  <c r="AT29" i="16"/>
  <c r="AH52" i="16"/>
  <c r="AI52" i="16"/>
  <c r="AJ52" i="16"/>
  <c r="AK52" i="16"/>
  <c r="AL52" i="16"/>
  <c r="AM52" i="16"/>
  <c r="AN52" i="16"/>
  <c r="AO52" i="16"/>
  <c r="AP52" i="16"/>
  <c r="AQ52" i="16"/>
  <c r="AR52" i="16"/>
  <c r="AS52" i="16"/>
  <c r="AT52" i="16"/>
  <c r="AH53" i="16"/>
  <c r="AI53" i="16"/>
  <c r="AJ53" i="16"/>
  <c r="AK53" i="16"/>
  <c r="AL53" i="16"/>
  <c r="AM53" i="16"/>
  <c r="AN53" i="16"/>
  <c r="AO53" i="16"/>
  <c r="AP53" i="16"/>
  <c r="AQ53" i="16"/>
  <c r="AR53" i="16"/>
  <c r="AS53" i="16"/>
  <c r="AT53" i="16"/>
  <c r="AH30" i="16"/>
  <c r="AI30" i="16"/>
  <c r="AJ30" i="16"/>
  <c r="AK30" i="16"/>
  <c r="AL30" i="16"/>
  <c r="AM30" i="16"/>
  <c r="AN30" i="16"/>
  <c r="AO30" i="16"/>
  <c r="AP30" i="16"/>
  <c r="AQ30" i="16"/>
  <c r="AR30" i="16"/>
  <c r="AS30" i="16"/>
  <c r="AT30" i="16"/>
  <c r="AH31" i="16"/>
  <c r="AI31" i="16"/>
  <c r="AJ31" i="16"/>
  <c r="AK31" i="16"/>
  <c r="AL31" i="16"/>
  <c r="AM31" i="16"/>
  <c r="AN31" i="16"/>
  <c r="AO31" i="16"/>
  <c r="AP31" i="16"/>
  <c r="AQ31" i="16"/>
  <c r="AR31" i="16"/>
  <c r="AS31" i="16"/>
  <c r="AT31" i="16"/>
  <c r="AH36" i="16"/>
  <c r="AI36" i="16"/>
  <c r="AJ36" i="16"/>
  <c r="AK36" i="16"/>
  <c r="AL36" i="16"/>
  <c r="AM36" i="16"/>
  <c r="AN36" i="16"/>
  <c r="AO36" i="16"/>
  <c r="AP36" i="16"/>
  <c r="AQ36" i="16"/>
  <c r="AR36" i="16"/>
  <c r="AS36" i="16"/>
  <c r="AT36" i="16"/>
  <c r="AH37" i="16"/>
  <c r="AI37" i="16"/>
  <c r="AJ37" i="16"/>
  <c r="AK37" i="16"/>
  <c r="AL37" i="16"/>
  <c r="AM37" i="16"/>
  <c r="AN37" i="16"/>
  <c r="AO37" i="16"/>
  <c r="AP37" i="16"/>
  <c r="AQ37" i="16"/>
  <c r="AR37" i="16"/>
  <c r="AS37" i="16"/>
  <c r="AT37" i="16"/>
  <c r="AH44" i="16"/>
  <c r="AI44" i="16"/>
  <c r="AJ44" i="16"/>
  <c r="AK44" i="16"/>
  <c r="AL44" i="16"/>
  <c r="AM44" i="16"/>
  <c r="AN44" i="16"/>
  <c r="AO44" i="16"/>
  <c r="AP44" i="16"/>
  <c r="AQ44" i="16"/>
  <c r="AR44" i="16"/>
  <c r="AS44" i="16"/>
  <c r="AT44" i="16"/>
  <c r="AH45" i="16"/>
  <c r="AI45" i="16"/>
  <c r="AJ45" i="16"/>
  <c r="AK45" i="16"/>
  <c r="AL45" i="16"/>
  <c r="AM45" i="16"/>
  <c r="AN45" i="16"/>
  <c r="AO45" i="16"/>
  <c r="AP45" i="16"/>
  <c r="AQ45" i="16"/>
  <c r="AR45" i="16"/>
  <c r="AS45" i="16"/>
  <c r="AT45" i="16"/>
  <c r="AH3" i="16"/>
  <c r="AI3" i="16"/>
  <c r="AJ3" i="16"/>
  <c r="AK3" i="16"/>
  <c r="AL3" i="16"/>
  <c r="AM3" i="16"/>
  <c r="AN3" i="16"/>
  <c r="AO3" i="16"/>
  <c r="AP3" i="16"/>
  <c r="AQ3" i="16"/>
  <c r="AR3" i="16"/>
  <c r="AS3" i="16"/>
  <c r="AT3" i="16"/>
  <c r="AH6" i="16"/>
  <c r="AI6" i="16"/>
  <c r="AJ6" i="16"/>
  <c r="AK6" i="16"/>
  <c r="AL6" i="16"/>
  <c r="AM6" i="16"/>
  <c r="AN6" i="16"/>
  <c r="AO6" i="16"/>
  <c r="AP6" i="16"/>
  <c r="AQ6" i="16"/>
  <c r="AR6" i="16"/>
  <c r="AS6" i="16"/>
  <c r="AT6" i="16"/>
  <c r="AH7" i="16"/>
  <c r="AI7" i="16"/>
  <c r="AJ7" i="16"/>
  <c r="AK7" i="16"/>
  <c r="AL7" i="16"/>
  <c r="AM7" i="16"/>
  <c r="AN7" i="16"/>
  <c r="AO7" i="16"/>
  <c r="AP7" i="16"/>
  <c r="AQ7" i="16"/>
  <c r="AR7" i="16"/>
  <c r="AS7" i="16"/>
  <c r="AT7" i="16"/>
  <c r="AH4" i="16"/>
  <c r="AI4" i="16"/>
  <c r="AJ4" i="16"/>
  <c r="AK4" i="16"/>
  <c r="AL4" i="16"/>
  <c r="AM4" i="16"/>
  <c r="AN4" i="16"/>
  <c r="AO4" i="16"/>
  <c r="AP4" i="16"/>
  <c r="AQ4" i="16"/>
  <c r="AR4" i="16"/>
  <c r="AS4" i="16"/>
  <c r="AT4" i="16"/>
  <c r="AH5" i="16"/>
  <c r="AI5" i="16"/>
  <c r="AJ5" i="16"/>
  <c r="AK5" i="16"/>
  <c r="AL5" i="16"/>
  <c r="AM5" i="16"/>
  <c r="AN5" i="16"/>
  <c r="AO5" i="16"/>
  <c r="AP5" i="16"/>
  <c r="AQ5" i="16"/>
  <c r="AR5" i="16"/>
  <c r="AS5" i="16"/>
  <c r="AT5" i="16"/>
  <c r="AH46" i="16"/>
  <c r="AI46" i="16"/>
  <c r="AJ46" i="16"/>
  <c r="AK46" i="16"/>
  <c r="AL46" i="16"/>
  <c r="AM46" i="16"/>
  <c r="AN46" i="16"/>
  <c r="AO46" i="16"/>
  <c r="AP46" i="16"/>
  <c r="AQ46" i="16"/>
  <c r="AR46" i="16"/>
  <c r="AS46" i="16"/>
  <c r="AT46" i="16"/>
  <c r="AH47" i="16"/>
  <c r="AI47" i="16"/>
  <c r="AJ47" i="16"/>
  <c r="AK47" i="16"/>
  <c r="AL47" i="16"/>
  <c r="AM47" i="16"/>
  <c r="AN47" i="16"/>
  <c r="AO47" i="16"/>
  <c r="AP47" i="16"/>
  <c r="AQ47" i="16"/>
  <c r="AR47" i="16"/>
  <c r="AS47" i="16"/>
  <c r="AT47" i="16"/>
  <c r="AH48" i="16"/>
  <c r="AI48" i="16"/>
  <c r="AJ48" i="16"/>
  <c r="AK48" i="16"/>
  <c r="AL48" i="16"/>
  <c r="AM48" i="16"/>
  <c r="AN48" i="16"/>
  <c r="AO48" i="16"/>
  <c r="AP48" i="16"/>
  <c r="AQ48" i="16"/>
  <c r="AR48" i="16"/>
  <c r="AS48" i="16"/>
  <c r="AT48" i="16"/>
  <c r="AH49" i="16"/>
  <c r="AI49" i="16"/>
  <c r="AJ49" i="16"/>
  <c r="AK49" i="16"/>
  <c r="AL49" i="16"/>
  <c r="AM49" i="16"/>
  <c r="AN49" i="16"/>
  <c r="AO49" i="16"/>
  <c r="AP49" i="16"/>
  <c r="AQ49" i="16"/>
  <c r="AR49" i="16"/>
  <c r="AS49" i="16"/>
  <c r="AT49" i="16"/>
  <c r="AH58" i="16"/>
  <c r="AI58" i="16"/>
  <c r="AJ58" i="16"/>
  <c r="AK58" i="16"/>
  <c r="AL58" i="16"/>
  <c r="AM58" i="16"/>
  <c r="AN58" i="16"/>
  <c r="AO58" i="16"/>
  <c r="AP58" i="16"/>
  <c r="AQ58" i="16"/>
  <c r="AR58" i="16"/>
  <c r="AS58" i="16"/>
  <c r="AT58" i="16"/>
  <c r="AH59" i="16"/>
  <c r="AI59" i="16"/>
  <c r="AJ59" i="16"/>
  <c r="AK59" i="16"/>
  <c r="AL59" i="16"/>
  <c r="AM59" i="16"/>
  <c r="AN59" i="16"/>
  <c r="AO59" i="16"/>
  <c r="AP59" i="16"/>
  <c r="AQ59" i="16"/>
  <c r="AR59" i="16"/>
  <c r="AS59" i="16"/>
  <c r="AT59" i="16"/>
  <c r="AH10" i="16"/>
  <c r="AI10" i="16"/>
  <c r="AJ10" i="16"/>
  <c r="AK10" i="16"/>
  <c r="AL10" i="16"/>
  <c r="AM10" i="16"/>
  <c r="AN10" i="16"/>
  <c r="AO10" i="16"/>
  <c r="AP10" i="16"/>
  <c r="AQ10" i="16"/>
  <c r="AR10" i="16"/>
  <c r="AS10" i="16"/>
  <c r="AT10" i="16"/>
  <c r="AH11" i="16"/>
  <c r="AI11" i="16"/>
  <c r="AJ11" i="16"/>
  <c r="AK11" i="16"/>
  <c r="AL11" i="16"/>
  <c r="AM11" i="16"/>
  <c r="AN11" i="16"/>
  <c r="AO11" i="16"/>
  <c r="AP11" i="16"/>
  <c r="AQ11" i="16"/>
  <c r="AR11" i="16"/>
  <c r="AS11" i="16"/>
  <c r="AT11" i="16"/>
  <c r="AH34" i="16"/>
  <c r="AI34" i="16"/>
  <c r="AJ34" i="16"/>
  <c r="AK34" i="16"/>
  <c r="AL34" i="16"/>
  <c r="AM34" i="16"/>
  <c r="AN34" i="16"/>
  <c r="AO34" i="16"/>
  <c r="AP34" i="16"/>
  <c r="AQ34" i="16"/>
  <c r="AR34" i="16"/>
  <c r="AS34" i="16"/>
  <c r="AT34" i="16"/>
  <c r="AH35" i="16"/>
  <c r="AI35" i="16"/>
  <c r="AJ35" i="16"/>
  <c r="AK35" i="16"/>
  <c r="AL35" i="16"/>
  <c r="AM35" i="16"/>
  <c r="AN35" i="16"/>
  <c r="AO35" i="16"/>
  <c r="AP35" i="16"/>
  <c r="AQ35" i="16"/>
  <c r="AR35" i="16"/>
  <c r="AS35" i="16"/>
  <c r="AT35" i="16"/>
  <c r="AH38" i="16"/>
  <c r="AI38" i="16"/>
  <c r="AJ38" i="16"/>
  <c r="AK38" i="16"/>
  <c r="AL38" i="16"/>
  <c r="AM38" i="16"/>
  <c r="AN38" i="16"/>
  <c r="AO38" i="16"/>
  <c r="AP38" i="16"/>
  <c r="AQ38" i="16"/>
  <c r="AR38" i="16"/>
  <c r="AS38" i="16"/>
  <c r="AT38" i="16"/>
  <c r="AH39" i="16"/>
  <c r="AI39" i="16"/>
  <c r="AJ39" i="16"/>
  <c r="AK39" i="16"/>
  <c r="AL39" i="16"/>
  <c r="AM39" i="16"/>
  <c r="AN39" i="16"/>
  <c r="AO39" i="16"/>
  <c r="AP39" i="16"/>
  <c r="AQ39" i="16"/>
  <c r="AR39" i="16"/>
  <c r="AS39" i="16"/>
  <c r="AT39" i="16"/>
  <c r="AH42" i="16"/>
  <c r="AI42" i="16"/>
  <c r="AJ42" i="16"/>
  <c r="AK42" i="16"/>
  <c r="AL42" i="16"/>
  <c r="AM42" i="16"/>
  <c r="AN42" i="16"/>
  <c r="AO42" i="16"/>
  <c r="AP42" i="16"/>
  <c r="AQ42" i="16"/>
  <c r="AR42" i="16"/>
  <c r="AS42" i="16"/>
  <c r="AT42" i="16"/>
  <c r="AH43" i="16"/>
  <c r="AI43" i="16"/>
  <c r="AJ43" i="16"/>
  <c r="AK43" i="16"/>
  <c r="AL43" i="16"/>
  <c r="AM43" i="16"/>
  <c r="AN43" i="16"/>
  <c r="AO43" i="16"/>
  <c r="AP43" i="16"/>
  <c r="AQ43" i="16"/>
  <c r="AR43" i="16"/>
  <c r="AS43" i="16"/>
  <c r="AT43" i="16"/>
  <c r="AH40" i="16"/>
  <c r="AI40" i="16"/>
  <c r="AJ40" i="16"/>
  <c r="AK40" i="16"/>
  <c r="AL40" i="16"/>
  <c r="AM40" i="16"/>
  <c r="AN40" i="16"/>
  <c r="AO40" i="16"/>
  <c r="AP40" i="16"/>
  <c r="AQ40" i="16"/>
  <c r="AR40" i="16"/>
  <c r="AS40" i="16"/>
  <c r="AT40" i="16"/>
  <c r="AH41" i="16"/>
  <c r="AI41" i="16"/>
  <c r="AJ41" i="16"/>
  <c r="AK41" i="16"/>
  <c r="AL41" i="16"/>
  <c r="AM41" i="16"/>
  <c r="AN41" i="16"/>
  <c r="AO41" i="16"/>
  <c r="AP41" i="16"/>
  <c r="AQ41" i="16"/>
  <c r="AR41" i="16"/>
  <c r="AS41" i="16"/>
  <c r="AT41" i="16"/>
  <c r="AH12" i="16"/>
  <c r="AI12" i="16"/>
  <c r="AJ12" i="16"/>
  <c r="AK12" i="16"/>
  <c r="AL12" i="16"/>
  <c r="AM12" i="16"/>
  <c r="AN12" i="16"/>
  <c r="AO12" i="16"/>
  <c r="AP12" i="16"/>
  <c r="AQ12" i="16"/>
  <c r="AR12" i="16"/>
  <c r="AS12" i="16"/>
  <c r="AT12" i="16"/>
  <c r="AH13" i="16"/>
  <c r="AI13" i="16"/>
  <c r="AJ13" i="16"/>
  <c r="AK13" i="16"/>
  <c r="AL13" i="16"/>
  <c r="AM13" i="16"/>
  <c r="AN13" i="16"/>
  <c r="AO13" i="16"/>
  <c r="AP13" i="16"/>
  <c r="AQ13" i="16"/>
  <c r="AR13" i="16"/>
  <c r="AS13" i="16"/>
  <c r="AT13" i="16"/>
  <c r="AH102" i="16"/>
  <c r="AI102" i="16"/>
  <c r="AJ102" i="16"/>
  <c r="AK102" i="16"/>
  <c r="AL102" i="16"/>
  <c r="AM102" i="16"/>
  <c r="AN102" i="16"/>
  <c r="AO102" i="16"/>
  <c r="AP102" i="16"/>
  <c r="AQ102" i="16"/>
  <c r="AR102" i="16"/>
  <c r="AS102" i="16"/>
  <c r="AT102" i="16"/>
  <c r="AH103" i="16"/>
  <c r="AI103" i="16"/>
  <c r="AJ103" i="16"/>
  <c r="AK103" i="16"/>
  <c r="AL103" i="16"/>
  <c r="AM103" i="16"/>
  <c r="AN103" i="16"/>
  <c r="AO103" i="16"/>
  <c r="AP103" i="16"/>
  <c r="AQ103" i="16"/>
  <c r="AR103" i="16"/>
  <c r="AS103" i="16"/>
  <c r="AT103" i="16"/>
  <c r="AH20" i="16"/>
  <c r="AI20" i="16"/>
  <c r="AJ20" i="16"/>
  <c r="AK20" i="16"/>
  <c r="AL20" i="16"/>
  <c r="AM20" i="16"/>
  <c r="AN20" i="16"/>
  <c r="AO20" i="16"/>
  <c r="AP20" i="16"/>
  <c r="AQ20" i="16"/>
  <c r="AR20" i="16"/>
  <c r="AS20" i="16"/>
  <c r="AT20" i="16"/>
  <c r="AH21" i="16"/>
  <c r="AI21" i="16"/>
  <c r="AJ21" i="16"/>
  <c r="AK21" i="16"/>
  <c r="AL21" i="16"/>
  <c r="AM21" i="16"/>
  <c r="AN21" i="16"/>
  <c r="AO21" i="16"/>
  <c r="AP21" i="16"/>
  <c r="AQ21" i="16"/>
  <c r="AR21" i="16"/>
  <c r="AS21" i="16"/>
  <c r="AT21" i="16"/>
  <c r="AH24" i="16"/>
  <c r="AI24" i="16"/>
  <c r="AJ24" i="16"/>
  <c r="AK24" i="16"/>
  <c r="AL24" i="16"/>
  <c r="AM24" i="16"/>
  <c r="AN24" i="16"/>
  <c r="AO24" i="16"/>
  <c r="AP24" i="16"/>
  <c r="AQ24" i="16"/>
  <c r="AR24" i="16"/>
  <c r="AS24" i="16"/>
  <c r="AT24" i="16"/>
  <c r="AH25" i="16"/>
  <c r="AI25" i="16"/>
  <c r="AJ25" i="16"/>
  <c r="AK25" i="16"/>
  <c r="AL25" i="16"/>
  <c r="AM25" i="16"/>
  <c r="AN25" i="16"/>
  <c r="AO25" i="16"/>
  <c r="AP25" i="16"/>
  <c r="AQ25" i="16"/>
  <c r="AR25" i="16"/>
  <c r="AS25" i="16"/>
  <c r="AT25" i="16"/>
  <c r="AH98" i="16"/>
  <c r="AI98" i="16"/>
  <c r="AJ98" i="16"/>
  <c r="AK98" i="16"/>
  <c r="AL98" i="16"/>
  <c r="AM98" i="16"/>
  <c r="AN98" i="16"/>
  <c r="AO98" i="16"/>
  <c r="AP98" i="16"/>
  <c r="AQ98" i="16"/>
  <c r="AR98" i="16"/>
  <c r="AS98" i="16"/>
  <c r="AT98" i="16"/>
  <c r="AH99" i="16"/>
  <c r="AI99" i="16"/>
  <c r="AJ99" i="16"/>
  <c r="AK99" i="16"/>
  <c r="AL99" i="16"/>
  <c r="AM99" i="16"/>
  <c r="AN99" i="16"/>
  <c r="AO99" i="16"/>
  <c r="AP99" i="16"/>
  <c r="AQ99" i="16"/>
  <c r="AR99" i="16"/>
  <c r="AS99" i="16"/>
  <c r="AT99" i="16"/>
  <c r="AH82" i="16"/>
  <c r="AI82" i="16"/>
  <c r="AJ82" i="16"/>
  <c r="AK82" i="16"/>
  <c r="AL82" i="16"/>
  <c r="AM82" i="16"/>
  <c r="AN82" i="16"/>
  <c r="AO82" i="16"/>
  <c r="AP82" i="16"/>
  <c r="AQ82" i="16"/>
  <c r="AR82" i="16"/>
  <c r="AS82" i="16"/>
  <c r="AT82" i="16"/>
  <c r="AH83" i="16"/>
  <c r="AI83" i="16"/>
  <c r="AJ83" i="16"/>
  <c r="AK83" i="16"/>
  <c r="AL83" i="16"/>
  <c r="AM83" i="16"/>
  <c r="AN83" i="16"/>
  <c r="AO83" i="16"/>
  <c r="AP83" i="16"/>
  <c r="AQ83" i="16"/>
  <c r="AR83" i="16"/>
  <c r="AS83" i="16"/>
  <c r="AT83" i="16"/>
  <c r="AH84" i="16"/>
  <c r="AI84" i="16"/>
  <c r="AJ84" i="16"/>
  <c r="AK84" i="16"/>
  <c r="AL84" i="16"/>
  <c r="AM84" i="16"/>
  <c r="AN84" i="16"/>
  <c r="AO84" i="16"/>
  <c r="AP84" i="16"/>
  <c r="AQ84" i="16"/>
  <c r="AR84" i="16"/>
  <c r="AS84" i="16"/>
  <c r="AT84" i="16"/>
  <c r="AH85" i="16"/>
  <c r="AI85" i="16"/>
  <c r="AJ85" i="16"/>
  <c r="AK85" i="16"/>
  <c r="AL85" i="16"/>
  <c r="AM85" i="16"/>
  <c r="AN85" i="16"/>
  <c r="AO85" i="16"/>
  <c r="AP85" i="16"/>
  <c r="AQ85" i="16"/>
  <c r="AR85" i="16"/>
  <c r="AS85" i="16"/>
  <c r="AT85" i="16"/>
  <c r="AH86" i="16"/>
  <c r="AI86" i="16"/>
  <c r="AJ86" i="16"/>
  <c r="AK86" i="16"/>
  <c r="AL86" i="16"/>
  <c r="AM86" i="16"/>
  <c r="AN86" i="16"/>
  <c r="AO86" i="16"/>
  <c r="AP86" i="16"/>
  <c r="AQ86" i="16"/>
  <c r="AR86" i="16"/>
  <c r="AS86" i="16"/>
  <c r="AT86" i="16"/>
  <c r="AH87" i="16"/>
  <c r="AI87" i="16"/>
  <c r="AJ87" i="16"/>
  <c r="AK87" i="16"/>
  <c r="AL87" i="16"/>
  <c r="AM87" i="16"/>
  <c r="AN87" i="16"/>
  <c r="AO87" i="16"/>
  <c r="AP87" i="16"/>
  <c r="AQ87" i="16"/>
  <c r="AR87" i="16"/>
  <c r="AS87" i="16"/>
  <c r="AT87" i="16"/>
  <c r="AH100" i="16"/>
  <c r="AI100" i="16"/>
  <c r="AJ100" i="16"/>
  <c r="AK100" i="16"/>
  <c r="AL100" i="16"/>
  <c r="AM100" i="16"/>
  <c r="AN100" i="16"/>
  <c r="AO100" i="16"/>
  <c r="AP100" i="16"/>
  <c r="AQ100" i="16"/>
  <c r="AR100" i="16"/>
  <c r="AS100" i="16"/>
  <c r="AT100" i="16"/>
  <c r="AH101" i="16"/>
  <c r="AI101" i="16"/>
  <c r="AJ101" i="16"/>
  <c r="AK101" i="16"/>
  <c r="AL101" i="16"/>
  <c r="AM101" i="16"/>
  <c r="AN101" i="16"/>
  <c r="AO101" i="16"/>
  <c r="AP101" i="16"/>
  <c r="AQ101" i="16"/>
  <c r="AR101" i="16"/>
  <c r="AS101" i="16"/>
  <c r="AT101" i="16"/>
  <c r="AH88" i="16"/>
  <c r="AI88" i="16"/>
  <c r="AJ88" i="16"/>
  <c r="AK88" i="16"/>
  <c r="AL88" i="16"/>
  <c r="AM88" i="16"/>
  <c r="AN88" i="16"/>
  <c r="AO88" i="16"/>
  <c r="AP88" i="16"/>
  <c r="AQ88" i="16"/>
  <c r="AR88" i="16"/>
  <c r="AS88" i="16"/>
  <c r="AT88" i="16"/>
  <c r="AH89" i="16"/>
  <c r="AI89" i="16"/>
  <c r="AJ89" i="16"/>
  <c r="AK89" i="16"/>
  <c r="AL89" i="16"/>
  <c r="AM89" i="16"/>
  <c r="AN89" i="16"/>
  <c r="AO89" i="16"/>
  <c r="AP89" i="16"/>
  <c r="AQ89" i="16"/>
  <c r="AR89" i="16"/>
  <c r="AS89" i="16"/>
  <c r="AT89" i="16"/>
  <c r="AH90" i="16"/>
  <c r="AI90" i="16"/>
  <c r="AJ90" i="16"/>
  <c r="AK90" i="16"/>
  <c r="AL90" i="16"/>
  <c r="AM90" i="16"/>
  <c r="AN90" i="16"/>
  <c r="AO90" i="16"/>
  <c r="AP90" i="16"/>
  <c r="AQ90" i="16"/>
  <c r="AR90" i="16"/>
  <c r="AS90" i="16"/>
  <c r="AT90" i="16"/>
  <c r="AH91" i="16"/>
  <c r="AI91" i="16"/>
  <c r="AJ91" i="16"/>
  <c r="AK91" i="16"/>
  <c r="AL91" i="16"/>
  <c r="AM91" i="16"/>
  <c r="AN91" i="16"/>
  <c r="AO91" i="16"/>
  <c r="AP91" i="16"/>
  <c r="AQ91" i="16"/>
  <c r="AR91" i="16"/>
  <c r="AS91" i="16"/>
  <c r="AT91" i="16"/>
  <c r="AH92" i="16"/>
  <c r="AI92" i="16"/>
  <c r="AJ92" i="16"/>
  <c r="AK92" i="16"/>
  <c r="AL92" i="16"/>
  <c r="AM92" i="16"/>
  <c r="AN92" i="16"/>
  <c r="AO92" i="16"/>
  <c r="AP92" i="16"/>
  <c r="AQ92" i="16"/>
  <c r="AR92" i="16"/>
  <c r="AS92" i="16"/>
  <c r="AT92" i="16"/>
  <c r="AH93" i="16"/>
  <c r="AI93" i="16"/>
  <c r="AJ93" i="16"/>
  <c r="AK93" i="16"/>
  <c r="AL93" i="16"/>
  <c r="AM93" i="16"/>
  <c r="AN93" i="16"/>
  <c r="AO93" i="16"/>
  <c r="AP93" i="16"/>
  <c r="AQ93" i="16"/>
  <c r="AR93" i="16"/>
  <c r="AS93" i="16"/>
  <c r="AT93" i="16"/>
  <c r="AH94" i="16"/>
  <c r="AI94" i="16"/>
  <c r="AJ94" i="16"/>
  <c r="AK94" i="16"/>
  <c r="AL94" i="16"/>
  <c r="AM94" i="16"/>
  <c r="AN94" i="16"/>
  <c r="AO94" i="16"/>
  <c r="AP94" i="16"/>
  <c r="AQ94" i="16"/>
  <c r="AR94" i="16"/>
  <c r="AS94" i="16"/>
  <c r="AT94" i="16"/>
  <c r="AH95" i="16"/>
  <c r="AI95" i="16"/>
  <c r="AJ95" i="16"/>
  <c r="AK95" i="16"/>
  <c r="AL95" i="16"/>
  <c r="AM95" i="16"/>
  <c r="AN95" i="16"/>
  <c r="AO95" i="16"/>
  <c r="AP95" i="16"/>
  <c r="AQ95" i="16"/>
  <c r="AR95" i="16"/>
  <c r="AS95" i="16"/>
  <c r="AT95" i="16"/>
  <c r="AH96" i="16"/>
  <c r="AI96" i="16"/>
  <c r="AJ96" i="16"/>
  <c r="AK96" i="16"/>
  <c r="AL96" i="16"/>
  <c r="AM96" i="16"/>
  <c r="AN96" i="16"/>
  <c r="AO96" i="16"/>
  <c r="AP96" i="16"/>
  <c r="AQ96" i="16"/>
  <c r="AR96" i="16"/>
  <c r="AS96" i="16"/>
  <c r="AT96" i="16"/>
  <c r="AH97" i="16"/>
  <c r="AI97" i="16"/>
  <c r="AJ97" i="16"/>
  <c r="AK97" i="16"/>
  <c r="AL97" i="16"/>
  <c r="AM97" i="16"/>
  <c r="AN97" i="16"/>
  <c r="AO97" i="16"/>
  <c r="AP97" i="16"/>
  <c r="AQ97" i="16"/>
  <c r="AR97" i="16"/>
  <c r="AS97" i="16"/>
  <c r="AT97" i="16"/>
  <c r="AH80" i="16"/>
  <c r="AI80" i="16"/>
  <c r="AJ80" i="16"/>
  <c r="AK80" i="16"/>
  <c r="AL80" i="16"/>
  <c r="AM80" i="16"/>
  <c r="AN80" i="16"/>
  <c r="AO80" i="16"/>
  <c r="AP80" i="16"/>
  <c r="AQ80" i="16"/>
  <c r="AR80" i="16"/>
  <c r="AS80" i="16"/>
  <c r="AT80" i="16"/>
  <c r="AH81" i="16"/>
  <c r="AI81" i="16"/>
  <c r="AJ81" i="16"/>
  <c r="AK81" i="16"/>
  <c r="AL81" i="16"/>
  <c r="AM81" i="16"/>
  <c r="AN81" i="16"/>
  <c r="AO81" i="16"/>
  <c r="AP81" i="16"/>
  <c r="AQ81" i="16"/>
  <c r="AR81" i="16"/>
  <c r="AS81" i="16"/>
  <c r="AT81" i="16"/>
  <c r="AT8" i="16"/>
  <c r="AS8" i="16"/>
  <c r="AK8" i="16"/>
  <c r="AL8" i="16"/>
  <c r="AM8" i="16"/>
  <c r="AN8" i="16"/>
  <c r="AO8" i="16"/>
  <c r="AP8" i="16"/>
  <c r="AQ8" i="16"/>
  <c r="AR8" i="16"/>
  <c r="AI8" i="16"/>
  <c r="AJ8" i="16"/>
  <c r="AH8" i="16"/>
  <c r="AB9" i="16"/>
  <c r="AC9" i="16"/>
  <c r="AD9" i="16"/>
  <c r="AE9" i="16"/>
  <c r="AF9" i="16"/>
  <c r="AB78" i="16"/>
  <c r="AC78" i="16"/>
  <c r="AD78" i="16"/>
  <c r="AE78" i="16"/>
  <c r="AF78" i="16"/>
  <c r="AB79" i="16"/>
  <c r="AC79" i="16"/>
  <c r="AD79" i="16"/>
  <c r="AE79" i="16"/>
  <c r="AF79" i="16"/>
  <c r="AB68" i="16"/>
  <c r="AC68" i="16"/>
  <c r="AD68" i="16"/>
  <c r="AE68" i="16"/>
  <c r="AF68" i="16"/>
  <c r="AB69" i="16"/>
  <c r="AC69" i="16"/>
  <c r="AD69" i="16"/>
  <c r="AE69" i="16"/>
  <c r="AF69" i="16"/>
  <c r="AB62" i="16"/>
  <c r="AC62" i="16"/>
  <c r="AD62" i="16"/>
  <c r="AE62" i="16"/>
  <c r="AF62" i="16"/>
  <c r="AB63" i="16"/>
  <c r="AC63" i="16"/>
  <c r="AD63" i="16"/>
  <c r="AE63" i="16"/>
  <c r="AF63" i="16"/>
  <c r="AB14" i="16"/>
  <c r="AC14" i="16"/>
  <c r="AD14" i="16"/>
  <c r="AE14" i="16"/>
  <c r="AF14" i="16"/>
  <c r="AB15" i="16"/>
  <c r="AC15" i="16"/>
  <c r="AD15" i="16"/>
  <c r="AE15" i="16"/>
  <c r="AF15" i="16"/>
  <c r="AB16" i="16"/>
  <c r="AC16" i="16"/>
  <c r="AD16" i="16"/>
  <c r="AE16" i="16"/>
  <c r="AF16" i="16"/>
  <c r="AB17" i="16"/>
  <c r="AC17" i="16"/>
  <c r="AD17" i="16"/>
  <c r="AE17" i="16"/>
  <c r="AF17" i="16"/>
  <c r="AB18" i="16"/>
  <c r="AC18" i="16"/>
  <c r="AD18" i="16"/>
  <c r="AE18" i="16"/>
  <c r="AF18" i="16"/>
  <c r="AB19" i="16"/>
  <c r="AC19" i="16"/>
  <c r="AD19" i="16"/>
  <c r="AE19" i="16"/>
  <c r="AF19" i="16"/>
  <c r="AB50" i="16"/>
  <c r="AC50" i="16"/>
  <c r="AD50" i="16"/>
  <c r="AE50" i="16"/>
  <c r="AF50" i="16"/>
  <c r="AB51" i="16"/>
  <c r="AC51" i="16"/>
  <c r="AD51" i="16"/>
  <c r="AE51" i="16"/>
  <c r="AF51" i="16"/>
  <c r="AB54" i="16"/>
  <c r="AC54" i="16"/>
  <c r="AD54" i="16"/>
  <c r="AE54" i="16"/>
  <c r="AF54" i="16"/>
  <c r="AB55" i="16"/>
  <c r="AC55" i="16"/>
  <c r="AD55" i="16"/>
  <c r="AE55" i="16"/>
  <c r="AF55" i="16"/>
  <c r="AB56" i="16"/>
  <c r="AC56" i="16"/>
  <c r="AD56" i="16"/>
  <c r="AE56" i="16"/>
  <c r="AF56" i="16"/>
  <c r="AB57" i="16"/>
  <c r="AC57" i="16"/>
  <c r="AD57" i="16"/>
  <c r="AE57" i="16"/>
  <c r="AF57" i="16"/>
  <c r="AB66" i="16"/>
  <c r="AC66" i="16"/>
  <c r="AD66" i="16"/>
  <c r="AE66" i="16"/>
  <c r="AF66" i="16"/>
  <c r="AB67" i="16"/>
  <c r="AC67" i="16"/>
  <c r="AD67" i="16"/>
  <c r="AE67" i="16"/>
  <c r="AF67" i="16"/>
  <c r="AB64" i="16"/>
  <c r="AC64" i="16"/>
  <c r="AD64" i="16"/>
  <c r="AE64" i="16"/>
  <c r="AF64" i="16"/>
  <c r="AB65" i="16"/>
  <c r="AC65" i="16"/>
  <c r="AD65" i="16"/>
  <c r="AE65" i="16"/>
  <c r="AF65" i="16"/>
  <c r="AB70" i="16"/>
  <c r="AC70" i="16"/>
  <c r="AD70" i="16"/>
  <c r="AE70" i="16"/>
  <c r="AF70" i="16"/>
  <c r="AB71" i="16"/>
  <c r="AC71" i="16"/>
  <c r="AD71" i="16"/>
  <c r="AE71" i="16"/>
  <c r="AF71" i="16"/>
  <c r="AB72" i="16"/>
  <c r="AC72" i="16"/>
  <c r="AD72" i="16"/>
  <c r="AE72" i="16"/>
  <c r="AF72" i="16"/>
  <c r="AB73" i="16"/>
  <c r="AC73" i="16"/>
  <c r="AD73" i="16"/>
  <c r="AE73" i="16"/>
  <c r="AF73" i="16"/>
  <c r="AB74" i="16"/>
  <c r="AC74" i="16"/>
  <c r="AD74" i="16"/>
  <c r="AE74" i="16"/>
  <c r="AF74" i="16"/>
  <c r="AB75" i="16"/>
  <c r="AC75" i="16"/>
  <c r="AD75" i="16"/>
  <c r="AE75" i="16"/>
  <c r="AF75" i="16"/>
  <c r="AB76" i="16"/>
  <c r="AC76" i="16"/>
  <c r="AD76" i="16"/>
  <c r="AE76" i="16"/>
  <c r="AF76" i="16"/>
  <c r="AB77" i="16"/>
  <c r="AC77" i="16"/>
  <c r="AD77" i="16"/>
  <c r="AE77" i="16"/>
  <c r="AF77" i="16"/>
  <c r="AB32" i="16"/>
  <c r="AC32" i="16"/>
  <c r="AD32" i="16"/>
  <c r="AE32" i="16"/>
  <c r="AF32" i="16"/>
  <c r="AB33" i="16"/>
  <c r="AC33" i="16"/>
  <c r="AD33" i="16"/>
  <c r="AE33" i="16"/>
  <c r="AF33" i="16"/>
  <c r="AB60" i="16"/>
  <c r="AC60" i="16"/>
  <c r="AD60" i="16"/>
  <c r="AE60" i="16"/>
  <c r="AF60" i="16"/>
  <c r="AB61" i="16"/>
  <c r="AC61" i="16"/>
  <c r="AD61" i="16"/>
  <c r="AE61" i="16"/>
  <c r="AF61" i="16"/>
  <c r="AB26" i="16"/>
  <c r="AC26" i="16"/>
  <c r="AD26" i="16"/>
  <c r="AE26" i="16"/>
  <c r="AF26" i="16"/>
  <c r="AB27" i="16"/>
  <c r="AC27" i="16"/>
  <c r="AD27" i="16"/>
  <c r="AE27" i="16"/>
  <c r="AF27" i="16"/>
  <c r="AB22" i="16"/>
  <c r="AC22" i="16"/>
  <c r="AD22" i="16"/>
  <c r="AE22" i="16"/>
  <c r="AF22" i="16"/>
  <c r="AB23" i="16"/>
  <c r="AC23" i="16"/>
  <c r="AD23" i="16"/>
  <c r="AE23" i="16"/>
  <c r="AF23" i="16"/>
  <c r="AB28" i="16"/>
  <c r="AC28" i="16"/>
  <c r="AD28" i="16"/>
  <c r="AE28" i="16"/>
  <c r="AF28" i="16"/>
  <c r="AB29" i="16"/>
  <c r="AC29" i="16"/>
  <c r="AD29" i="16"/>
  <c r="AE29" i="16"/>
  <c r="AF29" i="16"/>
  <c r="AB52" i="16"/>
  <c r="AC52" i="16"/>
  <c r="AD52" i="16"/>
  <c r="AE52" i="16"/>
  <c r="AF52" i="16"/>
  <c r="AB53" i="16"/>
  <c r="AC53" i="16"/>
  <c r="AD53" i="16"/>
  <c r="AE53" i="16"/>
  <c r="AF53" i="16"/>
  <c r="AB30" i="16"/>
  <c r="AC30" i="16"/>
  <c r="AD30" i="16"/>
  <c r="AE30" i="16"/>
  <c r="AF30" i="16"/>
  <c r="AB31" i="16"/>
  <c r="AC31" i="16"/>
  <c r="AD31" i="16"/>
  <c r="AE31" i="16"/>
  <c r="AF31" i="16"/>
  <c r="AB36" i="16"/>
  <c r="AC36" i="16"/>
  <c r="AD36" i="16"/>
  <c r="AE36" i="16"/>
  <c r="AF36" i="16"/>
  <c r="AB37" i="16"/>
  <c r="AC37" i="16"/>
  <c r="AD37" i="16"/>
  <c r="AE37" i="16"/>
  <c r="AF37" i="16"/>
  <c r="AB44" i="16"/>
  <c r="AC44" i="16"/>
  <c r="AD44" i="16"/>
  <c r="AE44" i="16"/>
  <c r="AF44" i="16"/>
  <c r="AB45" i="16"/>
  <c r="AC45" i="16"/>
  <c r="AD45" i="16"/>
  <c r="AE45" i="16"/>
  <c r="AF45" i="16"/>
  <c r="AB3" i="16"/>
  <c r="AC3" i="16"/>
  <c r="AD3" i="16"/>
  <c r="AE3" i="16"/>
  <c r="AF3" i="16"/>
  <c r="AB6" i="16"/>
  <c r="AC6" i="16"/>
  <c r="AD6" i="16"/>
  <c r="AE6" i="16"/>
  <c r="AF6" i="16"/>
  <c r="AB7" i="16"/>
  <c r="AC7" i="16"/>
  <c r="AD7" i="16"/>
  <c r="AE7" i="16"/>
  <c r="AF7" i="16"/>
  <c r="AB4" i="16"/>
  <c r="AC4" i="16"/>
  <c r="AD4" i="16"/>
  <c r="AE4" i="16"/>
  <c r="AF4" i="16"/>
  <c r="AB5" i="16"/>
  <c r="AC5" i="16"/>
  <c r="AD5" i="16"/>
  <c r="AE5" i="16"/>
  <c r="AF5" i="16"/>
  <c r="AB46" i="16"/>
  <c r="AC46" i="16"/>
  <c r="AD46" i="16"/>
  <c r="AE46" i="16"/>
  <c r="AF46" i="16"/>
  <c r="AB47" i="16"/>
  <c r="AC47" i="16"/>
  <c r="AD47" i="16"/>
  <c r="AE47" i="16"/>
  <c r="AF47" i="16"/>
  <c r="AB48" i="16"/>
  <c r="AC48" i="16"/>
  <c r="AD48" i="16"/>
  <c r="AE48" i="16"/>
  <c r="AF48" i="16"/>
  <c r="AB49" i="16"/>
  <c r="AC49" i="16"/>
  <c r="AD49" i="16"/>
  <c r="AE49" i="16"/>
  <c r="AF49" i="16"/>
  <c r="AB58" i="16"/>
  <c r="AC58" i="16"/>
  <c r="AD58" i="16"/>
  <c r="AE58" i="16"/>
  <c r="AF58" i="16"/>
  <c r="AB59" i="16"/>
  <c r="AC59" i="16"/>
  <c r="AD59" i="16"/>
  <c r="AE59" i="16"/>
  <c r="AF59" i="16"/>
  <c r="AB10" i="16"/>
  <c r="AC10" i="16"/>
  <c r="AD10" i="16"/>
  <c r="AE10" i="16"/>
  <c r="AF10" i="16"/>
  <c r="AB11" i="16"/>
  <c r="AC11" i="16"/>
  <c r="AD11" i="16"/>
  <c r="AE11" i="16"/>
  <c r="AF11" i="16"/>
  <c r="AB34" i="16"/>
  <c r="AC34" i="16"/>
  <c r="AD34" i="16"/>
  <c r="AE34" i="16"/>
  <c r="AF34" i="16"/>
  <c r="AB35" i="16"/>
  <c r="AC35" i="16"/>
  <c r="AD35" i="16"/>
  <c r="AE35" i="16"/>
  <c r="AF35" i="16"/>
  <c r="AB38" i="16"/>
  <c r="AC38" i="16"/>
  <c r="AD38" i="16"/>
  <c r="AE38" i="16"/>
  <c r="AF38" i="16"/>
  <c r="AB39" i="16"/>
  <c r="AC39" i="16"/>
  <c r="AD39" i="16"/>
  <c r="AE39" i="16"/>
  <c r="AF39" i="16"/>
  <c r="AB42" i="16"/>
  <c r="AC42" i="16"/>
  <c r="AD42" i="16"/>
  <c r="AE42" i="16"/>
  <c r="AF42" i="16"/>
  <c r="AB43" i="16"/>
  <c r="AC43" i="16"/>
  <c r="AD43" i="16"/>
  <c r="AE43" i="16"/>
  <c r="AF43" i="16"/>
  <c r="AB40" i="16"/>
  <c r="AC40" i="16"/>
  <c r="AD40" i="16"/>
  <c r="AE40" i="16"/>
  <c r="AF40" i="16"/>
  <c r="AB41" i="16"/>
  <c r="AC41" i="16"/>
  <c r="AD41" i="16"/>
  <c r="AE41" i="16"/>
  <c r="AF41" i="16"/>
  <c r="AB12" i="16"/>
  <c r="AC12" i="16"/>
  <c r="AD12" i="16"/>
  <c r="AE12" i="16"/>
  <c r="AF12" i="16"/>
  <c r="AB13" i="16"/>
  <c r="AC13" i="16"/>
  <c r="AD13" i="16"/>
  <c r="AE13" i="16"/>
  <c r="AF13" i="16"/>
  <c r="AB102" i="16"/>
  <c r="AC102" i="16"/>
  <c r="AD102" i="16"/>
  <c r="AE102" i="16"/>
  <c r="AF102" i="16"/>
  <c r="AB103" i="16"/>
  <c r="AC103" i="16"/>
  <c r="AD103" i="16"/>
  <c r="AE103" i="16"/>
  <c r="AF103" i="16"/>
  <c r="AB20" i="16"/>
  <c r="AC20" i="16"/>
  <c r="AD20" i="16"/>
  <c r="AE20" i="16"/>
  <c r="AF20" i="16"/>
  <c r="AB21" i="16"/>
  <c r="AC21" i="16"/>
  <c r="AD21" i="16"/>
  <c r="AE21" i="16"/>
  <c r="AF21" i="16"/>
  <c r="AB24" i="16"/>
  <c r="AC24" i="16"/>
  <c r="AD24" i="16"/>
  <c r="AE24" i="16"/>
  <c r="AF24" i="16"/>
  <c r="AB25" i="16"/>
  <c r="AC25" i="16"/>
  <c r="AD25" i="16"/>
  <c r="AE25" i="16"/>
  <c r="AF25" i="16"/>
  <c r="AB98" i="16"/>
  <c r="AC98" i="16"/>
  <c r="AD98" i="16"/>
  <c r="AE98" i="16"/>
  <c r="AF98" i="16"/>
  <c r="AB99" i="16"/>
  <c r="AC99" i="16"/>
  <c r="AD99" i="16"/>
  <c r="AE99" i="16"/>
  <c r="AF99" i="16"/>
  <c r="AB82" i="16"/>
  <c r="AC82" i="16"/>
  <c r="AD82" i="16"/>
  <c r="AE82" i="16"/>
  <c r="AF82" i="16"/>
  <c r="AB83" i="16"/>
  <c r="AC83" i="16"/>
  <c r="AD83" i="16"/>
  <c r="AE83" i="16"/>
  <c r="AF83" i="16"/>
  <c r="AB84" i="16"/>
  <c r="AC84" i="16"/>
  <c r="AD84" i="16"/>
  <c r="AE84" i="16"/>
  <c r="AF84" i="16"/>
  <c r="AB85" i="16"/>
  <c r="AC85" i="16"/>
  <c r="AD85" i="16"/>
  <c r="AE85" i="16"/>
  <c r="AF85" i="16"/>
  <c r="AB86" i="16"/>
  <c r="AC86" i="16"/>
  <c r="AD86" i="16"/>
  <c r="AE86" i="16"/>
  <c r="AF86" i="16"/>
  <c r="AB87" i="16"/>
  <c r="AC87" i="16"/>
  <c r="AD87" i="16"/>
  <c r="AE87" i="16"/>
  <c r="AF87" i="16"/>
  <c r="AB100" i="16"/>
  <c r="AC100" i="16"/>
  <c r="AD100" i="16"/>
  <c r="AE100" i="16"/>
  <c r="AF100" i="16"/>
  <c r="AB101" i="16"/>
  <c r="AC101" i="16"/>
  <c r="AD101" i="16"/>
  <c r="AE101" i="16"/>
  <c r="AF101" i="16"/>
  <c r="AB88" i="16"/>
  <c r="AC88" i="16"/>
  <c r="AD88" i="16"/>
  <c r="AE88" i="16"/>
  <c r="AF88" i="16"/>
  <c r="AB89" i="16"/>
  <c r="AC89" i="16"/>
  <c r="AD89" i="16"/>
  <c r="AE89" i="16"/>
  <c r="AF89" i="16"/>
  <c r="AB90" i="16"/>
  <c r="AC90" i="16"/>
  <c r="AD90" i="16"/>
  <c r="AE90" i="16"/>
  <c r="AF90" i="16"/>
  <c r="AB91" i="16"/>
  <c r="AC91" i="16"/>
  <c r="AD91" i="16"/>
  <c r="AE91" i="16"/>
  <c r="AF91" i="16"/>
  <c r="AB92" i="16"/>
  <c r="AC92" i="16"/>
  <c r="AD92" i="16"/>
  <c r="AE92" i="16"/>
  <c r="AF92" i="16"/>
  <c r="AB93" i="16"/>
  <c r="AC93" i="16"/>
  <c r="AD93" i="16"/>
  <c r="AE93" i="16"/>
  <c r="AF93" i="16"/>
  <c r="AB94" i="16"/>
  <c r="AC94" i="16"/>
  <c r="AD94" i="16"/>
  <c r="AE94" i="16"/>
  <c r="AF94" i="16"/>
  <c r="AB95" i="16"/>
  <c r="AC95" i="16"/>
  <c r="AD95" i="16"/>
  <c r="AE95" i="16"/>
  <c r="AF95" i="16"/>
  <c r="AB96" i="16"/>
  <c r="AC96" i="16"/>
  <c r="AD96" i="16"/>
  <c r="AE96" i="16"/>
  <c r="AF96" i="16"/>
  <c r="AB97" i="16"/>
  <c r="AC97" i="16"/>
  <c r="AD97" i="16"/>
  <c r="AE97" i="16"/>
  <c r="AF97" i="16"/>
  <c r="AB80" i="16"/>
  <c r="AC80" i="16"/>
  <c r="AD80" i="16"/>
  <c r="AE80" i="16"/>
  <c r="AF80" i="16"/>
  <c r="AB81" i="16"/>
  <c r="AC81" i="16"/>
  <c r="AD81" i="16"/>
  <c r="AE81" i="16"/>
  <c r="AF81" i="16"/>
  <c r="AC8" i="16"/>
  <c r="AD8" i="16"/>
  <c r="AE8" i="16"/>
  <c r="AF8" i="16"/>
  <c r="AB8" i="16"/>
  <c r="V9" i="16"/>
  <c r="W9" i="16"/>
  <c r="X9" i="16"/>
  <c r="Y9" i="16"/>
  <c r="Z9" i="16"/>
  <c r="V78" i="16"/>
  <c r="W78" i="16"/>
  <c r="X78" i="16"/>
  <c r="Y78" i="16"/>
  <c r="Z78" i="16"/>
  <c r="V79" i="16"/>
  <c r="W79" i="16"/>
  <c r="X79" i="16"/>
  <c r="Y79" i="16"/>
  <c r="Z79" i="16"/>
  <c r="V68" i="16"/>
  <c r="W68" i="16"/>
  <c r="X68" i="16"/>
  <c r="Y68" i="16"/>
  <c r="Z68" i="16"/>
  <c r="V69" i="16"/>
  <c r="W69" i="16"/>
  <c r="X69" i="16"/>
  <c r="Y69" i="16"/>
  <c r="Z69" i="16"/>
  <c r="V62" i="16"/>
  <c r="W62" i="16"/>
  <c r="X62" i="16"/>
  <c r="Y62" i="16"/>
  <c r="Z62" i="16"/>
  <c r="V63" i="16"/>
  <c r="W63" i="16"/>
  <c r="X63" i="16"/>
  <c r="Y63" i="16"/>
  <c r="Z63" i="16"/>
  <c r="V14" i="16"/>
  <c r="W14" i="16"/>
  <c r="X14" i="16"/>
  <c r="Y14" i="16"/>
  <c r="Z14" i="16"/>
  <c r="V15" i="16"/>
  <c r="W15" i="16"/>
  <c r="X15" i="16"/>
  <c r="Y15" i="16"/>
  <c r="Z15" i="16"/>
  <c r="V16" i="16"/>
  <c r="W16" i="16"/>
  <c r="X16" i="16"/>
  <c r="Y16" i="16"/>
  <c r="Z16" i="16"/>
  <c r="V17" i="16"/>
  <c r="W17" i="16"/>
  <c r="X17" i="16"/>
  <c r="Y17" i="16"/>
  <c r="Z17" i="16"/>
  <c r="V18" i="16"/>
  <c r="W18" i="16"/>
  <c r="X18" i="16"/>
  <c r="Y18" i="16"/>
  <c r="Z18" i="16"/>
  <c r="V19" i="16"/>
  <c r="W19" i="16"/>
  <c r="X19" i="16"/>
  <c r="Y19" i="16"/>
  <c r="Z19" i="16"/>
  <c r="V50" i="16"/>
  <c r="W50" i="16"/>
  <c r="X50" i="16"/>
  <c r="Y50" i="16"/>
  <c r="Z50" i="16"/>
  <c r="V51" i="16"/>
  <c r="W51" i="16"/>
  <c r="X51" i="16"/>
  <c r="Y51" i="16"/>
  <c r="Z51" i="16"/>
  <c r="V54" i="16"/>
  <c r="W54" i="16"/>
  <c r="X54" i="16"/>
  <c r="Y54" i="16"/>
  <c r="Z54" i="16"/>
  <c r="V55" i="16"/>
  <c r="W55" i="16"/>
  <c r="X55" i="16"/>
  <c r="Y55" i="16"/>
  <c r="Z55" i="16"/>
  <c r="V56" i="16"/>
  <c r="W56" i="16"/>
  <c r="X56" i="16"/>
  <c r="Y56" i="16"/>
  <c r="Z56" i="16"/>
  <c r="V57" i="16"/>
  <c r="W57" i="16"/>
  <c r="X57" i="16"/>
  <c r="Y57" i="16"/>
  <c r="Z57" i="16"/>
  <c r="V66" i="16"/>
  <c r="W66" i="16"/>
  <c r="X66" i="16"/>
  <c r="Y66" i="16"/>
  <c r="Z66" i="16"/>
  <c r="V67" i="16"/>
  <c r="W67" i="16"/>
  <c r="X67" i="16"/>
  <c r="Y67" i="16"/>
  <c r="Z67" i="16"/>
  <c r="V64" i="16"/>
  <c r="W64" i="16"/>
  <c r="X64" i="16"/>
  <c r="Y64" i="16"/>
  <c r="Z64" i="16"/>
  <c r="V65" i="16"/>
  <c r="W65" i="16"/>
  <c r="X65" i="16"/>
  <c r="Y65" i="16"/>
  <c r="Z65" i="16"/>
  <c r="V70" i="16"/>
  <c r="W70" i="16"/>
  <c r="X70" i="16"/>
  <c r="Y70" i="16"/>
  <c r="Z70" i="16"/>
  <c r="V71" i="16"/>
  <c r="W71" i="16"/>
  <c r="X71" i="16"/>
  <c r="Y71" i="16"/>
  <c r="Z71" i="16"/>
  <c r="V72" i="16"/>
  <c r="W72" i="16"/>
  <c r="X72" i="16"/>
  <c r="Y72" i="16"/>
  <c r="Z72" i="16"/>
  <c r="V73" i="16"/>
  <c r="W73" i="16"/>
  <c r="X73" i="16"/>
  <c r="Y73" i="16"/>
  <c r="Z73" i="16"/>
  <c r="V74" i="16"/>
  <c r="W74" i="16"/>
  <c r="X74" i="16"/>
  <c r="Y74" i="16"/>
  <c r="Z74" i="16"/>
  <c r="V75" i="16"/>
  <c r="W75" i="16"/>
  <c r="X75" i="16"/>
  <c r="Y75" i="16"/>
  <c r="Z75" i="16"/>
  <c r="V76" i="16"/>
  <c r="W76" i="16"/>
  <c r="X76" i="16"/>
  <c r="Y76" i="16"/>
  <c r="Z76" i="16"/>
  <c r="V77" i="16"/>
  <c r="W77" i="16"/>
  <c r="X77" i="16"/>
  <c r="Y77" i="16"/>
  <c r="Z77" i="16"/>
  <c r="V32" i="16"/>
  <c r="W32" i="16"/>
  <c r="X32" i="16"/>
  <c r="Y32" i="16"/>
  <c r="Z32" i="16"/>
  <c r="V33" i="16"/>
  <c r="W33" i="16"/>
  <c r="X33" i="16"/>
  <c r="Y33" i="16"/>
  <c r="Z33" i="16"/>
  <c r="V60" i="16"/>
  <c r="W60" i="16"/>
  <c r="X60" i="16"/>
  <c r="Y60" i="16"/>
  <c r="Z60" i="16"/>
  <c r="V61" i="16"/>
  <c r="W61" i="16"/>
  <c r="X61" i="16"/>
  <c r="Y61" i="16"/>
  <c r="Z61" i="16"/>
  <c r="V26" i="16"/>
  <c r="W26" i="16"/>
  <c r="X26" i="16"/>
  <c r="Y26" i="16"/>
  <c r="Z26" i="16"/>
  <c r="V27" i="16"/>
  <c r="W27" i="16"/>
  <c r="X27" i="16"/>
  <c r="Y27" i="16"/>
  <c r="Z27" i="16"/>
  <c r="V22" i="16"/>
  <c r="W22" i="16"/>
  <c r="X22" i="16"/>
  <c r="Y22" i="16"/>
  <c r="Z22" i="16"/>
  <c r="V23" i="16"/>
  <c r="W23" i="16"/>
  <c r="X23" i="16"/>
  <c r="Y23" i="16"/>
  <c r="Z23" i="16"/>
  <c r="V28" i="16"/>
  <c r="W28" i="16"/>
  <c r="X28" i="16"/>
  <c r="Y28" i="16"/>
  <c r="Z28" i="16"/>
  <c r="V29" i="16"/>
  <c r="W29" i="16"/>
  <c r="X29" i="16"/>
  <c r="Y29" i="16"/>
  <c r="Z29" i="16"/>
  <c r="V52" i="16"/>
  <c r="W52" i="16"/>
  <c r="X52" i="16"/>
  <c r="Y52" i="16"/>
  <c r="Z52" i="16"/>
  <c r="V53" i="16"/>
  <c r="W53" i="16"/>
  <c r="X53" i="16"/>
  <c r="Y53" i="16"/>
  <c r="Z53" i="16"/>
  <c r="V30" i="16"/>
  <c r="W30" i="16"/>
  <c r="X30" i="16"/>
  <c r="Y30" i="16"/>
  <c r="Z30" i="16"/>
  <c r="V31" i="16"/>
  <c r="W31" i="16"/>
  <c r="X31" i="16"/>
  <c r="Y31" i="16"/>
  <c r="Z31" i="16"/>
  <c r="V36" i="16"/>
  <c r="W36" i="16"/>
  <c r="X36" i="16"/>
  <c r="Y36" i="16"/>
  <c r="Z36" i="16"/>
  <c r="V37" i="16"/>
  <c r="W37" i="16"/>
  <c r="X37" i="16"/>
  <c r="Y37" i="16"/>
  <c r="Z37" i="16"/>
  <c r="V44" i="16"/>
  <c r="W44" i="16"/>
  <c r="X44" i="16"/>
  <c r="Y44" i="16"/>
  <c r="Z44" i="16"/>
  <c r="V45" i="16"/>
  <c r="W45" i="16"/>
  <c r="X45" i="16"/>
  <c r="Y45" i="16"/>
  <c r="Z45" i="16"/>
  <c r="V3" i="16"/>
  <c r="W3" i="16"/>
  <c r="X3" i="16"/>
  <c r="Y3" i="16"/>
  <c r="Z3" i="16"/>
  <c r="V6" i="16"/>
  <c r="W6" i="16"/>
  <c r="X6" i="16"/>
  <c r="Y6" i="16"/>
  <c r="Z6" i="16"/>
  <c r="V7" i="16"/>
  <c r="W7" i="16"/>
  <c r="X7" i="16"/>
  <c r="Y7" i="16"/>
  <c r="Z7" i="16"/>
  <c r="V4" i="16"/>
  <c r="W4" i="16"/>
  <c r="X4" i="16"/>
  <c r="Y4" i="16"/>
  <c r="Z4" i="16"/>
  <c r="V5" i="16"/>
  <c r="W5" i="16"/>
  <c r="X5" i="16"/>
  <c r="Y5" i="16"/>
  <c r="Z5" i="16"/>
  <c r="V46" i="16"/>
  <c r="W46" i="16"/>
  <c r="X46" i="16"/>
  <c r="Y46" i="16"/>
  <c r="Z46" i="16"/>
  <c r="V47" i="16"/>
  <c r="W47" i="16"/>
  <c r="X47" i="16"/>
  <c r="Y47" i="16"/>
  <c r="Z47" i="16"/>
  <c r="V48" i="16"/>
  <c r="W48" i="16"/>
  <c r="X48" i="16"/>
  <c r="Y48" i="16"/>
  <c r="Z48" i="16"/>
  <c r="V49" i="16"/>
  <c r="W49" i="16"/>
  <c r="X49" i="16"/>
  <c r="Y49" i="16"/>
  <c r="Z49" i="16"/>
  <c r="V58" i="16"/>
  <c r="W58" i="16"/>
  <c r="X58" i="16"/>
  <c r="Y58" i="16"/>
  <c r="Z58" i="16"/>
  <c r="V59" i="16"/>
  <c r="W59" i="16"/>
  <c r="X59" i="16"/>
  <c r="Y59" i="16"/>
  <c r="Z59" i="16"/>
  <c r="V10" i="16"/>
  <c r="W10" i="16"/>
  <c r="X10" i="16"/>
  <c r="Y10" i="16"/>
  <c r="Z10" i="16"/>
  <c r="V11" i="16"/>
  <c r="W11" i="16"/>
  <c r="X11" i="16"/>
  <c r="Y11" i="16"/>
  <c r="Z11" i="16"/>
  <c r="V34" i="16"/>
  <c r="W34" i="16"/>
  <c r="X34" i="16"/>
  <c r="Y34" i="16"/>
  <c r="Z34" i="16"/>
  <c r="V35" i="16"/>
  <c r="W35" i="16"/>
  <c r="X35" i="16"/>
  <c r="Y35" i="16"/>
  <c r="Z35" i="16"/>
  <c r="V38" i="16"/>
  <c r="W38" i="16"/>
  <c r="X38" i="16"/>
  <c r="Y38" i="16"/>
  <c r="Z38" i="16"/>
  <c r="V39" i="16"/>
  <c r="W39" i="16"/>
  <c r="X39" i="16"/>
  <c r="Y39" i="16"/>
  <c r="Z39" i="16"/>
  <c r="V42" i="16"/>
  <c r="W42" i="16"/>
  <c r="X42" i="16"/>
  <c r="Y42" i="16"/>
  <c r="Z42" i="16"/>
  <c r="V43" i="16"/>
  <c r="W43" i="16"/>
  <c r="X43" i="16"/>
  <c r="Y43" i="16"/>
  <c r="Z43" i="16"/>
  <c r="V40" i="16"/>
  <c r="W40" i="16"/>
  <c r="X40" i="16"/>
  <c r="Y40" i="16"/>
  <c r="Z40" i="16"/>
  <c r="V41" i="16"/>
  <c r="W41" i="16"/>
  <c r="X41" i="16"/>
  <c r="Y41" i="16"/>
  <c r="Z41" i="16"/>
  <c r="V12" i="16"/>
  <c r="W12" i="16"/>
  <c r="X12" i="16"/>
  <c r="Y12" i="16"/>
  <c r="Z12" i="16"/>
  <c r="V13" i="16"/>
  <c r="W13" i="16"/>
  <c r="X13" i="16"/>
  <c r="Y13" i="16"/>
  <c r="Z13" i="16"/>
  <c r="V102" i="16"/>
  <c r="W102" i="16"/>
  <c r="X102" i="16"/>
  <c r="Y102" i="16"/>
  <c r="Z102" i="16"/>
  <c r="V103" i="16"/>
  <c r="W103" i="16"/>
  <c r="X103" i="16"/>
  <c r="Y103" i="16"/>
  <c r="Z103" i="16"/>
  <c r="V20" i="16"/>
  <c r="W20" i="16"/>
  <c r="X20" i="16"/>
  <c r="Y20" i="16"/>
  <c r="Z20" i="16"/>
  <c r="V21" i="16"/>
  <c r="W21" i="16"/>
  <c r="X21" i="16"/>
  <c r="Y21" i="16"/>
  <c r="Z21" i="16"/>
  <c r="V24" i="16"/>
  <c r="W24" i="16"/>
  <c r="X24" i="16"/>
  <c r="Y24" i="16"/>
  <c r="Z24" i="16"/>
  <c r="V25" i="16"/>
  <c r="W25" i="16"/>
  <c r="X25" i="16"/>
  <c r="Y25" i="16"/>
  <c r="Z25" i="16"/>
  <c r="V98" i="16"/>
  <c r="W98" i="16"/>
  <c r="X98" i="16"/>
  <c r="Y98" i="16"/>
  <c r="Z98" i="16"/>
  <c r="V99" i="16"/>
  <c r="W99" i="16"/>
  <c r="X99" i="16"/>
  <c r="Y99" i="16"/>
  <c r="Z99" i="16"/>
  <c r="V82" i="16"/>
  <c r="W82" i="16"/>
  <c r="X82" i="16"/>
  <c r="Y82" i="16"/>
  <c r="Z82" i="16"/>
  <c r="V83" i="16"/>
  <c r="W83" i="16"/>
  <c r="X83" i="16"/>
  <c r="Y83" i="16"/>
  <c r="Z83" i="16"/>
  <c r="V84" i="16"/>
  <c r="W84" i="16"/>
  <c r="X84" i="16"/>
  <c r="Y84" i="16"/>
  <c r="Z84" i="16"/>
  <c r="V85" i="16"/>
  <c r="W85" i="16"/>
  <c r="X85" i="16"/>
  <c r="Y85" i="16"/>
  <c r="Z85" i="16"/>
  <c r="V86" i="16"/>
  <c r="W86" i="16"/>
  <c r="X86" i="16"/>
  <c r="Y86" i="16"/>
  <c r="Z86" i="16"/>
  <c r="V87" i="16"/>
  <c r="W87" i="16"/>
  <c r="X87" i="16"/>
  <c r="Y87" i="16"/>
  <c r="Z87" i="16"/>
  <c r="V100" i="16"/>
  <c r="W100" i="16"/>
  <c r="X100" i="16"/>
  <c r="Y100" i="16"/>
  <c r="Z100" i="16"/>
  <c r="V101" i="16"/>
  <c r="W101" i="16"/>
  <c r="X101" i="16"/>
  <c r="Y101" i="16"/>
  <c r="Z101" i="16"/>
  <c r="V88" i="16"/>
  <c r="W88" i="16"/>
  <c r="X88" i="16"/>
  <c r="Y88" i="16"/>
  <c r="Z88" i="16"/>
  <c r="V89" i="16"/>
  <c r="W89" i="16"/>
  <c r="X89" i="16"/>
  <c r="Y89" i="16"/>
  <c r="Z89" i="16"/>
  <c r="V90" i="16"/>
  <c r="W90" i="16"/>
  <c r="X90" i="16"/>
  <c r="Y90" i="16"/>
  <c r="Z90" i="16"/>
  <c r="V91" i="16"/>
  <c r="W91" i="16"/>
  <c r="X91" i="16"/>
  <c r="Y91" i="16"/>
  <c r="Z91" i="16"/>
  <c r="V92" i="16"/>
  <c r="W92" i="16"/>
  <c r="X92" i="16"/>
  <c r="Y92" i="16"/>
  <c r="Z92" i="16"/>
  <c r="V93" i="16"/>
  <c r="W93" i="16"/>
  <c r="X93" i="16"/>
  <c r="Y93" i="16"/>
  <c r="Z93" i="16"/>
  <c r="V94" i="16"/>
  <c r="W94" i="16"/>
  <c r="X94" i="16"/>
  <c r="Y94" i="16"/>
  <c r="Z94" i="16"/>
  <c r="V95" i="16"/>
  <c r="W95" i="16"/>
  <c r="X95" i="16"/>
  <c r="Y95" i="16"/>
  <c r="Z95" i="16"/>
  <c r="V96" i="16"/>
  <c r="W96" i="16"/>
  <c r="X96" i="16"/>
  <c r="Y96" i="16"/>
  <c r="Z96" i="16"/>
  <c r="V97" i="16"/>
  <c r="W97" i="16"/>
  <c r="X97" i="16"/>
  <c r="Y97" i="16"/>
  <c r="Z97" i="16"/>
  <c r="V80" i="16"/>
  <c r="W80" i="16"/>
  <c r="X80" i="16"/>
  <c r="Y80" i="16"/>
  <c r="Z80" i="16"/>
  <c r="V81" i="16"/>
  <c r="W81" i="16"/>
  <c r="X81" i="16"/>
  <c r="Y81" i="16"/>
  <c r="Z81" i="16"/>
  <c r="W8" i="16"/>
  <c r="X8" i="16"/>
  <c r="Y8" i="16"/>
  <c r="Z8" i="16"/>
  <c r="V8" i="16"/>
  <c r="P9" i="16"/>
  <c r="Q9" i="16"/>
  <c r="R9" i="16"/>
  <c r="S9" i="16"/>
  <c r="T9" i="16"/>
  <c r="P78" i="16"/>
  <c r="Q78" i="16"/>
  <c r="R78" i="16"/>
  <c r="S78" i="16"/>
  <c r="T78" i="16"/>
  <c r="P79" i="16"/>
  <c r="Q79" i="16"/>
  <c r="R79" i="16"/>
  <c r="S79" i="16"/>
  <c r="T79" i="16"/>
  <c r="P68" i="16"/>
  <c r="Q68" i="16"/>
  <c r="R68" i="16"/>
  <c r="S68" i="16"/>
  <c r="T68" i="16"/>
  <c r="P69" i="16"/>
  <c r="Q69" i="16"/>
  <c r="R69" i="16"/>
  <c r="S69" i="16"/>
  <c r="T69" i="16"/>
  <c r="P62" i="16"/>
  <c r="Q62" i="16"/>
  <c r="R62" i="16"/>
  <c r="S62" i="16"/>
  <c r="T62" i="16"/>
  <c r="P63" i="16"/>
  <c r="Q63" i="16"/>
  <c r="R63" i="16"/>
  <c r="S63" i="16"/>
  <c r="T63" i="16"/>
  <c r="P14" i="16"/>
  <c r="Q14" i="16"/>
  <c r="R14" i="16"/>
  <c r="S14" i="16"/>
  <c r="T14" i="16"/>
  <c r="P15" i="16"/>
  <c r="Q15" i="16"/>
  <c r="R15" i="16"/>
  <c r="S15" i="16"/>
  <c r="T15" i="16"/>
  <c r="P16" i="16"/>
  <c r="Q16" i="16"/>
  <c r="R16" i="16"/>
  <c r="S16" i="16"/>
  <c r="T16" i="16"/>
  <c r="P17" i="16"/>
  <c r="Q17" i="16"/>
  <c r="R17" i="16"/>
  <c r="S17" i="16"/>
  <c r="T17" i="16"/>
  <c r="P18" i="16"/>
  <c r="Q18" i="16"/>
  <c r="R18" i="16"/>
  <c r="S18" i="16"/>
  <c r="T18" i="16"/>
  <c r="P19" i="16"/>
  <c r="Q19" i="16"/>
  <c r="R19" i="16"/>
  <c r="S19" i="16"/>
  <c r="T19" i="16"/>
  <c r="P50" i="16"/>
  <c r="Q50" i="16"/>
  <c r="R50" i="16"/>
  <c r="S50" i="16"/>
  <c r="T50" i="16"/>
  <c r="P51" i="16"/>
  <c r="Q51" i="16"/>
  <c r="R51" i="16"/>
  <c r="S51" i="16"/>
  <c r="T51" i="16"/>
  <c r="P54" i="16"/>
  <c r="Q54" i="16"/>
  <c r="R54" i="16"/>
  <c r="S54" i="16"/>
  <c r="T54" i="16"/>
  <c r="P55" i="16"/>
  <c r="Q55" i="16"/>
  <c r="R55" i="16"/>
  <c r="S55" i="16"/>
  <c r="T55" i="16"/>
  <c r="P56" i="16"/>
  <c r="Q56" i="16"/>
  <c r="R56" i="16"/>
  <c r="S56" i="16"/>
  <c r="T56" i="16"/>
  <c r="P57" i="16"/>
  <c r="Q57" i="16"/>
  <c r="R57" i="16"/>
  <c r="S57" i="16"/>
  <c r="T57" i="16"/>
  <c r="P66" i="16"/>
  <c r="Q66" i="16"/>
  <c r="R66" i="16"/>
  <c r="S66" i="16"/>
  <c r="T66" i="16"/>
  <c r="P67" i="16"/>
  <c r="Q67" i="16"/>
  <c r="R67" i="16"/>
  <c r="S67" i="16"/>
  <c r="T67" i="16"/>
  <c r="P64" i="16"/>
  <c r="Q64" i="16"/>
  <c r="R64" i="16"/>
  <c r="S64" i="16"/>
  <c r="T64" i="16"/>
  <c r="P65" i="16"/>
  <c r="Q65" i="16"/>
  <c r="R65" i="16"/>
  <c r="S65" i="16"/>
  <c r="T65" i="16"/>
  <c r="P70" i="16"/>
  <c r="Q70" i="16"/>
  <c r="R70" i="16"/>
  <c r="S70" i="16"/>
  <c r="T70" i="16"/>
  <c r="P71" i="16"/>
  <c r="Q71" i="16"/>
  <c r="R71" i="16"/>
  <c r="S71" i="16"/>
  <c r="T71" i="16"/>
  <c r="P72" i="16"/>
  <c r="Q72" i="16"/>
  <c r="R72" i="16"/>
  <c r="S72" i="16"/>
  <c r="T72" i="16"/>
  <c r="P73" i="16"/>
  <c r="Q73" i="16"/>
  <c r="R73" i="16"/>
  <c r="S73" i="16"/>
  <c r="T73" i="16"/>
  <c r="P74" i="16"/>
  <c r="Q74" i="16"/>
  <c r="R74" i="16"/>
  <c r="S74" i="16"/>
  <c r="T74" i="16"/>
  <c r="P75" i="16"/>
  <c r="Q75" i="16"/>
  <c r="R75" i="16"/>
  <c r="S75" i="16"/>
  <c r="T75" i="16"/>
  <c r="P76" i="16"/>
  <c r="Q76" i="16"/>
  <c r="R76" i="16"/>
  <c r="S76" i="16"/>
  <c r="T76" i="16"/>
  <c r="P77" i="16"/>
  <c r="Q77" i="16"/>
  <c r="R77" i="16"/>
  <c r="S77" i="16"/>
  <c r="T77" i="16"/>
  <c r="P32" i="16"/>
  <c r="Q32" i="16"/>
  <c r="R32" i="16"/>
  <c r="S32" i="16"/>
  <c r="T32" i="16"/>
  <c r="P33" i="16"/>
  <c r="Q33" i="16"/>
  <c r="R33" i="16"/>
  <c r="S33" i="16"/>
  <c r="T33" i="16"/>
  <c r="P60" i="16"/>
  <c r="Q60" i="16"/>
  <c r="R60" i="16"/>
  <c r="S60" i="16"/>
  <c r="T60" i="16"/>
  <c r="P61" i="16"/>
  <c r="Q61" i="16"/>
  <c r="R61" i="16"/>
  <c r="S61" i="16"/>
  <c r="T61" i="16"/>
  <c r="P26" i="16"/>
  <c r="Q26" i="16"/>
  <c r="R26" i="16"/>
  <c r="S26" i="16"/>
  <c r="T26" i="16"/>
  <c r="P27" i="16"/>
  <c r="Q27" i="16"/>
  <c r="R27" i="16"/>
  <c r="S27" i="16"/>
  <c r="T27" i="16"/>
  <c r="P22" i="16"/>
  <c r="Q22" i="16"/>
  <c r="R22" i="16"/>
  <c r="S22" i="16"/>
  <c r="T22" i="16"/>
  <c r="P23" i="16"/>
  <c r="Q23" i="16"/>
  <c r="R23" i="16"/>
  <c r="S23" i="16"/>
  <c r="T23" i="16"/>
  <c r="P28" i="16"/>
  <c r="Q28" i="16"/>
  <c r="R28" i="16"/>
  <c r="S28" i="16"/>
  <c r="T28" i="16"/>
  <c r="P29" i="16"/>
  <c r="Q29" i="16"/>
  <c r="R29" i="16"/>
  <c r="S29" i="16"/>
  <c r="T29" i="16"/>
  <c r="P52" i="16"/>
  <c r="Q52" i="16"/>
  <c r="R52" i="16"/>
  <c r="S52" i="16"/>
  <c r="T52" i="16"/>
  <c r="P53" i="16"/>
  <c r="Q53" i="16"/>
  <c r="R53" i="16"/>
  <c r="S53" i="16"/>
  <c r="T53" i="16"/>
  <c r="P30" i="16"/>
  <c r="Q30" i="16"/>
  <c r="R30" i="16"/>
  <c r="S30" i="16"/>
  <c r="T30" i="16"/>
  <c r="P31" i="16"/>
  <c r="Q31" i="16"/>
  <c r="R31" i="16"/>
  <c r="S31" i="16"/>
  <c r="T31" i="16"/>
  <c r="P36" i="16"/>
  <c r="Q36" i="16"/>
  <c r="R36" i="16"/>
  <c r="S36" i="16"/>
  <c r="T36" i="16"/>
  <c r="P37" i="16"/>
  <c r="Q37" i="16"/>
  <c r="R37" i="16"/>
  <c r="S37" i="16"/>
  <c r="T37" i="16"/>
  <c r="P44" i="16"/>
  <c r="Q44" i="16"/>
  <c r="R44" i="16"/>
  <c r="S44" i="16"/>
  <c r="T44" i="16"/>
  <c r="P45" i="16"/>
  <c r="Q45" i="16"/>
  <c r="R45" i="16"/>
  <c r="S45" i="16"/>
  <c r="T45" i="16"/>
  <c r="P3" i="16"/>
  <c r="Q3" i="16"/>
  <c r="R3" i="16"/>
  <c r="S3" i="16"/>
  <c r="T3" i="16"/>
  <c r="P6" i="16"/>
  <c r="Q6" i="16"/>
  <c r="R6" i="16"/>
  <c r="S6" i="16"/>
  <c r="T6" i="16"/>
  <c r="P7" i="16"/>
  <c r="Q7" i="16"/>
  <c r="R7" i="16"/>
  <c r="S7" i="16"/>
  <c r="T7" i="16"/>
  <c r="P4" i="16"/>
  <c r="Q4" i="16"/>
  <c r="R4" i="16"/>
  <c r="S4" i="16"/>
  <c r="T4" i="16"/>
  <c r="P5" i="16"/>
  <c r="Q5" i="16"/>
  <c r="R5" i="16"/>
  <c r="S5" i="16"/>
  <c r="T5" i="16"/>
  <c r="P46" i="16"/>
  <c r="Q46" i="16"/>
  <c r="R46" i="16"/>
  <c r="S46" i="16"/>
  <c r="T46" i="16"/>
  <c r="P47" i="16"/>
  <c r="Q47" i="16"/>
  <c r="R47" i="16"/>
  <c r="S47" i="16"/>
  <c r="T47" i="16"/>
  <c r="P48" i="16"/>
  <c r="Q48" i="16"/>
  <c r="R48" i="16"/>
  <c r="S48" i="16"/>
  <c r="T48" i="16"/>
  <c r="P49" i="16"/>
  <c r="Q49" i="16"/>
  <c r="R49" i="16"/>
  <c r="S49" i="16"/>
  <c r="T49" i="16"/>
  <c r="P58" i="16"/>
  <c r="Q58" i="16"/>
  <c r="R58" i="16"/>
  <c r="S58" i="16"/>
  <c r="T58" i="16"/>
  <c r="P59" i="16"/>
  <c r="Q59" i="16"/>
  <c r="R59" i="16"/>
  <c r="S59" i="16"/>
  <c r="T59" i="16"/>
  <c r="P10" i="16"/>
  <c r="Q10" i="16"/>
  <c r="R10" i="16"/>
  <c r="S10" i="16"/>
  <c r="T10" i="16"/>
  <c r="P11" i="16"/>
  <c r="Q11" i="16"/>
  <c r="R11" i="16"/>
  <c r="S11" i="16"/>
  <c r="T11" i="16"/>
  <c r="P34" i="16"/>
  <c r="Q34" i="16"/>
  <c r="R34" i="16"/>
  <c r="S34" i="16"/>
  <c r="T34" i="16"/>
  <c r="P35" i="16"/>
  <c r="Q35" i="16"/>
  <c r="R35" i="16"/>
  <c r="S35" i="16"/>
  <c r="T35" i="16"/>
  <c r="P38" i="16"/>
  <c r="Q38" i="16"/>
  <c r="R38" i="16"/>
  <c r="S38" i="16"/>
  <c r="T38" i="16"/>
  <c r="P39" i="16"/>
  <c r="Q39" i="16"/>
  <c r="R39" i="16"/>
  <c r="S39" i="16"/>
  <c r="T39" i="16"/>
  <c r="P42" i="16"/>
  <c r="Q42" i="16"/>
  <c r="R42" i="16"/>
  <c r="S42" i="16"/>
  <c r="T42" i="16"/>
  <c r="P43" i="16"/>
  <c r="Q43" i="16"/>
  <c r="R43" i="16"/>
  <c r="S43" i="16"/>
  <c r="T43" i="16"/>
  <c r="P40" i="16"/>
  <c r="Q40" i="16"/>
  <c r="R40" i="16"/>
  <c r="S40" i="16"/>
  <c r="T40" i="16"/>
  <c r="P41" i="16"/>
  <c r="Q41" i="16"/>
  <c r="R41" i="16"/>
  <c r="S41" i="16"/>
  <c r="T41" i="16"/>
  <c r="P12" i="16"/>
  <c r="Q12" i="16"/>
  <c r="R12" i="16"/>
  <c r="S12" i="16"/>
  <c r="T12" i="16"/>
  <c r="P13" i="16"/>
  <c r="Q13" i="16"/>
  <c r="R13" i="16"/>
  <c r="S13" i="16"/>
  <c r="T13" i="16"/>
  <c r="P102" i="16"/>
  <c r="Q102" i="16"/>
  <c r="R102" i="16"/>
  <c r="S102" i="16"/>
  <c r="T102" i="16"/>
  <c r="P103" i="16"/>
  <c r="Q103" i="16"/>
  <c r="R103" i="16"/>
  <c r="S103" i="16"/>
  <c r="T103" i="16"/>
  <c r="P20" i="16"/>
  <c r="Q20" i="16"/>
  <c r="R20" i="16"/>
  <c r="S20" i="16"/>
  <c r="T20" i="16"/>
  <c r="P21" i="16"/>
  <c r="Q21" i="16"/>
  <c r="R21" i="16"/>
  <c r="S21" i="16"/>
  <c r="T21" i="16"/>
  <c r="P24" i="16"/>
  <c r="Q24" i="16"/>
  <c r="R24" i="16"/>
  <c r="S24" i="16"/>
  <c r="T24" i="16"/>
  <c r="P25" i="16"/>
  <c r="Q25" i="16"/>
  <c r="R25" i="16"/>
  <c r="S25" i="16"/>
  <c r="T25" i="16"/>
  <c r="P98" i="16"/>
  <c r="Q98" i="16"/>
  <c r="R98" i="16"/>
  <c r="S98" i="16"/>
  <c r="T98" i="16"/>
  <c r="P99" i="16"/>
  <c r="Q99" i="16"/>
  <c r="R99" i="16"/>
  <c r="S99" i="16"/>
  <c r="T99" i="16"/>
  <c r="P82" i="16"/>
  <c r="Q82" i="16"/>
  <c r="R82" i="16"/>
  <c r="S82" i="16"/>
  <c r="T82" i="16"/>
  <c r="P83" i="16"/>
  <c r="Q83" i="16"/>
  <c r="R83" i="16"/>
  <c r="S83" i="16"/>
  <c r="T83" i="16"/>
  <c r="P84" i="16"/>
  <c r="Q84" i="16"/>
  <c r="R84" i="16"/>
  <c r="S84" i="16"/>
  <c r="T84" i="16"/>
  <c r="P85" i="16"/>
  <c r="Q85" i="16"/>
  <c r="R85" i="16"/>
  <c r="S85" i="16"/>
  <c r="T85" i="16"/>
  <c r="P86" i="16"/>
  <c r="Q86" i="16"/>
  <c r="R86" i="16"/>
  <c r="S86" i="16"/>
  <c r="T86" i="16"/>
  <c r="P87" i="16"/>
  <c r="Q87" i="16"/>
  <c r="R87" i="16"/>
  <c r="S87" i="16"/>
  <c r="T87" i="16"/>
  <c r="P100" i="16"/>
  <c r="Q100" i="16"/>
  <c r="R100" i="16"/>
  <c r="S100" i="16"/>
  <c r="T100" i="16"/>
  <c r="P101" i="16"/>
  <c r="Q101" i="16"/>
  <c r="R101" i="16"/>
  <c r="S101" i="16"/>
  <c r="T101" i="16"/>
  <c r="P88" i="16"/>
  <c r="Q88" i="16"/>
  <c r="R88" i="16"/>
  <c r="S88" i="16"/>
  <c r="T88" i="16"/>
  <c r="P89" i="16"/>
  <c r="Q89" i="16"/>
  <c r="R89" i="16"/>
  <c r="S89" i="16"/>
  <c r="T89" i="16"/>
  <c r="P90" i="16"/>
  <c r="Q90" i="16"/>
  <c r="R90" i="16"/>
  <c r="S90" i="16"/>
  <c r="T90" i="16"/>
  <c r="P91" i="16"/>
  <c r="Q91" i="16"/>
  <c r="R91" i="16"/>
  <c r="S91" i="16"/>
  <c r="T91" i="16"/>
  <c r="P92" i="16"/>
  <c r="Q92" i="16"/>
  <c r="R92" i="16"/>
  <c r="S92" i="16"/>
  <c r="T92" i="16"/>
  <c r="P93" i="16"/>
  <c r="Q93" i="16"/>
  <c r="R93" i="16"/>
  <c r="S93" i="16"/>
  <c r="T93" i="16"/>
  <c r="P94" i="16"/>
  <c r="Q94" i="16"/>
  <c r="R94" i="16"/>
  <c r="S94" i="16"/>
  <c r="T94" i="16"/>
  <c r="P95" i="16"/>
  <c r="Q95" i="16"/>
  <c r="R95" i="16"/>
  <c r="S95" i="16"/>
  <c r="T95" i="16"/>
  <c r="P96" i="16"/>
  <c r="Q96" i="16"/>
  <c r="R96" i="16"/>
  <c r="S96" i="16"/>
  <c r="T96" i="16"/>
  <c r="P97" i="16"/>
  <c r="Q97" i="16"/>
  <c r="R97" i="16"/>
  <c r="S97" i="16"/>
  <c r="T97" i="16"/>
  <c r="P80" i="16"/>
  <c r="Q80" i="16"/>
  <c r="R80" i="16"/>
  <c r="S80" i="16"/>
  <c r="T80" i="16"/>
  <c r="P81" i="16"/>
  <c r="Q81" i="16"/>
  <c r="R81" i="16"/>
  <c r="S81" i="16"/>
  <c r="T81" i="16"/>
  <c r="T8" i="16"/>
  <c r="K76" i="16"/>
  <c r="L76" i="16"/>
  <c r="M76" i="16"/>
  <c r="N76" i="16"/>
  <c r="K77" i="16"/>
  <c r="L77" i="16"/>
  <c r="M77" i="16"/>
  <c r="N77" i="16"/>
  <c r="K32" i="16"/>
  <c r="L32" i="16"/>
  <c r="M32" i="16"/>
  <c r="N32" i="16"/>
  <c r="K33" i="16"/>
  <c r="L33" i="16"/>
  <c r="M33" i="16"/>
  <c r="N33" i="16"/>
  <c r="K60" i="16"/>
  <c r="L60" i="16"/>
  <c r="M60" i="16"/>
  <c r="N60" i="16"/>
  <c r="K61" i="16"/>
  <c r="L61" i="16"/>
  <c r="M61" i="16"/>
  <c r="N61" i="16"/>
  <c r="K26" i="16"/>
  <c r="L26" i="16"/>
  <c r="M26" i="16"/>
  <c r="N26" i="16"/>
  <c r="K27" i="16"/>
  <c r="L27" i="16"/>
  <c r="M27" i="16"/>
  <c r="N27" i="16"/>
  <c r="K22" i="16"/>
  <c r="L22" i="16"/>
  <c r="M22" i="16"/>
  <c r="N22" i="16"/>
  <c r="K23" i="16"/>
  <c r="L23" i="16"/>
  <c r="M23" i="16"/>
  <c r="N23" i="16"/>
  <c r="K28" i="16"/>
  <c r="L28" i="16"/>
  <c r="M28" i="16"/>
  <c r="N28" i="16"/>
  <c r="K29" i="16"/>
  <c r="L29" i="16"/>
  <c r="M29" i="16"/>
  <c r="N29" i="16"/>
  <c r="K52" i="16"/>
  <c r="L52" i="16"/>
  <c r="M52" i="16"/>
  <c r="N52" i="16"/>
  <c r="K53" i="16"/>
  <c r="L53" i="16"/>
  <c r="M53" i="16"/>
  <c r="N53" i="16"/>
  <c r="K30" i="16"/>
  <c r="L30" i="16"/>
  <c r="M30" i="16"/>
  <c r="N30" i="16"/>
  <c r="K31" i="16"/>
  <c r="L31" i="16"/>
  <c r="M31" i="16"/>
  <c r="N31" i="16"/>
  <c r="K36" i="16"/>
  <c r="L36" i="16"/>
  <c r="M36" i="16"/>
  <c r="N36" i="16"/>
  <c r="K37" i="16"/>
  <c r="L37" i="16"/>
  <c r="M37" i="16"/>
  <c r="N37" i="16"/>
  <c r="K44" i="16"/>
  <c r="L44" i="16"/>
  <c r="M44" i="16"/>
  <c r="N44" i="16"/>
  <c r="K45" i="16"/>
  <c r="L45" i="16"/>
  <c r="M45" i="16"/>
  <c r="N45" i="16"/>
  <c r="J2" i="16"/>
  <c r="O2" i="16" s="1"/>
  <c r="K3" i="16"/>
  <c r="L3" i="16"/>
  <c r="M3" i="16"/>
  <c r="N3" i="16"/>
  <c r="K6" i="16"/>
  <c r="L6" i="16"/>
  <c r="M6" i="16"/>
  <c r="N6" i="16"/>
  <c r="K7" i="16"/>
  <c r="L7" i="16"/>
  <c r="M7" i="16"/>
  <c r="N7" i="16"/>
  <c r="K4" i="16"/>
  <c r="L4" i="16"/>
  <c r="M4" i="16"/>
  <c r="N4" i="16"/>
  <c r="K5" i="16"/>
  <c r="L5" i="16"/>
  <c r="M5" i="16"/>
  <c r="N5" i="16"/>
  <c r="K46" i="16"/>
  <c r="L46" i="16"/>
  <c r="M46" i="16"/>
  <c r="N46" i="16"/>
  <c r="K47" i="16"/>
  <c r="L47" i="16"/>
  <c r="M47" i="16"/>
  <c r="N47" i="16"/>
  <c r="K48" i="16"/>
  <c r="L48" i="16"/>
  <c r="M48" i="16"/>
  <c r="N48" i="16"/>
  <c r="K49" i="16"/>
  <c r="L49" i="16"/>
  <c r="M49" i="16"/>
  <c r="N49" i="16"/>
  <c r="K58" i="16"/>
  <c r="L58" i="16"/>
  <c r="M58" i="16"/>
  <c r="N58" i="16"/>
  <c r="K59" i="16"/>
  <c r="L59" i="16"/>
  <c r="M59" i="16"/>
  <c r="N59" i="16"/>
  <c r="K10" i="16"/>
  <c r="L10" i="16"/>
  <c r="M10" i="16"/>
  <c r="N10" i="16"/>
  <c r="K11" i="16"/>
  <c r="L11" i="16"/>
  <c r="M11" i="16"/>
  <c r="N11" i="16"/>
  <c r="K34" i="16"/>
  <c r="L34" i="16"/>
  <c r="M34" i="16"/>
  <c r="N34" i="16"/>
  <c r="K35" i="16"/>
  <c r="L35" i="16"/>
  <c r="M35" i="16"/>
  <c r="N35" i="16"/>
  <c r="K38" i="16"/>
  <c r="L38" i="16"/>
  <c r="M38" i="16"/>
  <c r="N38" i="16"/>
  <c r="K39" i="16"/>
  <c r="L39" i="16"/>
  <c r="M39" i="16"/>
  <c r="N39" i="16"/>
  <c r="K42" i="16"/>
  <c r="L42" i="16"/>
  <c r="M42" i="16"/>
  <c r="N42" i="16"/>
  <c r="K43" i="16"/>
  <c r="L43" i="16"/>
  <c r="M43" i="16"/>
  <c r="N43" i="16"/>
  <c r="K40" i="16"/>
  <c r="L40" i="16"/>
  <c r="M40" i="16"/>
  <c r="N40" i="16"/>
  <c r="K41" i="16"/>
  <c r="L41" i="16"/>
  <c r="M41" i="16"/>
  <c r="N41" i="16"/>
  <c r="K12" i="16"/>
  <c r="L12" i="16"/>
  <c r="M12" i="16"/>
  <c r="N12" i="16"/>
  <c r="K13" i="16"/>
  <c r="L13" i="16"/>
  <c r="M13" i="16"/>
  <c r="N13" i="16"/>
  <c r="K102" i="16"/>
  <c r="L102" i="16"/>
  <c r="M102" i="16"/>
  <c r="N102" i="16"/>
  <c r="K103" i="16"/>
  <c r="L103" i="16"/>
  <c r="M103" i="16"/>
  <c r="N103" i="16"/>
  <c r="K20" i="16"/>
  <c r="L20" i="16"/>
  <c r="M20" i="16"/>
  <c r="N20" i="16"/>
  <c r="K21" i="16"/>
  <c r="L21" i="16"/>
  <c r="M21" i="16"/>
  <c r="N21" i="16"/>
  <c r="K24" i="16"/>
  <c r="L24" i="16"/>
  <c r="M24" i="16"/>
  <c r="N24" i="16"/>
  <c r="K25" i="16"/>
  <c r="L25" i="16"/>
  <c r="M25" i="16"/>
  <c r="N25" i="16"/>
  <c r="K98" i="16"/>
  <c r="L98" i="16"/>
  <c r="M98" i="16"/>
  <c r="N98" i="16"/>
  <c r="K99" i="16"/>
  <c r="L99" i="16"/>
  <c r="M99" i="16"/>
  <c r="N99" i="16"/>
  <c r="K82" i="16"/>
  <c r="L82" i="16"/>
  <c r="M82" i="16"/>
  <c r="N82" i="16"/>
  <c r="K83" i="16"/>
  <c r="L83" i="16"/>
  <c r="M83" i="16"/>
  <c r="N83" i="16"/>
  <c r="K84" i="16"/>
  <c r="L84" i="16"/>
  <c r="M84" i="16"/>
  <c r="N84" i="16"/>
  <c r="K85" i="16"/>
  <c r="L85" i="16"/>
  <c r="M85" i="16"/>
  <c r="N85" i="16"/>
  <c r="K86" i="16"/>
  <c r="L86" i="16"/>
  <c r="M86" i="16"/>
  <c r="N86" i="16"/>
  <c r="K87" i="16"/>
  <c r="L87" i="16"/>
  <c r="M87" i="16"/>
  <c r="N87" i="16"/>
  <c r="K100" i="16"/>
  <c r="L100" i="16"/>
  <c r="M100" i="16"/>
  <c r="N100" i="16"/>
  <c r="K101" i="16"/>
  <c r="L101" i="16"/>
  <c r="M101" i="16"/>
  <c r="N101" i="16"/>
  <c r="K88" i="16"/>
  <c r="L88" i="16"/>
  <c r="M88" i="16"/>
  <c r="N88" i="16"/>
  <c r="K89" i="16"/>
  <c r="L89" i="16"/>
  <c r="M89" i="16"/>
  <c r="N89" i="16"/>
  <c r="K90" i="16"/>
  <c r="L90" i="16"/>
  <c r="M90" i="16"/>
  <c r="N90" i="16"/>
  <c r="K91" i="16"/>
  <c r="L91" i="16"/>
  <c r="M91" i="16"/>
  <c r="N91" i="16"/>
  <c r="K92" i="16"/>
  <c r="L92" i="16"/>
  <c r="M92" i="16"/>
  <c r="N92" i="16"/>
  <c r="K93" i="16"/>
  <c r="L93" i="16"/>
  <c r="M93" i="16"/>
  <c r="N93" i="16"/>
  <c r="K94" i="16"/>
  <c r="L94" i="16"/>
  <c r="M94" i="16"/>
  <c r="N94" i="16"/>
  <c r="K95" i="16"/>
  <c r="L95" i="16"/>
  <c r="M95" i="16"/>
  <c r="N95" i="16"/>
  <c r="K96" i="16"/>
  <c r="L96" i="16"/>
  <c r="M96" i="16"/>
  <c r="N96" i="16"/>
  <c r="K97" i="16"/>
  <c r="L97" i="16"/>
  <c r="M97" i="16"/>
  <c r="N97" i="16"/>
  <c r="K80" i="16"/>
  <c r="L80" i="16"/>
  <c r="M80" i="16"/>
  <c r="N80" i="16"/>
  <c r="K81" i="16"/>
  <c r="L81" i="16"/>
  <c r="M81" i="16"/>
  <c r="N81" i="16"/>
  <c r="K9" i="16"/>
  <c r="L9" i="16"/>
  <c r="M9" i="16"/>
  <c r="N9" i="16"/>
  <c r="K78" i="16"/>
  <c r="L78" i="16"/>
  <c r="M78" i="16"/>
  <c r="N78" i="16"/>
  <c r="K79" i="16"/>
  <c r="L79" i="16"/>
  <c r="M79" i="16"/>
  <c r="N79" i="16"/>
  <c r="K68" i="16"/>
  <c r="L68" i="16"/>
  <c r="M68" i="16"/>
  <c r="N68" i="16"/>
  <c r="K69" i="16"/>
  <c r="L69" i="16"/>
  <c r="M69" i="16"/>
  <c r="N69" i="16"/>
  <c r="K62" i="16"/>
  <c r="L62" i="16"/>
  <c r="M62" i="16"/>
  <c r="N62" i="16"/>
  <c r="K63" i="16"/>
  <c r="L63" i="16"/>
  <c r="M63" i="16"/>
  <c r="N63" i="16"/>
  <c r="K14" i="16"/>
  <c r="L14" i="16"/>
  <c r="M14" i="16"/>
  <c r="N14" i="16"/>
  <c r="K15" i="16"/>
  <c r="L15" i="16"/>
  <c r="M15" i="16"/>
  <c r="N15" i="16"/>
  <c r="K16" i="16"/>
  <c r="L16" i="16"/>
  <c r="M16" i="16"/>
  <c r="N16" i="16"/>
  <c r="K17" i="16"/>
  <c r="L17" i="16"/>
  <c r="M17" i="16"/>
  <c r="N17" i="16"/>
  <c r="K18" i="16"/>
  <c r="L18" i="16"/>
  <c r="M18" i="16"/>
  <c r="N18" i="16"/>
  <c r="K19" i="16"/>
  <c r="L19" i="16"/>
  <c r="M19" i="16"/>
  <c r="N19" i="16"/>
  <c r="K50" i="16"/>
  <c r="L50" i="16"/>
  <c r="M50" i="16"/>
  <c r="N50" i="16"/>
  <c r="K51" i="16"/>
  <c r="L51" i="16"/>
  <c r="M51" i="16"/>
  <c r="N51" i="16"/>
  <c r="K54" i="16"/>
  <c r="L54" i="16"/>
  <c r="M54" i="16"/>
  <c r="N54" i="16"/>
  <c r="K55" i="16"/>
  <c r="L55" i="16"/>
  <c r="M55" i="16"/>
  <c r="N55" i="16"/>
  <c r="K56" i="16"/>
  <c r="L56" i="16"/>
  <c r="M56" i="16"/>
  <c r="N56" i="16"/>
  <c r="K57" i="16"/>
  <c r="L57" i="16"/>
  <c r="M57" i="16"/>
  <c r="N57" i="16"/>
  <c r="K66" i="16"/>
  <c r="L66" i="16"/>
  <c r="M66" i="16"/>
  <c r="N66" i="16"/>
  <c r="K67" i="16"/>
  <c r="L67" i="16"/>
  <c r="M67" i="16"/>
  <c r="N67" i="16"/>
  <c r="K64" i="16"/>
  <c r="L64" i="16"/>
  <c r="M64" i="16"/>
  <c r="N64" i="16"/>
  <c r="K65" i="16"/>
  <c r="L65" i="16"/>
  <c r="M65" i="16"/>
  <c r="N65" i="16"/>
  <c r="K70" i="16"/>
  <c r="L70" i="16"/>
  <c r="M70" i="16"/>
  <c r="N70" i="16"/>
  <c r="K71" i="16"/>
  <c r="L71" i="16"/>
  <c r="M71" i="16"/>
  <c r="N71" i="16"/>
  <c r="K72" i="16"/>
  <c r="L72" i="16"/>
  <c r="M72" i="16"/>
  <c r="N72" i="16"/>
  <c r="K73" i="16"/>
  <c r="L73" i="16"/>
  <c r="M73" i="16"/>
  <c r="N73" i="16"/>
  <c r="K74" i="16"/>
  <c r="L74" i="16"/>
  <c r="M74" i="16"/>
  <c r="N74" i="16"/>
  <c r="K75" i="16"/>
  <c r="L75" i="16"/>
  <c r="M75" i="16"/>
  <c r="N75" i="16"/>
  <c r="Q8" i="16"/>
  <c r="R8" i="16"/>
  <c r="S8" i="16"/>
  <c r="P8" i="16"/>
  <c r="K8" i="16"/>
  <c r="L8" i="16"/>
  <c r="M8" i="16"/>
  <c r="N8" i="16"/>
  <c r="E6" i="20"/>
  <c r="E7" i="20"/>
  <c r="G7" i="20" s="1"/>
  <c r="E8" i="20"/>
  <c r="G8" i="20" s="1"/>
  <c r="C9" i="20"/>
  <c r="E10" i="20"/>
  <c r="G10" i="20" s="1"/>
  <c r="E11" i="20"/>
  <c r="G11" i="20" s="1"/>
  <c r="E12" i="20"/>
  <c r="C13" i="20"/>
  <c r="E14" i="20"/>
  <c r="G14" i="20" s="1"/>
  <c r="E15" i="20"/>
  <c r="G15" i="20" s="1"/>
  <c r="E16" i="20"/>
  <c r="G16" i="20" s="1"/>
  <c r="C17" i="20"/>
  <c r="E18" i="20"/>
  <c r="G18" i="20" s="1"/>
  <c r="E19" i="20"/>
  <c r="G19" i="20" s="1"/>
  <c r="E20" i="20"/>
  <c r="G20" i="20" s="1"/>
  <c r="C21" i="20"/>
  <c r="E22" i="20"/>
  <c r="G22" i="20" s="1"/>
  <c r="C7" i="20"/>
  <c r="C18" i="20"/>
  <c r="A10" i="19"/>
  <c r="A3" i="20" s="1"/>
  <c r="G6" i="20" l="1"/>
  <c r="C15" i="20"/>
  <c r="B15" i="20" s="1"/>
  <c r="F15" i="20" s="1"/>
  <c r="C6" i="20"/>
  <c r="C10" i="20"/>
  <c r="B10" i="20" s="1"/>
  <c r="F10" i="20" s="1"/>
  <c r="C12" i="20"/>
  <c r="B12" i="20" s="1"/>
  <c r="F12" i="20" s="1"/>
  <c r="C20" i="20"/>
  <c r="B20" i="20" s="1"/>
  <c r="D20" i="20" s="1"/>
  <c r="C19" i="20"/>
  <c r="B19" i="20" s="1"/>
  <c r="D19" i="20" s="1"/>
  <c r="E21" i="20"/>
  <c r="G21" i="20" s="1"/>
  <c r="C14" i="20"/>
  <c r="B14" i="20" s="1"/>
  <c r="F14" i="20" s="1"/>
  <c r="E13" i="20"/>
  <c r="G13" i="20" s="1"/>
  <c r="B7" i="20"/>
  <c r="F7" i="20" s="1"/>
  <c r="C22" i="20"/>
  <c r="B22" i="20" s="1"/>
  <c r="F22" i="20" s="1"/>
  <c r="C16" i="20"/>
  <c r="B16" i="20" s="1"/>
  <c r="D16" i="20" s="1"/>
  <c r="C11" i="20"/>
  <c r="B11" i="20" s="1"/>
  <c r="F11" i="20" s="1"/>
  <c r="C8" i="20"/>
  <c r="B8" i="20" s="1"/>
  <c r="F8" i="20" s="1"/>
  <c r="E17" i="20"/>
  <c r="G17" i="20" s="1"/>
  <c r="E9" i="20"/>
  <c r="G9" i="20" s="1"/>
  <c r="G12" i="20"/>
  <c r="AG81" i="16"/>
  <c r="AG80" i="16"/>
  <c r="AG93" i="16"/>
  <c r="U89" i="16"/>
  <c r="AA81" i="16"/>
  <c r="U93" i="16"/>
  <c r="AA93" i="16"/>
  <c r="AA89" i="16"/>
  <c r="AA21" i="16"/>
  <c r="AA20" i="16"/>
  <c r="AG89" i="16"/>
  <c r="AG21" i="16"/>
  <c r="AG20" i="16"/>
  <c r="U81" i="16"/>
  <c r="U80" i="16"/>
  <c r="AA80" i="16"/>
  <c r="O80" i="16"/>
  <c r="O93" i="16"/>
  <c r="U92" i="16"/>
  <c r="AA92" i="16"/>
  <c r="AG92" i="16"/>
  <c r="O89" i="16"/>
  <c r="U88" i="16"/>
  <c r="AA88" i="16"/>
  <c r="AG88" i="16"/>
  <c r="O88" i="16"/>
  <c r="U21" i="16"/>
  <c r="O21" i="16"/>
  <c r="U20" i="16"/>
  <c r="O20" i="16"/>
  <c r="O19" i="16"/>
  <c r="O8" i="16"/>
  <c r="O40" i="16"/>
  <c r="O28" i="16"/>
  <c r="U13" i="16"/>
  <c r="U41" i="16"/>
  <c r="U36" i="16"/>
  <c r="U19" i="16"/>
  <c r="U9" i="16"/>
  <c r="AA8" i="16"/>
  <c r="AA41" i="16"/>
  <c r="AA29" i="16"/>
  <c r="AA23" i="16"/>
  <c r="AA19" i="16"/>
  <c r="AA9" i="16"/>
  <c r="AG8" i="16"/>
  <c r="AG41" i="16"/>
  <c r="AG29" i="16"/>
  <c r="AG51" i="16"/>
  <c r="AG19" i="16"/>
  <c r="AG9" i="16"/>
  <c r="AG40" i="16"/>
  <c r="U40" i="16"/>
  <c r="O41" i="16"/>
  <c r="AA40" i="16"/>
  <c r="AG28" i="16"/>
  <c r="U29" i="16"/>
  <c r="O29" i="16"/>
  <c r="U28" i="16"/>
  <c r="AA28" i="16"/>
  <c r="AA48" i="16"/>
  <c r="U18" i="16"/>
  <c r="AA18" i="16"/>
  <c r="AG18" i="16"/>
  <c r="O102" i="16"/>
  <c r="O46" i="16"/>
  <c r="O37" i="16"/>
  <c r="U100" i="16"/>
  <c r="U14" i="16"/>
  <c r="U79" i="16"/>
  <c r="AA103" i="16"/>
  <c r="AA47" i="16"/>
  <c r="AA37" i="16"/>
  <c r="AA33" i="16"/>
  <c r="AA66" i="16"/>
  <c r="AG98" i="16"/>
  <c r="AG13" i="16"/>
  <c r="AG11" i="16"/>
  <c r="AG6" i="16"/>
  <c r="AG22" i="16"/>
  <c r="AG32" i="16"/>
  <c r="AG73" i="16"/>
  <c r="AG68" i="16"/>
  <c r="O66" i="16"/>
  <c r="O64" i="16"/>
  <c r="O57" i="16"/>
  <c r="O51" i="16"/>
  <c r="O15" i="16"/>
  <c r="O96" i="16"/>
  <c r="O94" i="16"/>
  <c r="O90" i="16"/>
  <c r="O86" i="16"/>
  <c r="O82" i="16"/>
  <c r="O24" i="16"/>
  <c r="O12" i="16"/>
  <c r="O38" i="16"/>
  <c r="O10" i="16"/>
  <c r="O59" i="16"/>
  <c r="O58" i="16"/>
  <c r="O48" i="16"/>
  <c r="O5" i="16"/>
  <c r="O7" i="16"/>
  <c r="O6" i="16"/>
  <c r="O44" i="16"/>
  <c r="O31" i="16"/>
  <c r="O30" i="16"/>
  <c r="O52" i="16"/>
  <c r="O22" i="16"/>
  <c r="O26" i="16"/>
  <c r="O32" i="16"/>
  <c r="U95" i="16"/>
  <c r="U91" i="16"/>
  <c r="U101" i="16"/>
  <c r="U87" i="16"/>
  <c r="U86" i="16"/>
  <c r="U85" i="16"/>
  <c r="U84" i="16"/>
  <c r="U83" i="16"/>
  <c r="U82" i="16"/>
  <c r="U99" i="16"/>
  <c r="U98" i="16"/>
  <c r="U25" i="16"/>
  <c r="U103" i="16"/>
  <c r="U12" i="16"/>
  <c r="U43" i="16"/>
  <c r="U42" i="16"/>
  <c r="U39" i="16"/>
  <c r="U38" i="16"/>
  <c r="U35" i="16"/>
  <c r="U34" i="16"/>
  <c r="U11" i="16"/>
  <c r="U59" i="16"/>
  <c r="U58" i="16"/>
  <c r="U49" i="16"/>
  <c r="U47" i="16"/>
  <c r="U46" i="16"/>
  <c r="U5" i="16"/>
  <c r="U4" i="16"/>
  <c r="U7" i="16"/>
  <c r="U3" i="16"/>
  <c r="U45" i="16"/>
  <c r="U37" i="16"/>
  <c r="U31" i="16"/>
  <c r="U53" i="16"/>
  <c r="U52" i="16"/>
  <c r="U23" i="16"/>
  <c r="U22" i="16"/>
  <c r="U27" i="16"/>
  <c r="U26" i="16"/>
  <c r="U61" i="16"/>
  <c r="U60" i="16"/>
  <c r="U33" i="16"/>
  <c r="U77" i="16"/>
  <c r="U76" i="16"/>
  <c r="U75" i="16"/>
  <c r="U74" i="16"/>
  <c r="U73" i="16"/>
  <c r="U72" i="16"/>
  <c r="U71" i="16"/>
  <c r="U70" i="16"/>
  <c r="U65" i="16"/>
  <c r="U64" i="16"/>
  <c r="U67" i="16"/>
  <c r="U57" i="16"/>
  <c r="U56" i="16"/>
  <c r="U55" i="16"/>
  <c r="U54" i="16"/>
  <c r="U51" i="16"/>
  <c r="U50" i="16"/>
  <c r="U17" i="16"/>
  <c r="U16" i="16"/>
  <c r="U15" i="16"/>
  <c r="U63" i="16"/>
  <c r="U62" i="16"/>
  <c r="U69" i="16"/>
  <c r="U78" i="16"/>
  <c r="AA97" i="16"/>
  <c r="AA95" i="16"/>
  <c r="AA94" i="16"/>
  <c r="AA91" i="16"/>
  <c r="AA90" i="16"/>
  <c r="AA101" i="16"/>
  <c r="AA100" i="16"/>
  <c r="AA87" i="16"/>
  <c r="AA85" i="16"/>
  <c r="AA84" i="16"/>
  <c r="AA83" i="16"/>
  <c r="AA99" i="16"/>
  <c r="AA98" i="16"/>
  <c r="AA25" i="16"/>
  <c r="AA13" i="16"/>
  <c r="AA12" i="16"/>
  <c r="AA43" i="16"/>
  <c r="AA42" i="16"/>
  <c r="AA39" i="16"/>
  <c r="AA35" i="16"/>
  <c r="AA34" i="16"/>
  <c r="AA11" i="16"/>
  <c r="AA10" i="16"/>
  <c r="AA59" i="16"/>
  <c r="AA58" i="16"/>
  <c r="AA49" i="16"/>
  <c r="AA46" i="16"/>
  <c r="AA5" i="16"/>
  <c r="AA4" i="16"/>
  <c r="AA7" i="16"/>
  <c r="AA3" i="16"/>
  <c r="AA45" i="16"/>
  <c r="AA36" i="16"/>
  <c r="AA31" i="16"/>
  <c r="AA30" i="16"/>
  <c r="AA53" i="16"/>
  <c r="AA52" i="16"/>
  <c r="AA22" i="16"/>
  <c r="AA27" i="16"/>
  <c r="AA61" i="16"/>
  <c r="AA60" i="16"/>
  <c r="AA77" i="16"/>
  <c r="AA76" i="16"/>
  <c r="AA75" i="16"/>
  <c r="AA73" i="16"/>
  <c r="AA72" i="16"/>
  <c r="AA71" i="16"/>
  <c r="AA65" i="16"/>
  <c r="AA64" i="16"/>
  <c r="AA67" i="16"/>
  <c r="AA57" i="16"/>
  <c r="AA56" i="16"/>
  <c r="AA55" i="16"/>
  <c r="AA51" i="16"/>
  <c r="AA50" i="16"/>
  <c r="AA17" i="16"/>
  <c r="AA16" i="16"/>
  <c r="AA15" i="16"/>
  <c r="AA63" i="16"/>
  <c r="AA62" i="16"/>
  <c r="AA69" i="16"/>
  <c r="AA79" i="16"/>
  <c r="AA78" i="16"/>
  <c r="AG97" i="16"/>
  <c r="AG96" i="16"/>
  <c r="AG95" i="16"/>
  <c r="AG94" i="16"/>
  <c r="AG91" i="16"/>
  <c r="AG90" i="16"/>
  <c r="AG101" i="16"/>
  <c r="AG100" i="16"/>
  <c r="AG87" i="16"/>
  <c r="AG85" i="16"/>
  <c r="AG84" i="16"/>
  <c r="AG83" i="16"/>
  <c r="AG99" i="16"/>
  <c r="AG25" i="16"/>
  <c r="AG103" i="16"/>
  <c r="AG12" i="16"/>
  <c r="AG43" i="16"/>
  <c r="AG42" i="16"/>
  <c r="AG39" i="16"/>
  <c r="AG38" i="16"/>
  <c r="AG35" i="16"/>
  <c r="AG34" i="16"/>
  <c r="AG59" i="16"/>
  <c r="AG58" i="16"/>
  <c r="AG49" i="16"/>
  <c r="AG47" i="16"/>
  <c r="AG46" i="16"/>
  <c r="AG5" i="16"/>
  <c r="AG4" i="16"/>
  <c r="AG7" i="16"/>
  <c r="AG3" i="16"/>
  <c r="AG45" i="16"/>
  <c r="AG44" i="16"/>
  <c r="AG37" i="16"/>
  <c r="AG36" i="16"/>
  <c r="AG31" i="16"/>
  <c r="AG30" i="16"/>
  <c r="AG53" i="16"/>
  <c r="AG52" i="16"/>
  <c r="AG23" i="16"/>
  <c r="AG27" i="16"/>
  <c r="AG61" i="16"/>
  <c r="AG60" i="16"/>
  <c r="AG33" i="16"/>
  <c r="AG77" i="16"/>
  <c r="AG76" i="16"/>
  <c r="AG75" i="16"/>
  <c r="AG72" i="16"/>
  <c r="AG71" i="16"/>
  <c r="AG65" i="16"/>
  <c r="AG64" i="16"/>
  <c r="AG67" i="16"/>
  <c r="AG57" i="16"/>
  <c r="AG56" i="16"/>
  <c r="AG55" i="16"/>
  <c r="AG50" i="16"/>
  <c r="AG17" i="16"/>
  <c r="AG16" i="16"/>
  <c r="AG15" i="16"/>
  <c r="AG63" i="16"/>
  <c r="AG62" i="16"/>
  <c r="AG69" i="16"/>
  <c r="AG79" i="16"/>
  <c r="AG78" i="16"/>
  <c r="O50" i="16"/>
  <c r="O87" i="16"/>
  <c r="U96" i="16"/>
  <c r="U10" i="16"/>
  <c r="U44" i="16"/>
  <c r="U32" i="16"/>
  <c r="U66" i="16"/>
  <c r="U68" i="16"/>
  <c r="AA24" i="16"/>
  <c r="AA38" i="16"/>
  <c r="AA70" i="16"/>
  <c r="AA68" i="16"/>
  <c r="AG102" i="16"/>
  <c r="AG26" i="16"/>
  <c r="AG70" i="16"/>
  <c r="O56" i="16"/>
  <c r="O62" i="16"/>
  <c r="O25" i="16"/>
  <c r="O39" i="16"/>
  <c r="U24" i="16"/>
  <c r="AA82" i="16"/>
  <c r="AA32" i="16"/>
  <c r="AG86" i="16"/>
  <c r="AG48" i="16"/>
  <c r="AG54" i="16"/>
  <c r="AG14" i="16"/>
  <c r="O72" i="16"/>
  <c r="O97" i="16"/>
  <c r="O83" i="16"/>
  <c r="O11" i="16"/>
  <c r="O45" i="16"/>
  <c r="O33" i="16"/>
  <c r="U102" i="16"/>
  <c r="U48" i="16"/>
  <c r="U30" i="16"/>
  <c r="AA102" i="16"/>
  <c r="AA6" i="16"/>
  <c r="AA26" i="16"/>
  <c r="AA54" i="16"/>
  <c r="AA14" i="16"/>
  <c r="AG82" i="16"/>
  <c r="AG10" i="16"/>
  <c r="AG74" i="16"/>
  <c r="O79" i="16"/>
  <c r="O42" i="16"/>
  <c r="O34" i="16"/>
  <c r="O47" i="16"/>
  <c r="O4" i="16"/>
  <c r="O36" i="16"/>
  <c r="O53" i="16"/>
  <c r="O60" i="16"/>
  <c r="O76" i="16"/>
  <c r="U97" i="16"/>
  <c r="U94" i="16"/>
  <c r="O16" i="16"/>
  <c r="O78" i="16"/>
  <c r="O103" i="16"/>
  <c r="O49" i="16"/>
  <c r="O27" i="16"/>
  <c r="U6" i="16"/>
  <c r="AA96" i="16"/>
  <c r="AA86" i="16"/>
  <c r="AA44" i="16"/>
  <c r="AA74" i="16"/>
  <c r="AG24" i="16"/>
  <c r="AG66" i="16"/>
  <c r="O3" i="16"/>
  <c r="O74" i="16"/>
  <c r="O70" i="16"/>
  <c r="O68" i="16"/>
  <c r="O91" i="16"/>
  <c r="O100" i="16"/>
  <c r="O84" i="16"/>
  <c r="O13" i="16"/>
  <c r="O61" i="16"/>
  <c r="O77" i="16"/>
  <c r="U90" i="16"/>
  <c r="O14" i="16"/>
  <c r="O101" i="16"/>
  <c r="O85" i="16"/>
  <c r="O43" i="16"/>
  <c r="O35" i="16"/>
  <c r="O23" i="16"/>
  <c r="O73" i="16"/>
  <c r="O75" i="16"/>
  <c r="O65" i="16"/>
  <c r="O63" i="16"/>
  <c r="U8" i="16"/>
  <c r="O71" i="16"/>
  <c r="O67" i="16"/>
  <c r="O55" i="16"/>
  <c r="O54" i="16"/>
  <c r="O18" i="16"/>
  <c r="O17" i="16"/>
  <c r="O69" i="16"/>
  <c r="O9" i="16"/>
  <c r="O81" i="16"/>
  <c r="O95" i="16"/>
  <c r="O92" i="16"/>
  <c r="O99" i="16"/>
  <c r="O98" i="16"/>
  <c r="B18" i="20"/>
  <c r="F18" i="20" s="1"/>
  <c r="E23" i="20" l="1"/>
  <c r="B6" i="20"/>
  <c r="F6" i="20" s="1"/>
  <c r="C23" i="20"/>
  <c r="D15" i="20"/>
  <c r="D7" i="20"/>
  <c r="B21" i="20"/>
  <c r="D21" i="20" s="1"/>
  <c r="I29" i="16"/>
  <c r="F19" i="20"/>
  <c r="D12" i="20"/>
  <c r="B13" i="20"/>
  <c r="F13" i="20" s="1"/>
  <c r="B9" i="20"/>
  <c r="B17" i="20"/>
  <c r="D17" i="20" s="1"/>
  <c r="D11" i="20"/>
  <c r="I81" i="16"/>
  <c r="F16" i="20"/>
  <c r="D22" i="20"/>
  <c r="I30" i="16"/>
  <c r="I95" i="16"/>
  <c r="I90" i="16"/>
  <c r="I99" i="16"/>
  <c r="I9" i="16"/>
  <c r="I8" i="16"/>
  <c r="I103" i="16"/>
  <c r="I77" i="16"/>
  <c r="I6" i="16"/>
  <c r="I52" i="16"/>
  <c r="I22" i="16"/>
  <c r="I10" i="16"/>
  <c r="I75" i="16"/>
  <c r="I43" i="16"/>
  <c r="I84" i="16"/>
  <c r="I70" i="16"/>
  <c r="I96" i="16"/>
  <c r="I94" i="16"/>
  <c r="I53" i="16"/>
  <c r="I34" i="16"/>
  <c r="I11" i="16"/>
  <c r="I37" i="16"/>
  <c r="I89" i="16"/>
  <c r="I93" i="16"/>
  <c r="I17" i="16"/>
  <c r="I39" i="16"/>
  <c r="I18" i="16"/>
  <c r="I49" i="16"/>
  <c r="I64" i="16"/>
  <c r="I25" i="16"/>
  <c r="I21" i="16"/>
  <c r="I80" i="16"/>
  <c r="F20" i="20"/>
  <c r="D10" i="20"/>
  <c r="D14" i="20"/>
  <c r="D8" i="20"/>
  <c r="I41" i="16"/>
  <c r="I19" i="16"/>
  <c r="I20" i="16"/>
  <c r="I88" i="16"/>
  <c r="I92" i="16"/>
  <c r="I40" i="16"/>
  <c r="I26" i="16"/>
  <c r="I28" i="16"/>
  <c r="I48" i="16"/>
  <c r="I102" i="16"/>
  <c r="I14" i="16"/>
  <c r="I86" i="16"/>
  <c r="I66" i="16"/>
  <c r="I15" i="16"/>
  <c r="I35" i="16"/>
  <c r="I69" i="16"/>
  <c r="I73" i="16"/>
  <c r="I74" i="16"/>
  <c r="I36" i="16"/>
  <c r="I42" i="16"/>
  <c r="I82" i="16"/>
  <c r="I72" i="16"/>
  <c r="I4" i="16"/>
  <c r="I46" i="16"/>
  <c r="I5" i="16"/>
  <c r="I59" i="16"/>
  <c r="I24" i="16"/>
  <c r="I55" i="16"/>
  <c r="I23" i="16"/>
  <c r="I101" i="16"/>
  <c r="I27" i="16"/>
  <c r="I33" i="16"/>
  <c r="I87" i="16"/>
  <c r="I98" i="16"/>
  <c r="I47" i="16"/>
  <c r="I50" i="16"/>
  <c r="I67" i="16"/>
  <c r="I71" i="16"/>
  <c r="I63" i="16"/>
  <c r="I61" i="16"/>
  <c r="I91" i="16"/>
  <c r="I3" i="16"/>
  <c r="I44" i="16"/>
  <c r="I78" i="16"/>
  <c r="I76" i="16"/>
  <c r="I79" i="16"/>
  <c r="I97" i="16"/>
  <c r="I62" i="16"/>
  <c r="I38" i="16"/>
  <c r="I54" i="16"/>
  <c r="I65" i="16"/>
  <c r="I13" i="16"/>
  <c r="I68" i="16"/>
  <c r="I16" i="16"/>
  <c r="I60" i="16"/>
  <c r="I45" i="16"/>
  <c r="I56" i="16"/>
  <c r="I31" i="16"/>
  <c r="I7" i="16"/>
  <c r="I58" i="16"/>
  <c r="I12" i="16"/>
  <c r="I51" i="16"/>
  <c r="I57" i="16"/>
  <c r="I85" i="16"/>
  <c r="I100" i="16"/>
  <c r="I83" i="16"/>
  <c r="I2" i="16"/>
  <c r="I116" i="16" s="1"/>
  <c r="I32" i="16"/>
  <c r="D18" i="20"/>
  <c r="D6" i="20" l="1"/>
  <c r="B23" i="20"/>
  <c r="D23" i="20" s="1"/>
  <c r="F21" i="20"/>
  <c r="D13" i="20"/>
  <c r="F17" i="20"/>
  <c r="F9" i="20"/>
  <c r="D9" i="20"/>
  <c r="F23" i="20" l="1"/>
</calcChain>
</file>

<file path=xl/sharedStrings.xml><?xml version="1.0" encoding="utf-8"?>
<sst xmlns="http://schemas.openxmlformats.org/spreadsheetml/2006/main" count="2253" uniqueCount="500">
  <si>
    <t>TOTAL</t>
  </si>
  <si>
    <t>ACOMAYO</t>
  </si>
  <si>
    <t>CANAS</t>
  </si>
  <si>
    <t>CANCHIS</t>
  </si>
  <si>
    <t>ESPINAR</t>
  </si>
  <si>
    <t>NACIMIENTOS</t>
  </si>
  <si>
    <t>10-14</t>
  </si>
  <si>
    <t>15-19</t>
  </si>
  <si>
    <t>MOSOC LLACTA</t>
  </si>
  <si>
    <t>CHECCA</t>
  </si>
  <si>
    <t>KUNTURKANKI</t>
  </si>
  <si>
    <t>LANGUI</t>
  </si>
  <si>
    <t>LAYO</t>
  </si>
  <si>
    <t>PAMPAMARCA</t>
  </si>
  <si>
    <t>QUEHUE</t>
  </si>
  <si>
    <t>TUPAC AMARU</t>
  </si>
  <si>
    <t>YANAOCA</t>
  </si>
  <si>
    <t>CHECACUPE</t>
  </si>
  <si>
    <t>COMBAPATA</t>
  </si>
  <si>
    <t>MARANGANI</t>
  </si>
  <si>
    <t>PITUMARCA</t>
  </si>
  <si>
    <t>SAN PABLO</t>
  </si>
  <si>
    <t>SAN PEDRO</t>
  </si>
  <si>
    <t>SICUANI</t>
  </si>
  <si>
    <t>TINTA</t>
  </si>
  <si>
    <t>CONDOROMA</t>
  </si>
  <si>
    <t>COPORAQUE</t>
  </si>
  <si>
    <t>OCORURO</t>
  </si>
  <si>
    <t>PALLPATA</t>
  </si>
  <si>
    <t>PICHIGUA</t>
  </si>
  <si>
    <t>SUYCKUTAMBO</t>
  </si>
  <si>
    <t>ALTO PICHIGUA</t>
  </si>
  <si>
    <t>080506</t>
  </si>
  <si>
    <t>080507</t>
  </si>
  <si>
    <t>080508</t>
  </si>
  <si>
    <t>080501</t>
  </si>
  <si>
    <t>080605</t>
  </si>
  <si>
    <t>080606</t>
  </si>
  <si>
    <t>080607</t>
  </si>
  <si>
    <t>080601</t>
  </si>
  <si>
    <t>080608</t>
  </si>
  <si>
    <t>080803</t>
  </si>
  <si>
    <t>080801</t>
  </si>
  <si>
    <t>080805</t>
  </si>
  <si>
    <t>080806</t>
  </si>
  <si>
    <t>080807</t>
  </si>
  <si>
    <t>UBIGEO</t>
  </si>
  <si>
    <t>RED</t>
  </si>
  <si>
    <t>MICRO RED</t>
  </si>
  <si>
    <t>CATEGORIA</t>
  </si>
  <si>
    <t>PERTENENCIA</t>
  </si>
  <si>
    <t>I-4</t>
  </si>
  <si>
    <t>I-1</t>
  </si>
  <si>
    <t>CANAS CANCHIS ESPINAR</t>
  </si>
  <si>
    <t>I-3</t>
  </si>
  <si>
    <t>I-2</t>
  </si>
  <si>
    <t>II-1</t>
  </si>
  <si>
    <t>UNIDAD EJECUTORA</t>
  </si>
  <si>
    <t>CANAS-CANCHIS-ESPINAR</t>
  </si>
  <si>
    <t>YAURI</t>
  </si>
  <si>
    <t>ESPINAR - ESSALUD</t>
  </si>
  <si>
    <t>EE.SS</t>
  </si>
  <si>
    <t>Total general</t>
  </si>
  <si>
    <t>Etiquetas de fila</t>
  </si>
  <si>
    <t>(Todas)</t>
  </si>
  <si>
    <t>10-14 a</t>
  </si>
  <si>
    <t>15-19 a</t>
  </si>
  <si>
    <t>20-24 a</t>
  </si>
  <si>
    <t>25-29 a</t>
  </si>
  <si>
    <t>30-34 a</t>
  </si>
  <si>
    <t>35-39 a</t>
  </si>
  <si>
    <t>40-44 a</t>
  </si>
  <si>
    <t>45-49 a</t>
  </si>
  <si>
    <t>50-54 a</t>
  </si>
  <si>
    <t>55-59 a</t>
  </si>
  <si>
    <t>60-64 a</t>
  </si>
  <si>
    <t>65-69 a</t>
  </si>
  <si>
    <t>70-74 a</t>
  </si>
  <si>
    <t>75-79 a</t>
  </si>
  <si>
    <t>80 y +a</t>
  </si>
  <si>
    <t>GRUPOS DE EDAD</t>
  </si>
  <si>
    <t>TOTAL POBLACION</t>
  </si>
  <si>
    <t>FEMENINO</t>
  </si>
  <si>
    <t>% FEMENINO</t>
  </si>
  <si>
    <t>MASCULINO</t>
  </si>
  <si>
    <t>% MASCULINO</t>
  </si>
  <si>
    <t>Total</t>
  </si>
  <si>
    <t>0-4 a</t>
  </si>
  <si>
    <t>5-9 a</t>
  </si>
  <si>
    <t>PROVINCIA</t>
  </si>
  <si>
    <t>DISTRITO</t>
  </si>
  <si>
    <t>SEXO</t>
  </si>
  <si>
    <t>0-4</t>
  </si>
  <si>
    <t>5-9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</si>
  <si>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</si>
  <si>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</si>
  <si>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</si>
  <si>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</si>
  <si>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</si>
  <si>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</si>
  <si>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</si>
  <si>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</si>
  <si>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</si>
  <si>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</si>
  <si>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</si>
  <si>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</si>
  <si>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y +</t>
  </si>
  <si>
    <t>M</t>
  </si>
  <si>
    <t>F</t>
  </si>
  <si>
    <t>Yauri</t>
  </si>
  <si>
    <t>0_M</t>
  </si>
  <si>
    <t>0_F</t>
  </si>
  <si>
    <t>1_M</t>
  </si>
  <si>
    <t>1_F</t>
  </si>
  <si>
    <t>2_M</t>
  </si>
  <si>
    <t>2_F</t>
  </si>
  <si>
    <t>3_M</t>
  </si>
  <si>
    <t>3_F</t>
  </si>
  <si>
    <t>4_M</t>
  </si>
  <si>
    <t>4_F</t>
  </si>
  <si>
    <t>5_M</t>
  </si>
  <si>
    <t>5_F</t>
  </si>
  <si>
    <t>6_M</t>
  </si>
  <si>
    <t>6_F</t>
  </si>
  <si>
    <t>7_M</t>
  </si>
  <si>
    <t>7_F</t>
  </si>
  <si>
    <t>8_M</t>
  </si>
  <si>
    <t>8_F</t>
  </si>
  <si>
    <t>9_M</t>
  </si>
  <si>
    <t>9_F</t>
  </si>
  <si>
    <t>10_M</t>
  </si>
  <si>
    <t>10_F</t>
  </si>
  <si>
    <t>11_M</t>
  </si>
  <si>
    <t>11_F</t>
  </si>
  <si>
    <t>12_M</t>
  </si>
  <si>
    <t>12_F</t>
  </si>
  <si>
    <t>13_M</t>
  </si>
  <si>
    <t>13_F</t>
  </si>
  <si>
    <t>14_M</t>
  </si>
  <si>
    <t>14_F</t>
  </si>
  <si>
    <t>15_M</t>
  </si>
  <si>
    <t>15_F</t>
  </si>
  <si>
    <t>16_M</t>
  </si>
  <si>
    <t>16_F</t>
  </si>
  <si>
    <t>17_M</t>
  </si>
  <si>
    <t>17_F</t>
  </si>
  <si>
    <t>18_M</t>
  </si>
  <si>
    <t>18_F</t>
  </si>
  <si>
    <t>19_M</t>
  </si>
  <si>
    <t>19_F</t>
  </si>
  <si>
    <t>20-24_M</t>
  </si>
  <si>
    <t>20-24_F</t>
  </si>
  <si>
    <t>25-29_M</t>
  </si>
  <si>
    <t>25-29_F</t>
  </si>
  <si>
    <t>30-34_M</t>
  </si>
  <si>
    <t>30-34_F</t>
  </si>
  <si>
    <t>35-39_M</t>
  </si>
  <si>
    <t>35-39_F</t>
  </si>
  <si>
    <t>40-44_M</t>
  </si>
  <si>
    <t>40-44_F</t>
  </si>
  <si>
    <t>45-49_M</t>
  </si>
  <si>
    <t>45-49_F</t>
  </si>
  <si>
    <t>50-54_M</t>
  </si>
  <si>
    <t>50-54_F</t>
  </si>
  <si>
    <t>55-59_M</t>
  </si>
  <si>
    <t>55-59_F</t>
  </si>
  <si>
    <t>60-64_M</t>
  </si>
  <si>
    <t>60-64_F</t>
  </si>
  <si>
    <t>65-69_M</t>
  </si>
  <si>
    <t>65-69_F</t>
  </si>
  <si>
    <t>70-74_M</t>
  </si>
  <si>
    <t>70-74_F</t>
  </si>
  <si>
    <t>75-79_M</t>
  </si>
  <si>
    <t>75-79_F</t>
  </si>
  <si>
    <t>80 y +_M</t>
  </si>
  <si>
    <t>80 y +_F</t>
  </si>
  <si>
    <t>IPRESS</t>
  </si>
  <si>
    <t>CODIGO IPRESS</t>
  </si>
  <si>
    <t>Total Hombres</t>
  </si>
  <si>
    <t>Total Mujeres</t>
  </si>
  <si>
    <t>28 DIAS</t>
  </si>
  <si>
    <t>0-5 MESES</t>
  </si>
  <si>
    <t>6-11 MESES</t>
  </si>
  <si>
    <t>POBLACION FEMENINA TOTAL</t>
  </si>
  <si>
    <t>10 - 14</t>
  </si>
  <si>
    <t>15- 19</t>
  </si>
  <si>
    <t>20- 49</t>
  </si>
  <si>
    <t>GESTANTES  ESPERADAS</t>
  </si>
  <si>
    <t>PONGOÑA</t>
  </si>
  <si>
    <t>HAMPATURA</t>
  </si>
  <si>
    <t>CHITIBAMBA</t>
  </si>
  <si>
    <t>CONDEVILUYO</t>
  </si>
  <si>
    <t>HUINCHIRI</t>
  </si>
  <si>
    <t>SURIMANA</t>
  </si>
  <si>
    <t>TOCCOCCORI</t>
  </si>
  <si>
    <t>TUNGASUCA</t>
  </si>
  <si>
    <t>PAMPAPHALLA</t>
  </si>
  <si>
    <t>TECHO OBRERO</t>
  </si>
  <si>
    <t>HERCCA</t>
  </si>
  <si>
    <t>LA FLORIDA</t>
  </si>
  <si>
    <t>QUEHUAR</t>
  </si>
  <si>
    <t>MENTAL COMUNITARIO SICUANI</t>
  </si>
  <si>
    <t>COMBAPATA CANCHIS</t>
  </si>
  <si>
    <t>CHIARA</t>
  </si>
  <si>
    <t>CCUYO</t>
  </si>
  <si>
    <t>CHECTUYOC</t>
  </si>
  <si>
    <t>OCCOBAMBA MARANGANI</t>
  </si>
  <si>
    <t>PHINAYA</t>
  </si>
  <si>
    <t>SAN PABLO CANCHIS</t>
  </si>
  <si>
    <t>SANTA BARBARA</t>
  </si>
  <si>
    <t>SAN PEDRO CANCHIS</t>
  </si>
  <si>
    <t>TINTAYA MARQUIRI</t>
  </si>
  <si>
    <t>HUAYHUAHUASI</t>
  </si>
  <si>
    <t>URINSAYA</t>
  </si>
  <si>
    <t>SAN MIGUEL</t>
  </si>
  <si>
    <t>ACCOCUNCA</t>
  </si>
  <si>
    <t>&lt;1 año</t>
  </si>
  <si>
    <t>1_4</t>
  </si>
  <si>
    <t>5_11</t>
  </si>
  <si>
    <t>12_17</t>
  </si>
  <si>
    <t>18_29</t>
  </si>
  <si>
    <t>30_59</t>
  </si>
  <si>
    <t>60+</t>
  </si>
  <si>
    <t>EL DESCANSO</t>
  </si>
  <si>
    <t>MENTAL COMUNITARIO ESPINAR "MUSUQ KAWSAY"</t>
  </si>
  <si>
    <t>SALUD CANAS - CANCHIS - ESPINAR</t>
  </si>
  <si>
    <t>PUESTOS DE SALUD O POSTAS DE SALUD</t>
  </si>
  <si>
    <t>00002420</t>
  </si>
  <si>
    <t>HOSP. ALFREDO CALLO RODRIGUEZ-SICUANI-CANCHIS</t>
  </si>
  <si>
    <t>NO PERTENECE A NINGUNA MICRO RED</t>
  </si>
  <si>
    <t>ALFREDO CALLO RODRIGUEZ</t>
  </si>
  <si>
    <t>HOSPITALES O CLINICAS DE ATENCION GENERAL</t>
  </si>
  <si>
    <t>00002378</t>
  </si>
  <si>
    <t>CCOCHAPATA</t>
  </si>
  <si>
    <t>00032339</t>
  </si>
  <si>
    <t>00002390</t>
  </si>
  <si>
    <t>CHAUPIBANDA</t>
  </si>
  <si>
    <t>00034449</t>
  </si>
  <si>
    <t>CENTROS DE SALUD O CENTROS MEDICOS</t>
  </si>
  <si>
    <t>00034929</t>
  </si>
  <si>
    <t>00002366</t>
  </si>
  <si>
    <t>00002389</t>
  </si>
  <si>
    <t>00034448</t>
  </si>
  <si>
    <t>00002367</t>
  </si>
  <si>
    <t>CENTROS DE SALUD CON CAMAS DE INTERNAMIENTO</t>
  </si>
  <si>
    <t>00002386</t>
  </si>
  <si>
    <t>00002370</t>
  </si>
  <si>
    <t>00002411</t>
  </si>
  <si>
    <t>00002412</t>
  </si>
  <si>
    <t>00007700</t>
  </si>
  <si>
    <t>HOSPITAL DE ESPINAR</t>
  </si>
  <si>
    <t>00007135</t>
  </si>
  <si>
    <t>OTRA INSTITUCION</t>
  </si>
  <si>
    <t>NO PERTENECE A NINGUNA RED</t>
  </si>
  <si>
    <t>00010061</t>
  </si>
  <si>
    <t>ESSALUD SICUANI</t>
  </si>
  <si>
    <t>00010063</t>
  </si>
  <si>
    <t>00018241</t>
  </si>
  <si>
    <t>00002379</t>
  </si>
  <si>
    <t>00002414</t>
  </si>
  <si>
    <t>00002374</t>
  </si>
  <si>
    <t>00002383</t>
  </si>
  <si>
    <t>00002369</t>
  </si>
  <si>
    <t>00002371</t>
  </si>
  <si>
    <t>00002388</t>
  </si>
  <si>
    <t>00030366</t>
  </si>
  <si>
    <t>00026387</t>
  </si>
  <si>
    <t>MOSOCLLACTA</t>
  </si>
  <si>
    <t>00002320</t>
  </si>
  <si>
    <t>00002391</t>
  </si>
  <si>
    <t>OCCORURO</t>
  </si>
  <si>
    <t>00002415</t>
  </si>
  <si>
    <t>00002416</t>
  </si>
  <si>
    <t>00002372</t>
  </si>
  <si>
    <t>00035845</t>
  </si>
  <si>
    <t>00002393</t>
  </si>
  <si>
    <t>PICHIGUA ESPINAR</t>
  </si>
  <si>
    <t>00034450</t>
  </si>
  <si>
    <t>00034887</t>
  </si>
  <si>
    <t>00002365</t>
  </si>
  <si>
    <t>00002381</t>
  </si>
  <si>
    <t>00002373</t>
  </si>
  <si>
    <t>00002418</t>
  </si>
  <si>
    <t>00002394</t>
  </si>
  <si>
    <t>00002396</t>
  </si>
  <si>
    <t>SANIDAD PNP  SICUANI</t>
  </si>
  <si>
    <t>00002395</t>
  </si>
  <si>
    <t>Sr de Pampacucho-Sicuani</t>
  </si>
  <si>
    <t>HOGARES PROTEGIDOS</t>
  </si>
  <si>
    <t>00032923</t>
  </si>
  <si>
    <t>Sin Categoría</t>
  </si>
  <si>
    <t>00002375</t>
  </si>
  <si>
    <t>SUYKUTAMBO</t>
  </si>
  <si>
    <t>00002419</t>
  </si>
  <si>
    <t>00002380</t>
  </si>
  <si>
    <t>00002397</t>
  </si>
  <si>
    <t>00006745</t>
  </si>
  <si>
    <t>00002377</t>
  </si>
  <si>
    <t>00002376</t>
  </si>
  <si>
    <t>00002413</t>
  </si>
  <si>
    <t>UZCUPATA</t>
  </si>
  <si>
    <t>00002382</t>
  </si>
  <si>
    <t>00002364</t>
  </si>
  <si>
    <t>00002410</t>
  </si>
  <si>
    <t xml:space="preserve">TECHO OBRERO </t>
  </si>
  <si>
    <t>POBLACION PROYECTADA POR CURSO DE VIDA 2025</t>
  </si>
  <si>
    <t xml:space="preserve"> NIÑO</t>
  </si>
  <si>
    <t xml:space="preserve"> ADOLESCENTE</t>
  </si>
  <si>
    <t xml:space="preserve"> JOVEN</t>
  </si>
  <si>
    <t xml:space="preserve"> ADULTO</t>
  </si>
  <si>
    <t xml:space="preserve"> ADULTO MAYOR</t>
  </si>
  <si>
    <t>codigo</t>
  </si>
  <si>
    <t>MICRORED</t>
  </si>
  <si>
    <t>ipress</t>
  </si>
  <si>
    <t>PORC2026</t>
  </si>
  <si>
    <t>DIRESA</t>
  </si>
  <si>
    <t>DEPARTAMENTO</t>
  </si>
  <si>
    <t>HOMBRES_0</t>
  </si>
  <si>
    <t>HOMBRES_1</t>
  </si>
  <si>
    <t>HOMBRES_2</t>
  </si>
  <si>
    <t>HOMBRES_3</t>
  </si>
  <si>
    <t>HOMBRES_4</t>
  </si>
  <si>
    <t>HOMBRES_5</t>
  </si>
  <si>
    <t>HOMBRES_6</t>
  </si>
  <si>
    <t>HOMBRES_7</t>
  </si>
  <si>
    <t>HOMBRES_8</t>
  </si>
  <si>
    <t>HOMBRES_9</t>
  </si>
  <si>
    <t>HOMBRES_10</t>
  </si>
  <si>
    <t>HOMBRES_11</t>
  </si>
  <si>
    <t>HOMBRES_12</t>
  </si>
  <si>
    <t>HOMBRES_13</t>
  </si>
  <si>
    <t>HOMBRES_14</t>
  </si>
  <si>
    <t>HOMBRES_15</t>
  </si>
  <si>
    <t>HOMBRES_16</t>
  </si>
  <si>
    <t>HOMBRES_17</t>
  </si>
  <si>
    <t>HOMBRES_18</t>
  </si>
  <si>
    <t>HOMBRES_19</t>
  </si>
  <si>
    <t>HOMBRES_20-24</t>
  </si>
  <si>
    <t>HOMBRES_25-29</t>
  </si>
  <si>
    <t>HOMBRES_30-34</t>
  </si>
  <si>
    <t>HOMBRES_35-39</t>
  </si>
  <si>
    <t>HOMBRES_40-44</t>
  </si>
  <si>
    <t>HOMBRES_45-49</t>
  </si>
  <si>
    <t>HOMBRES_50-54</t>
  </si>
  <si>
    <t>HOMBRES_55-59</t>
  </si>
  <si>
    <t>HOMBRES_60-64</t>
  </si>
  <si>
    <t>HOMBRES_65-69</t>
  </si>
  <si>
    <t>HOMBRES_70-74</t>
  </si>
  <si>
    <t>HOMBRES_75-79</t>
  </si>
  <si>
    <t>HOMBRES_80-84</t>
  </si>
  <si>
    <t>HOMBRES_85-+</t>
  </si>
  <si>
    <t>HOMBRES_28 DIAS</t>
  </si>
  <si>
    <t>HOMBRES_0-5 MESES</t>
  </si>
  <si>
    <t>HOMBRES_6-11 MESES</t>
  </si>
  <si>
    <t>HOMBRES_N_VIVOS</t>
  </si>
  <si>
    <t>MUJERES_0</t>
  </si>
  <si>
    <t>MUJERES_1</t>
  </si>
  <si>
    <t>MUJERES_2</t>
  </si>
  <si>
    <t>MUJERES_3</t>
  </si>
  <si>
    <t>MUJERES_4</t>
  </si>
  <si>
    <t>MUJERES_5</t>
  </si>
  <si>
    <t>MUJERES_6</t>
  </si>
  <si>
    <t>MUJERES_7</t>
  </si>
  <si>
    <t>MUJERES_8</t>
  </si>
  <si>
    <t>MUJERES_9</t>
  </si>
  <si>
    <t>MUJERES_10</t>
  </si>
  <si>
    <t>MUJERES_11</t>
  </si>
  <si>
    <t>MUJERES_12</t>
  </si>
  <si>
    <t>MUJERES_13</t>
  </si>
  <si>
    <t>MUJERES_14</t>
  </si>
  <si>
    <t>MUJERES_15</t>
  </si>
  <si>
    <t>MUJERES_16</t>
  </si>
  <si>
    <t>MUJERES_17</t>
  </si>
  <si>
    <t>MUJERES_18</t>
  </si>
  <si>
    <t>MUJERES_19</t>
  </si>
  <si>
    <t>MUJERES_20-24</t>
  </si>
  <si>
    <t>MUJERES_25-29</t>
  </si>
  <si>
    <t>MUJERES_30-34</t>
  </si>
  <si>
    <t>MUJERES_35-39</t>
  </si>
  <si>
    <t>MUJERES_40-44</t>
  </si>
  <si>
    <t>MUJERES_45-49</t>
  </si>
  <si>
    <t>MUJERES_50-54</t>
  </si>
  <si>
    <t>MUJERES_55-59</t>
  </si>
  <si>
    <t>MUJERES_60-64</t>
  </si>
  <si>
    <t>MUJERES_65-69</t>
  </si>
  <si>
    <t>MUJERES_70-74</t>
  </si>
  <si>
    <t>MUJERES_75-79</t>
  </si>
  <si>
    <t>MUJERES_80-84</t>
  </si>
  <si>
    <t>MUJERES_85-+</t>
  </si>
  <si>
    <t>MUJERES_28 DIAS</t>
  </si>
  <si>
    <t>MUJERES_0-5 MESES</t>
  </si>
  <si>
    <t>MUJERES_6-11 MESES</t>
  </si>
  <si>
    <t>MUJERES_N_VIVOS</t>
  </si>
  <si>
    <t>MUJERES_GEST_ ESPERADAS</t>
  </si>
  <si>
    <t>Hombre_NIÑO</t>
  </si>
  <si>
    <t>Hombre_Adolescente</t>
  </si>
  <si>
    <t>Hombre_Joven</t>
  </si>
  <si>
    <t>Hombre_Adulto</t>
  </si>
  <si>
    <t>Hombre_Adulto Mayor</t>
  </si>
  <si>
    <t>Mujer_NIÑO</t>
  </si>
  <si>
    <t>Mujer_Adolescente</t>
  </si>
  <si>
    <t>Mujer_Joven</t>
  </si>
  <si>
    <t>Mujer_Adulto</t>
  </si>
  <si>
    <t>Mujer_Adulto Mayor</t>
  </si>
  <si>
    <t>Hombre_00-04</t>
  </si>
  <si>
    <t>Hombre_05-09</t>
  </si>
  <si>
    <t>Hombre_10-14</t>
  </si>
  <si>
    <t>Hombre_15-19</t>
  </si>
  <si>
    <t>Hombre_20-24</t>
  </si>
  <si>
    <t>Hombre_25-29</t>
  </si>
  <si>
    <t>Hombre_30-34</t>
  </si>
  <si>
    <t>Hombre_35-39</t>
  </si>
  <si>
    <t>Hombre_40-44</t>
  </si>
  <si>
    <t>Hombre_45-49</t>
  </si>
  <si>
    <t>Hombre_50-54</t>
  </si>
  <si>
    <t>Hombre_55-59</t>
  </si>
  <si>
    <t>Hombre_60-64</t>
  </si>
  <si>
    <t>Hombre_65-69</t>
  </si>
  <si>
    <t>Hombre_70-74</t>
  </si>
  <si>
    <t>Hombre_75-79</t>
  </si>
  <si>
    <t>Hombre_80-84</t>
  </si>
  <si>
    <t>Hombre_85-+</t>
  </si>
  <si>
    <t>Mujer_00-04</t>
  </si>
  <si>
    <t>Mujer_05-09</t>
  </si>
  <si>
    <t>Mujer_10-14</t>
  </si>
  <si>
    <t>Mujer_15-19</t>
  </si>
  <si>
    <t>Mujer_20-24</t>
  </si>
  <si>
    <t>Mujer_25-29</t>
  </si>
  <si>
    <t>Mujer_30-34</t>
  </si>
  <si>
    <t>Mujer_35-39</t>
  </si>
  <si>
    <t>Mujer_40-44</t>
  </si>
  <si>
    <t>Mujer_45-49</t>
  </si>
  <si>
    <t>Mujer_50-54</t>
  </si>
  <si>
    <t>Mujer_55-59</t>
  </si>
  <si>
    <t>Mujer_60-64</t>
  </si>
  <si>
    <t>Mujer_65-69</t>
  </si>
  <si>
    <t>Mujer_70-74</t>
  </si>
  <si>
    <t>Mujer_75-79</t>
  </si>
  <si>
    <t>Mujer_80-84</t>
  </si>
  <si>
    <t>Mujer_85-+</t>
  </si>
  <si>
    <t>CUSCO</t>
  </si>
  <si>
    <t>DESCANSO</t>
  </si>
  <si>
    <t>NO PERTENECE A NINGUNA MICRORED</t>
  </si>
  <si>
    <t>MENTAL COMUNITARIO ESPINAR MUSUQ KAWSAY</t>
  </si>
  <si>
    <t>PONGONA</t>
  </si>
  <si>
    <t>SR DE PAMPACUCHO-SICUANI</t>
  </si>
  <si>
    <t>80+</t>
  </si>
  <si>
    <t>85+</t>
  </si>
  <si>
    <t xml:space="preserve"> 0-4</t>
  </si>
  <si>
    <t xml:space="preserve"> 5-9</t>
  </si>
  <si>
    <t xml:space="preserve"> 10-14</t>
  </si>
  <si>
    <t xml:space="preserve"> 15-19</t>
  </si>
  <si>
    <t xml:space="preserve"> 20-24</t>
  </si>
  <si>
    <t xml:space="preserve"> 25-29</t>
  </si>
  <si>
    <t xml:space="preserve"> 30-34</t>
  </si>
  <si>
    <t xml:space="preserve"> 35-39</t>
  </si>
  <si>
    <t xml:space="preserve"> 40-44</t>
  </si>
  <si>
    <t xml:space="preserve"> 45-49</t>
  </si>
  <si>
    <t xml:space="preserve"> 50-54</t>
  </si>
  <si>
    <t xml:space="preserve"> 55-59</t>
  </si>
  <si>
    <t xml:space="preserve"> 60-64</t>
  </si>
  <si>
    <t xml:space="preserve"> 65-69</t>
  </si>
  <si>
    <t xml:space="preserve"> 70-74</t>
  </si>
  <si>
    <t xml:space="preserve"> 75-79</t>
  </si>
  <si>
    <t xml:space="preserve"> 80 y +</t>
  </si>
  <si>
    <t>PIRÁMIDE POBLACIONAL RED DE SALUD CANAS CANCHIS ESPINAR - 2026</t>
  </si>
  <si>
    <t>QUINTIL2026</t>
  </si>
  <si>
    <t>Suma de 0</t>
  </si>
  <si>
    <t>Suma de 1</t>
  </si>
  <si>
    <t>Suma de 2</t>
  </si>
  <si>
    <t>Suma de 3</t>
  </si>
  <si>
    <t>Suma de 4</t>
  </si>
  <si>
    <t>Suma de 5</t>
  </si>
  <si>
    <t>Suma de 6</t>
  </si>
  <si>
    <t>Suma de 7</t>
  </si>
  <si>
    <t>Suma de 8</t>
  </si>
  <si>
    <t>Suma de 9</t>
  </si>
  <si>
    <t>Suma de 10</t>
  </si>
  <si>
    <t>Suma de 11</t>
  </si>
  <si>
    <t>Suma de 12</t>
  </si>
  <si>
    <t>Suma de 13</t>
  </si>
  <si>
    <t>Suma de 14</t>
  </si>
  <si>
    <t>Suma de 15</t>
  </si>
  <si>
    <t>Suma de 16</t>
  </si>
  <si>
    <t>Suma de 17</t>
  </si>
  <si>
    <t>Suma de 18</t>
  </si>
  <si>
    <t>Suma de 19</t>
  </si>
  <si>
    <t>Grupos de Edad</t>
  </si>
  <si>
    <t>Población</t>
  </si>
  <si>
    <t>Niñ (0 -11 Años)</t>
  </si>
  <si>
    <t>Menor de 1 año</t>
  </si>
  <si>
    <t>1 - 4 años</t>
  </si>
  <si>
    <t>5 - 9 años</t>
  </si>
  <si>
    <t>10-11 años</t>
  </si>
  <si>
    <t>Adolescente (12-17 Años)</t>
  </si>
  <si>
    <t>12 - 14 años</t>
  </si>
  <si>
    <t>15 - 17 años</t>
  </si>
  <si>
    <t>Joven (18-29 Años)</t>
  </si>
  <si>
    <t>Adulto (30-59 Años)</t>
  </si>
  <si>
    <t>Adulto Mayor  60A+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</si>
</sst>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_ ;_ @_ 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name val="Courier"/>
      <family val="3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 Narrow"/>
      <family val="2"/>
    </font>
    <font>
      <b/>
      <sz val="10"/>
      <color rgb="FFFF0000"/>
      <name val="Arial"/>
      <family val="2"/>
    </font>
    <font>
      <sz val="9"/>
      <color indexed="18"/>
      <name val="Arial"/>
      <family val="2"/>
    </font>
    <font>
      <b/>
      <sz val="10"/>
      <color theme="8" tint="-0.499984740745262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 Narrow"/>
      <family val="2"/>
    </font>
    <font>
      <b/>
      <sz val="12"/>
      <color indexed="10"/>
      <name val="Arial Narrow"/>
      <family val="2"/>
    </font>
    <font>
      <b/>
      <sz val="12"/>
      <color indexed="10"/>
      <name val="Arial"/>
      <family val="2"/>
    </font>
    <font>
      <b/>
      <sz val="12"/>
      <color indexed="12"/>
      <name val="Arial Narrow"/>
      <family val="2"/>
    </font>
    <font>
      <sz val="12"/>
      <color indexed="12"/>
      <name val="Arial Narrow"/>
      <family val="2"/>
    </font>
    <font>
      <b/>
      <sz val="12"/>
      <color indexed="12"/>
      <name val="Arial"/>
      <family val="2"/>
    </font>
    <font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1" fillId="0" borderId="0"/>
    <xf numFmtId="0" fontId="19" fillId="0" borderId="0"/>
  </cellStyleXfs>
  <cellXfs count="11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1"/>
    <xf numFmtId="0" fontId="4" fillId="0" borderId="0" xfId="1" applyFont="1" applyAlignment="1">
      <alignment horizontal="center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horizontal="center" vertical="top" wrapText="1"/>
    </xf>
    <xf numFmtId="0" fontId="7" fillId="0" borderId="0" xfId="1" applyFont="1" applyAlignment="1">
      <alignment horizontal="left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10" fontId="8" fillId="0" borderId="0" xfId="2" applyNumberFormat="1" applyFont="1" applyFill="1" applyBorder="1" applyAlignment="1">
      <alignment horizontal="center" vertical="center"/>
    </xf>
    <xf numFmtId="0" fontId="9" fillId="0" borderId="0" xfId="1" applyFont="1"/>
    <xf numFmtId="0" fontId="3" fillId="0" borderId="0" xfId="1" applyFont="1" applyAlignment="1">
      <alignment horizontal="left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0" fontId="4" fillId="0" borderId="0" xfId="1" applyFont="1"/>
    <xf numFmtId="0" fontId="1" fillId="0" borderId="0" xfId="1" applyAlignment="1">
      <alignment horizontal="center"/>
    </xf>
    <xf numFmtId="164" fontId="18" fillId="4" borderId="0" xfId="0" applyNumberFormat="1" applyFont="1" applyFill="1"/>
    <xf numFmtId="0" fontId="0" fillId="2" borderId="0" xfId="0" applyFill="1"/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3" fontId="15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164" fontId="18" fillId="2" borderId="0" xfId="0" applyNumberFormat="1" applyFont="1" applyFill="1"/>
    <xf numFmtId="164" fontId="2" fillId="2" borderId="0" xfId="0" applyNumberFormat="1" applyFont="1" applyFill="1"/>
    <xf numFmtId="3" fontId="16" fillId="2" borderId="0" xfId="0" applyNumberFormat="1" applyFont="1" applyFill="1" applyAlignment="1">
      <alignment vertical="center" wrapText="1"/>
    </xf>
    <xf numFmtId="3" fontId="17" fillId="2" borderId="0" xfId="0" applyNumberFormat="1" applyFont="1" applyFill="1" applyAlignment="1">
      <alignment vertical="center" wrapText="1"/>
    </xf>
    <xf numFmtId="3" fontId="17" fillId="2" borderId="0" xfId="0" quotePrefix="1" applyNumberFormat="1" applyFont="1" applyFill="1" applyAlignment="1">
      <alignment horizontal="center" vertical="center"/>
    </xf>
    <xf numFmtId="3" fontId="17" fillId="2" borderId="0" xfId="0" applyNumberFormat="1" applyFont="1" applyFill="1" applyAlignment="1">
      <alignment horizontal="center" vertical="center"/>
    </xf>
    <xf numFmtId="164" fontId="20" fillId="4" borderId="0" xfId="0" applyNumberFormat="1" applyFont="1" applyFill="1"/>
    <xf numFmtId="1" fontId="21" fillId="4" borderId="0" xfId="0" applyNumberFormat="1" applyFont="1" applyFill="1" applyAlignment="1">
      <alignment horizontal="center" vertical="center"/>
    </xf>
    <xf numFmtId="0" fontId="12" fillId="0" borderId="1" xfId="1" applyFont="1" applyBorder="1" applyAlignment="1">
      <alignment horizontal="left"/>
    </xf>
    <xf numFmtId="3" fontId="12" fillId="0" borderId="1" xfId="3" applyNumberFormat="1" applyFont="1" applyBorder="1" applyAlignment="1">
      <alignment horizontal="left" vertical="center"/>
    </xf>
    <xf numFmtId="0" fontId="13" fillId="0" borderId="1" xfId="1" applyFont="1" applyBorder="1"/>
    <xf numFmtId="0" fontId="13" fillId="0" borderId="1" xfId="1" applyFont="1" applyBorder="1" applyAlignment="1">
      <alignment horizontal="center"/>
    </xf>
    <xf numFmtId="0" fontId="12" fillId="0" borderId="1" xfId="1" applyFont="1" applyBorder="1"/>
    <xf numFmtId="0" fontId="1" fillId="0" borderId="1" xfId="1" applyBorder="1"/>
    <xf numFmtId="0" fontId="23" fillId="0" borderId="0" xfId="0" applyFont="1"/>
    <xf numFmtId="0" fontId="24" fillId="0" borderId="0" xfId="0" applyFont="1"/>
    <xf numFmtId="164" fontId="25" fillId="4" borderId="0" xfId="0" applyNumberFormat="1" applyFont="1" applyFill="1"/>
    <xf numFmtId="0" fontId="10" fillId="3" borderId="1" xfId="1" applyFont="1" applyFill="1" applyBorder="1" applyAlignment="1">
      <alignment vertical="center" wrapText="1"/>
    </xf>
    <xf numFmtId="0" fontId="10" fillId="3" borderId="1" xfId="1" applyFont="1" applyFill="1" applyBorder="1" applyAlignment="1">
      <alignment horizontal="center" vertical="center" wrapText="1"/>
    </xf>
    <xf numFmtId="16" fontId="10" fillId="3" borderId="1" xfId="1" applyNumberFormat="1" applyFont="1" applyFill="1" applyBorder="1" applyAlignment="1">
      <alignment horizontal="center" vertical="center" wrapText="1"/>
    </xf>
    <xf numFmtId="49" fontId="10" fillId="3" borderId="1" xfId="1" applyNumberFormat="1" applyFont="1" applyFill="1" applyBorder="1" applyAlignment="1">
      <alignment horizontal="center" vertical="center" wrapText="1"/>
    </xf>
    <xf numFmtId="49" fontId="10" fillId="3" borderId="1" xfId="1" applyNumberFormat="1" applyFont="1" applyFill="1" applyBorder="1" applyAlignment="1">
      <alignment vertical="center" wrapText="1"/>
    </xf>
    <xf numFmtId="49" fontId="12" fillId="0" borderId="1" xfId="3" applyNumberFormat="1" applyFont="1" applyBorder="1" applyAlignment="1">
      <alignment horizontal="left"/>
    </xf>
    <xf numFmtId="0" fontId="12" fillId="0" borderId="1" xfId="1" applyFont="1" applyBorder="1" applyAlignment="1">
      <alignment horizontal="left" vertical="center"/>
    </xf>
    <xf numFmtId="0" fontId="12" fillId="0" borderId="1" xfId="0" applyFont="1" applyBorder="1"/>
    <xf numFmtId="0" fontId="1" fillId="0" borderId="1" xfId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49" fontId="1" fillId="0" borderId="1" xfId="1" applyNumberFormat="1" applyBorder="1"/>
    <xf numFmtId="0" fontId="0" fillId="0" borderId="1" xfId="0" applyBorder="1"/>
    <xf numFmtId="0" fontId="0" fillId="0" borderId="1" xfId="0" pivotButton="1" applyBorder="1"/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14" fillId="0" borderId="0" xfId="0" applyFont="1"/>
    <xf numFmtId="0" fontId="22" fillId="0" borderId="0" xfId="0" applyFont="1" applyAlignment="1">
      <alignment horizontal="center" vertical="center"/>
    </xf>
    <xf numFmtId="0" fontId="0" fillId="6" borderId="0" xfId="0" applyFill="1"/>
    <xf numFmtId="0" fontId="4" fillId="0" borderId="0" xfId="1" applyFont="1" applyAlignment="1">
      <alignment horizontal="center"/>
    </xf>
    <xf numFmtId="0" fontId="5" fillId="5" borderId="0" xfId="1" applyFont="1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0" xfId="0" applyNumberFormat="1"/>
    <xf numFmtId="0" fontId="26" fillId="0" borderId="2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0" fontId="26" fillId="0" borderId="4" xfId="1" applyFont="1" applyBorder="1" applyAlignment="1">
      <alignment horizontal="center" vertical="center"/>
    </xf>
    <xf numFmtId="0" fontId="27" fillId="0" borderId="5" xfId="1" applyFont="1" applyBorder="1" applyAlignment="1">
      <alignment horizontal="center" vertical="center"/>
    </xf>
    <xf numFmtId="0" fontId="27" fillId="0" borderId="3" xfId="1" applyFont="1" applyBorder="1" applyAlignment="1">
      <alignment horizontal="center" vertical="center"/>
    </xf>
    <xf numFmtId="0" fontId="27" fillId="0" borderId="4" xfId="1" applyFont="1" applyBorder="1" applyAlignment="1">
      <alignment horizontal="center" vertical="center"/>
    </xf>
    <xf numFmtId="0" fontId="26" fillId="0" borderId="6" xfId="1" applyFont="1" applyBorder="1" applyAlignment="1">
      <alignment horizontal="center" vertical="center"/>
    </xf>
    <xf numFmtId="0" fontId="26" fillId="0" borderId="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7" fillId="0" borderId="9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8" fillId="0" borderId="11" xfId="1" applyFont="1" applyBorder="1" applyAlignment="1">
      <alignment horizontal="center" vertical="center"/>
    </xf>
    <xf numFmtId="0" fontId="28" fillId="0" borderId="12" xfId="1" applyFont="1" applyBorder="1" applyAlignment="1">
      <alignment horizontal="center" vertical="center"/>
    </xf>
    <xf numFmtId="1" fontId="29" fillId="0" borderId="1" xfId="1" applyNumberFormat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0" fontId="30" fillId="0" borderId="13" xfId="1" applyFont="1" applyBorder="1" applyAlignment="1">
      <alignment horizontal="left" vertical="center"/>
    </xf>
    <xf numFmtId="0" fontId="30" fillId="0" borderId="0" xfId="1" applyFont="1" applyAlignment="1">
      <alignment horizontal="left" vertical="center"/>
    </xf>
    <xf numFmtId="0" fontId="31" fillId="0" borderId="0" xfId="1" applyFont="1" applyAlignment="1">
      <alignment vertical="center"/>
    </xf>
    <xf numFmtId="0" fontId="32" fillId="0" borderId="1" xfId="1" applyFont="1" applyBorder="1" applyAlignment="1">
      <alignment horizontal="center" vertical="center"/>
    </xf>
    <xf numFmtId="0" fontId="27" fillId="0" borderId="11" xfId="1" applyFont="1" applyBorder="1" applyAlignment="1">
      <alignment horizontal="left" vertical="center"/>
    </xf>
    <xf numFmtId="0" fontId="27" fillId="0" borderId="12" xfId="1" applyFont="1" applyBorder="1" applyAlignment="1">
      <alignment horizontal="left" vertical="center"/>
    </xf>
    <xf numFmtId="0" fontId="27" fillId="0" borderId="12" xfId="1" applyFont="1" applyBorder="1" applyAlignment="1">
      <alignment vertical="center"/>
    </xf>
    <xf numFmtId="1" fontId="33" fillId="0" borderId="1" xfId="4" applyNumberFormat="1" applyFont="1" applyBorder="1" applyAlignment="1">
      <alignment horizontal="center" vertical="center"/>
    </xf>
    <xf numFmtId="0" fontId="27" fillId="0" borderId="14" xfId="1" applyFont="1" applyBorder="1" applyAlignment="1">
      <alignment horizontal="left" vertical="center"/>
    </xf>
    <xf numFmtId="0" fontId="27" fillId="0" borderId="15" xfId="1" applyFont="1" applyBorder="1" applyAlignment="1">
      <alignment horizontal="left" vertical="center"/>
    </xf>
    <xf numFmtId="0" fontId="27" fillId="0" borderId="15" xfId="1" applyFont="1" applyBorder="1" applyAlignment="1">
      <alignment vertical="center"/>
    </xf>
    <xf numFmtId="0" fontId="30" fillId="0" borderId="14" xfId="1" applyFont="1" applyBorder="1" applyAlignment="1">
      <alignment horizontal="left" vertical="center"/>
    </xf>
    <xf numFmtId="0" fontId="30" fillId="0" borderId="15" xfId="1" applyFont="1" applyBorder="1" applyAlignment="1">
      <alignment horizontal="left" vertical="center"/>
    </xf>
    <xf numFmtId="0" fontId="31" fillId="0" borderId="15" xfId="1" applyFont="1" applyBorder="1" applyAlignment="1">
      <alignment vertical="center"/>
    </xf>
    <xf numFmtId="0" fontId="27" fillId="0" borderId="13" xfId="1" applyFont="1" applyBorder="1" applyAlignment="1">
      <alignment horizontal="left" vertical="center"/>
    </xf>
    <xf numFmtId="0" fontId="27" fillId="0" borderId="7" xfId="1" applyFont="1" applyBorder="1" applyAlignment="1">
      <alignment horizontal="left" vertical="center"/>
    </xf>
    <xf numFmtId="0" fontId="27" fillId="0" borderId="0" xfId="1" applyFont="1" applyAlignment="1">
      <alignment vertical="center"/>
    </xf>
    <xf numFmtId="1" fontId="32" fillId="0" borderId="1" xfId="4" applyNumberFormat="1" applyFont="1" applyBorder="1" applyAlignment="1">
      <alignment horizontal="center" vertical="center"/>
    </xf>
    <xf numFmtId="0" fontId="30" fillId="0" borderId="16" xfId="1" applyFont="1" applyBorder="1" applyAlignment="1">
      <alignment horizontal="left" vertical="center"/>
    </xf>
    <xf numFmtId="0" fontId="30" fillId="0" borderId="17" xfId="1" applyFont="1" applyBorder="1" applyAlignment="1">
      <alignment horizontal="left" vertical="center"/>
    </xf>
    <xf numFmtId="0" fontId="31" fillId="0" borderId="17" xfId="1" applyFont="1" applyBorder="1" applyAlignment="1">
      <alignment vertical="center"/>
    </xf>
    <xf numFmtId="0" fontId="0" fillId="4" borderId="0" xfId="0" applyNumberFormat="1" applyFill="1"/>
    <xf numFmtId="0" fontId="0" fillId="7" borderId="0" xfId="0" applyNumberFormat="1" applyFill="1"/>
    <xf numFmtId="0" fontId="0" fillId="8" borderId="0" xfId="0" applyNumberFormat="1" applyFill="1"/>
    <xf numFmtId="0" fontId="0" fillId="9" borderId="0" xfId="0" applyNumberFormat="1" applyFill="1"/>
    <xf numFmtId="0" fontId="0" fillId="10" borderId="0" xfId="0" applyNumberFormat="1" applyFill="1"/>
    <xf numFmtId="0" fontId="0" fillId="11" borderId="0" xfId="0" applyNumberFormat="1" applyFill="1"/>
    <xf numFmtId="0" fontId="0" fillId="2" borderId="0" xfId="0" applyNumberFormat="1" applyFill="1"/>
    <xf numFmtId="1" fontId="32" fillId="0" borderId="1" xfId="1" applyNumberFormat="1" applyFont="1" applyBorder="1" applyAlignment="1">
      <alignment horizontal="center" vertical="center"/>
    </xf>
    <xf numFmtId="0" fontId="0" fillId="12" borderId="0" xfId="0" applyNumberFormat="1" applyFill="1"/>
  </cellXfs>
  <cellStyles count="5">
    <cellStyle name="Normal" xfId="0" builtinId="0"/>
    <cellStyle name="Normal 2" xfId="1" xr:uid="{00000000-0005-0000-0000-000001000000}"/>
    <cellStyle name="Normal 2 2" xfId="4" xr:uid="{00000000-0005-0000-0000-000002000000}"/>
    <cellStyle name="Normal_Pob  1993-2005-  Y PROYECCIONES 2006-2007" xfId="3" xr:uid="{00000000-0005-0000-0000-000003000000}"/>
    <cellStyle name="Porcentaje 2" xfId="2" xr:uid="{00000000-0005-0000-0000-000004000000}"/>
  </cellStyles>
  <dxfs count="16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 tint="-0.249977111117893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00B050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 * #,##0_ ;_ * \-#,##0_ ;_ * &quot;-&quot;_ ;_ @_ 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 * #,##0_ ;_ * \-#,##0_ ;_ * &quot;-&quot;_ ;_ @_ 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 * #,##0_ ;_ * \-#,##0_ ;_ * &quot;-&quot;_ ;_ @_ 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 * #,##0_ ;_ * \-#,##0_ ;_ * &quot;-&quot;_ ;_ @_ 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 * #,##0_ ;_ * \-#,##0_ ;_ * &quot;-&quot;_ ;_ @_ 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 * #,##0_ ;_ * \-#,##0_ ;_ * &quot;-&quot;_ ;_ @_ 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 * #,##0_ ;_ * \-#,##0_ ;_ * &quot;-&quot;_ ;_ @_ 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 * #,##0_ ;_ * \-#,##0_ ;_ * &quot;-&quot;_ ;_ @_ 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 * #,##0_ ;_ * \-#,##0_ ;_ * &quot;-&quot;_ ;_ @_ 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 * #,##0_ ;_ * \-#,##0_ ;_ * &quot;-&quot;_ ;_ @_ 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 * #,##0_ ;_ * \-#,##0_ ;_ * &quot;-&quot;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1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1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1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1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1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1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18"/>
        <name val="Arial"/>
        <scheme val="none"/>
      </font>
    </dxf>
    <dxf>
      <fill>
        <patternFill patternType="solid">
          <fgColor indexed="64"/>
          <bgColor rgb="FF00B0F0"/>
        </patternFill>
      </fill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57707334767321E-2"/>
          <c:y val="2.8005100656987233E-2"/>
          <c:w val="0.88347972104157224"/>
          <c:h val="0.8469023091077518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PIRAMIDE!$C$5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FF0000"/>
            </a:solidFill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b="1" i="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PIRAMIDE!$A$6:$A$22</c:f>
              <c:strCache>
                <c:ptCount val="17"/>
                <c:pt idx="0">
                  <c:v> 0-4</c:v>
                </c:pt>
                <c:pt idx="1">
                  <c:v> 5-9</c:v>
                </c:pt>
                <c:pt idx="2">
                  <c:v> 10-14</c:v>
                </c:pt>
                <c:pt idx="3">
                  <c:v> 15-19</c:v>
                </c:pt>
                <c:pt idx="4">
                  <c:v> 20-24</c:v>
                </c:pt>
                <c:pt idx="5">
                  <c:v> 25-29</c:v>
                </c:pt>
                <c:pt idx="6">
                  <c:v> 30-34</c:v>
                </c:pt>
                <c:pt idx="7">
                  <c:v> 35-39</c:v>
                </c:pt>
                <c:pt idx="8">
                  <c:v> 40-44</c:v>
                </c:pt>
                <c:pt idx="9">
                  <c:v> 45-49</c:v>
                </c:pt>
                <c:pt idx="10">
                  <c:v> 50-54</c:v>
                </c:pt>
                <c:pt idx="11">
                  <c:v> 55-59</c:v>
                </c:pt>
                <c:pt idx="12">
                  <c:v> 60-64</c:v>
                </c:pt>
                <c:pt idx="13">
                  <c:v> 65-69</c:v>
                </c:pt>
                <c:pt idx="14">
                  <c:v> 70-74</c:v>
                </c:pt>
                <c:pt idx="15">
                  <c:v> 75-79</c:v>
                </c:pt>
                <c:pt idx="16">
                  <c:v> 80 y +</c:v>
                </c:pt>
              </c:strCache>
            </c:strRef>
          </c:cat>
          <c:val>
            <c:numRef>
              <c:f>PIRAMIDE!$C$6:$C$22</c:f>
              <c:numCache>
                <c:formatCode>General</c:formatCode>
                <c:ptCount val="17"/>
                <c:pt idx="0">
                  <c:v>222</c:v>
                </c:pt>
                <c:pt idx="1">
                  <c:v>333</c:v>
                </c:pt>
                <c:pt idx="2">
                  <c:v>296</c:v>
                </c:pt>
                <c:pt idx="3">
                  <c:v>260</c:v>
                </c:pt>
                <c:pt idx="4">
                  <c:v>219</c:v>
                </c:pt>
                <c:pt idx="5">
                  <c:v>226</c:v>
                </c:pt>
                <c:pt idx="6">
                  <c:v>238</c:v>
                </c:pt>
                <c:pt idx="7">
                  <c:v>231</c:v>
                </c:pt>
                <c:pt idx="8">
                  <c:v>168</c:v>
                </c:pt>
                <c:pt idx="9">
                  <c:v>137</c:v>
                </c:pt>
                <c:pt idx="10">
                  <c:v>98</c:v>
                </c:pt>
                <c:pt idx="11">
                  <c:v>91</c:v>
                </c:pt>
                <c:pt idx="12">
                  <c:v>80</c:v>
                </c:pt>
                <c:pt idx="13">
                  <c:v>68</c:v>
                </c:pt>
                <c:pt idx="14">
                  <c:v>49</c:v>
                </c:pt>
                <c:pt idx="15">
                  <c:v>35</c:v>
                </c:pt>
                <c:pt idx="16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0-4516-8094-BAB138184D27}"/>
            </c:ext>
          </c:extLst>
        </c:ser>
        <c:ser>
          <c:idx val="1"/>
          <c:order val="1"/>
          <c:tx>
            <c:strRef>
              <c:f>PIRAMIDE!$G$5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rgbClr val="0070C0"/>
            </a:solidFill>
            <a:ln w="9525" cmpd="sng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##0;###0" sourceLinked="0"/>
            <c:spPr>
              <a:noFill/>
            </c:spPr>
            <c:txPr>
              <a:bodyPr/>
              <a:lstStyle/>
              <a:p>
                <a:pPr>
                  <a:defRPr b="1" i="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PIRAMIDE!$A$6:$A$22</c:f>
              <c:strCache>
                <c:ptCount val="17"/>
                <c:pt idx="0">
                  <c:v> 0-4</c:v>
                </c:pt>
                <c:pt idx="1">
                  <c:v> 5-9</c:v>
                </c:pt>
                <c:pt idx="2">
                  <c:v> 10-14</c:v>
                </c:pt>
                <c:pt idx="3">
                  <c:v> 15-19</c:v>
                </c:pt>
                <c:pt idx="4">
                  <c:v> 20-24</c:v>
                </c:pt>
                <c:pt idx="5">
                  <c:v> 25-29</c:v>
                </c:pt>
                <c:pt idx="6">
                  <c:v> 30-34</c:v>
                </c:pt>
                <c:pt idx="7">
                  <c:v> 35-39</c:v>
                </c:pt>
                <c:pt idx="8">
                  <c:v> 40-44</c:v>
                </c:pt>
                <c:pt idx="9">
                  <c:v> 45-49</c:v>
                </c:pt>
                <c:pt idx="10">
                  <c:v> 50-54</c:v>
                </c:pt>
                <c:pt idx="11">
                  <c:v> 55-59</c:v>
                </c:pt>
                <c:pt idx="12">
                  <c:v> 60-64</c:v>
                </c:pt>
                <c:pt idx="13">
                  <c:v> 65-69</c:v>
                </c:pt>
                <c:pt idx="14">
                  <c:v> 70-74</c:v>
                </c:pt>
                <c:pt idx="15">
                  <c:v> 75-79</c:v>
                </c:pt>
                <c:pt idx="16">
                  <c:v> 80 y +</c:v>
                </c:pt>
              </c:strCache>
            </c:strRef>
          </c:cat>
          <c:val>
            <c:numRef>
              <c:f>PIRAMIDE!$G$6:$G$22</c:f>
              <c:numCache>
                <c:formatCode>General</c:formatCode>
                <c:ptCount val="17"/>
                <c:pt idx="0">
                  <c:v>-247</c:v>
                </c:pt>
                <c:pt idx="1">
                  <c:v>-359</c:v>
                </c:pt>
                <c:pt idx="2">
                  <c:v>-363</c:v>
                </c:pt>
                <c:pt idx="3">
                  <c:v>-315</c:v>
                </c:pt>
                <c:pt idx="4">
                  <c:v>-242</c:v>
                </c:pt>
                <c:pt idx="5">
                  <c:v>-222</c:v>
                </c:pt>
                <c:pt idx="6">
                  <c:v>-224</c:v>
                </c:pt>
                <c:pt idx="7">
                  <c:v>-235</c:v>
                </c:pt>
                <c:pt idx="8">
                  <c:v>-183</c:v>
                </c:pt>
                <c:pt idx="9">
                  <c:v>-140</c:v>
                </c:pt>
                <c:pt idx="10">
                  <c:v>-114</c:v>
                </c:pt>
                <c:pt idx="11">
                  <c:v>-96</c:v>
                </c:pt>
                <c:pt idx="12">
                  <c:v>-93</c:v>
                </c:pt>
                <c:pt idx="13">
                  <c:v>-71</c:v>
                </c:pt>
                <c:pt idx="14">
                  <c:v>-51</c:v>
                </c:pt>
                <c:pt idx="15">
                  <c:v>-27</c:v>
                </c:pt>
                <c:pt idx="16">
                  <c:v>-32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0-4516-8094-BAB138184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4"/>
        <c:overlap val="100"/>
        <c:axId val="228066816"/>
        <c:axId val="228068352"/>
      </c:barChart>
      <c:catAx>
        <c:axId val="2280668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low"/>
        <c:crossAx val="228068352"/>
        <c:crosses val="autoZero"/>
        <c:auto val="1"/>
        <c:lblAlgn val="ctr"/>
        <c:lblOffset val="100"/>
        <c:noMultiLvlLbl val="0"/>
      </c:catAx>
      <c:valAx>
        <c:axId val="228068352"/>
        <c:scaling>
          <c:orientation val="minMax"/>
        </c:scaling>
        <c:delete val="0"/>
        <c:axPos val="b"/>
        <c:majorGridlines/>
        <c:numFmt formatCode="###0;###0" sourceLinked="0"/>
        <c:majorTickMark val="out"/>
        <c:minorTickMark val="none"/>
        <c:tickLblPos val="nextTo"/>
        <c:crossAx val="2280668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14</xdr:row>
      <xdr:rowOff>152400</xdr:rowOff>
    </xdr:from>
    <xdr:to>
      <xdr:col>25</xdr:col>
      <xdr:colOff>84364</xdr:colOff>
      <xdr:row>31</xdr:row>
      <xdr:rowOff>58511</xdr:rowOff>
    </xdr:to>
    <xdr:pic>
      <xdr:nvPicPr>
        <xdr:cNvPr id="2" name="37 Imagen">
          <a:extLst>
            <a:ext uri="{FF2B5EF4-FFF2-40B4-BE49-F238E27FC236}">
              <a16:creationId xmlns:a16="http://schemas.microsoft.com/office/drawing/2014/main" id="{34641596-D1F9-4D31-8F6F-70D09F2CF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6075" y="2619375"/>
          <a:ext cx="3132364" cy="2658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3</xdr:row>
      <xdr:rowOff>151042</xdr:rowOff>
    </xdr:from>
    <xdr:to>
      <xdr:col>18</xdr:col>
      <xdr:colOff>1170215</xdr:colOff>
      <xdr:row>24</xdr:row>
      <xdr:rowOff>36740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29153</xdr:colOff>
      <xdr:row>4</xdr:row>
      <xdr:rowOff>207381</xdr:rowOff>
    </xdr:from>
    <xdr:to>
      <xdr:col>8</xdr:col>
      <xdr:colOff>213821</xdr:colOff>
      <xdr:row>10</xdr:row>
      <xdr:rowOff>95177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77" r="50768" b="14466"/>
        <a:stretch/>
      </xdr:blipFill>
      <xdr:spPr>
        <a:xfrm>
          <a:off x="6162087" y="1121003"/>
          <a:ext cx="670638" cy="1472057"/>
        </a:xfrm>
        <a:prstGeom prst="rect">
          <a:avLst/>
        </a:prstGeom>
      </xdr:spPr>
    </xdr:pic>
    <xdr:clientData/>
  </xdr:twoCellAnchor>
  <xdr:twoCellAnchor editAs="oneCell">
    <xdr:from>
      <xdr:col>18</xdr:col>
      <xdr:colOff>58322</xdr:colOff>
      <xdr:row>4</xdr:row>
      <xdr:rowOff>207381</xdr:rowOff>
    </xdr:from>
    <xdr:to>
      <xdr:col>18</xdr:col>
      <xdr:colOff>677253</xdr:colOff>
      <xdr:row>10</xdr:row>
      <xdr:rowOff>95177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052" r="14012" b="14466"/>
        <a:stretch/>
      </xdr:blipFill>
      <xdr:spPr>
        <a:xfrm>
          <a:off x="11546638" y="1121003"/>
          <a:ext cx="618931" cy="147205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SCCE" refreshedDate="46093.655285300927" createdVersion="8" refreshedVersion="8" minRefreshableVersion="3" recordCount="58" xr:uid="{00000000-000A-0000-FFFF-FFFF00000000}">
  <cacheSource type="worksheet">
    <worksheetSource name="Tabla13"/>
  </cacheSource>
  <cacheFields count="99">
    <cacheField name="UNIDAD EJECUTORA" numFmtId="0">
      <sharedItems/>
    </cacheField>
    <cacheField name="RED" numFmtId="0">
      <sharedItems/>
    </cacheField>
    <cacheField name="MICRO RED" numFmtId="0">
      <sharedItems/>
    </cacheField>
    <cacheField name="PROVINCIA" numFmtId="0">
      <sharedItems/>
    </cacheField>
    <cacheField name="DISTRITO" numFmtId="0">
      <sharedItems/>
    </cacheField>
    <cacheField name="IPRESS" numFmtId="0">
      <sharedItems count="57">
        <s v="ACCOCUNCA"/>
        <s v="ALFREDO CALLO RODRIGUEZ"/>
        <s v="CCOCHAPATA"/>
        <s v="CCUYO"/>
        <s v="CHAUPIBANDA"/>
        <s v="CHECACUPE"/>
        <s v="CHECCA"/>
        <s v="CHECTUYOC"/>
        <s v="CHIARA"/>
        <s v="CHITIBAMBA"/>
        <s v="COMBAPATA CANCHIS"/>
        <s v="CONDEVILUYO"/>
        <s v="CONDOROMA"/>
        <s v="COPORAQUE"/>
        <s v="EL DESCANSO"/>
        <s v="ESPINAR"/>
        <s v="ESPINAR - ESSALUD"/>
        <s v="ESSALUD SICUANI"/>
        <s v="HAMPATURA"/>
        <s v="HERCCA"/>
        <s v="HUAYHUAHUASI"/>
        <s v="HUINCHIRI"/>
        <s v="LA FLORIDA"/>
        <s v="LANGUI"/>
        <s v="LAYO"/>
        <s v="MARANGANI"/>
        <s v="MENTAL COMUNITARIO ESPINAR &quot;MUSUQ KAWSAY&quot;"/>
        <s v="MENTAL COMUNITARIO SICUANI"/>
        <s v="MOSOCLLACTA"/>
        <s v="OCCOBAMBA MARANGANI"/>
        <s v="OCCORURO"/>
        <s v="PALLPATA"/>
        <s v="PAMPAMARCA"/>
        <s v="PAMPAPHALLA"/>
        <s v="PHINAYA"/>
        <s v="PICHIGUA ESPINAR"/>
        <s v="PITUMARCA"/>
        <s v="PONGOÑA"/>
        <s v="QUEHUAR"/>
        <s v="QUEHUE"/>
        <s v="SAN MIGUEL"/>
        <s v="SAN PABLO CANCHIS"/>
        <s v="SAN PEDRO CANCHIS"/>
        <s v="SANIDAD PNP  SICUANI"/>
        <s v="SANTA BARBARA"/>
        <s v="Sr de Pampacucho-Sicuani"/>
        <s v="SURIMANA"/>
        <s v="SUYKUTAMBO"/>
        <s v="TECHO OBRERO"/>
        <s v="TINTA"/>
        <s v="TINTAYA MARQUIRI"/>
        <s v="TOCCOCCORI"/>
        <s v="TUNGASUCA"/>
        <s v="URINSAYA"/>
        <s v="UZCUPATA"/>
        <s v="YANAOCA"/>
        <s v="YAURI"/>
      </sharedItems>
    </cacheField>
    <cacheField name="PERTENENCIA" numFmtId="0">
      <sharedItems containsBlank="1"/>
    </cacheField>
    <cacheField name="CODIGO IPRESS" numFmtId="0">
      <sharedItems containsBlank="1"/>
    </cacheField>
    <cacheField name="CATEGORIA" numFmtId="0">
      <sharedItems/>
    </cacheField>
    <cacheField name="TOTAL" numFmtId="0">
      <sharedItems containsSemiMixedTypes="0" containsString="0" containsNumber="1" containsInteger="1" minValue="0" maxValue="32563"/>
    </cacheField>
    <cacheField name="Total Hombres" numFmtId="0">
      <sharedItems containsSemiMixedTypes="0" containsString="0" containsNumber="1" containsInteger="1" minValue="0" maxValue="16549"/>
    </cacheField>
    <cacheField name="Total Mujeres" numFmtId="0">
      <sharedItems containsSemiMixedTypes="0" containsString="0" containsNumber="1" containsInteger="1" minValue="0" maxValue="16014"/>
    </cacheField>
    <cacheField name="28 DIAS" numFmtId="0">
      <sharedItems containsSemiMixedTypes="0" containsString="0" containsNumber="1" containsInteger="1" minValue="0" maxValue="23"/>
    </cacheField>
    <cacheField name="0-5 MESES" numFmtId="0">
      <sharedItems containsSemiMixedTypes="0" containsString="0" containsNumber="1" containsInteger="1" minValue="0" maxValue="163"/>
    </cacheField>
    <cacheField name="6-11 MESES" numFmtId="0">
      <sharedItems containsSemiMixedTypes="0" containsString="0" containsNumber="1" containsInteger="1" minValue="0" maxValue="177"/>
    </cacheField>
    <cacheField name="&lt;1 año" numFmtId="1">
      <sharedItems containsSemiMixedTypes="0" containsString="0" containsNumber="1" containsInteger="1" minValue="0" maxValue="363"/>
    </cacheField>
    <cacheField name="0_M" numFmtId="0">
      <sharedItems containsSemiMixedTypes="0" containsString="0" containsNumber="1" containsInteger="1" minValue="0" maxValue="177"/>
    </cacheField>
    <cacheField name="0_F" numFmtId="0">
      <sharedItems containsSemiMixedTypes="0" containsString="0" containsNumber="1" containsInteger="1" minValue="0" maxValue="162"/>
    </cacheField>
    <cacheField name="1_M" numFmtId="0">
      <sharedItems containsSemiMixedTypes="0" containsString="0" containsNumber="1" containsInteger="1" minValue="0" maxValue="172"/>
    </cacheField>
    <cacheField name="1_F" numFmtId="0">
      <sharedItems containsSemiMixedTypes="0" containsString="0" containsNumber="1" containsInteger="1" minValue="0" maxValue="174"/>
    </cacheField>
    <cacheField name="2_M" numFmtId="0">
      <sharedItems containsSemiMixedTypes="0" containsString="0" containsNumber="1" containsInteger="1" minValue="0" maxValue="181"/>
    </cacheField>
    <cacheField name="2_F" numFmtId="0">
      <sharedItems containsSemiMixedTypes="0" containsString="0" containsNumber="1" containsInteger="1" minValue="0" maxValue="180"/>
    </cacheField>
    <cacheField name="3_M" numFmtId="0">
      <sharedItems containsSemiMixedTypes="0" containsString="0" containsNumber="1" containsInteger="1" minValue="0" maxValue="207"/>
    </cacheField>
    <cacheField name="3_F" numFmtId="0">
      <sharedItems containsSemiMixedTypes="0" containsString="0" containsNumber="1" containsInteger="1" minValue="0" maxValue="193"/>
    </cacheField>
    <cacheField name="4_M" numFmtId="0">
      <sharedItems containsSemiMixedTypes="0" containsString="0" containsNumber="1" containsInteger="1" minValue="0" maxValue="212"/>
    </cacheField>
    <cacheField name="4_F" numFmtId="0">
      <sharedItems containsSemiMixedTypes="0" containsString="0" containsNumber="1" containsInteger="1" minValue="0" maxValue="203"/>
    </cacheField>
    <cacheField name="1_4" numFmtId="164">
      <sharedItems containsSemiMixedTypes="0" containsString="0" containsNumber="1" containsInteger="1" minValue="0" maxValue="995"/>
    </cacheField>
    <cacheField name="5_M" numFmtId="0">
      <sharedItems containsSemiMixedTypes="0" containsString="0" containsNumber="1" containsInteger="1" minValue="0" maxValue="238"/>
    </cacheField>
    <cacheField name="5_F" numFmtId="0">
      <sharedItems containsSemiMixedTypes="0" containsString="0" containsNumber="1" containsInteger="1" minValue="0" maxValue="221"/>
    </cacheField>
    <cacheField name="6_M" numFmtId="0">
      <sharedItems containsSemiMixedTypes="0" containsString="0" containsNumber="1" containsInteger="1" minValue="0" maxValue="261"/>
    </cacheField>
    <cacheField name="6_F" numFmtId="0">
      <sharedItems containsSemiMixedTypes="0" containsString="0" containsNumber="1" containsInteger="1" minValue="0" maxValue="253"/>
    </cacheField>
    <cacheField name="7_M" numFmtId="0">
      <sharedItems containsSemiMixedTypes="0" containsString="0" containsNumber="1" containsInteger="1" minValue="0" maxValue="277"/>
    </cacheField>
    <cacheField name="7_F" numFmtId="0">
      <sharedItems containsSemiMixedTypes="0" containsString="0" containsNumber="1" containsInteger="1" minValue="0" maxValue="271"/>
    </cacheField>
    <cacheField name="8_M" numFmtId="0">
      <sharedItems containsSemiMixedTypes="0" containsString="0" containsNumber="1" containsInteger="1" minValue="0" maxValue="279"/>
    </cacheField>
    <cacheField name="8_F" numFmtId="0">
      <sharedItems containsSemiMixedTypes="0" containsString="0" containsNumber="1" containsInteger="1" minValue="0" maxValue="278"/>
    </cacheField>
    <cacheField name="9_M" numFmtId="0">
      <sharedItems containsSemiMixedTypes="0" containsString="0" containsNumber="1" containsInteger="1" minValue="0" maxValue="300"/>
    </cacheField>
    <cacheField name="9_F" numFmtId="0">
      <sharedItems containsSemiMixedTypes="0" containsString="0" containsNumber="1" containsInteger="1" minValue="0" maxValue="260"/>
    </cacheField>
    <cacheField name="10_M" numFmtId="0">
      <sharedItems containsSemiMixedTypes="0" containsString="0" containsNumber="1" containsInteger="1" minValue="0" maxValue="277"/>
    </cacheField>
    <cacheField name="10_F" numFmtId="0">
      <sharedItems containsSemiMixedTypes="0" containsString="0" containsNumber="1" containsInteger="1" minValue="0" maxValue="255"/>
    </cacheField>
    <cacheField name="11_M" numFmtId="0">
      <sharedItems containsSemiMixedTypes="0" containsString="0" containsNumber="1" containsInteger="1" minValue="0" maxValue="283"/>
    </cacheField>
    <cacheField name="11_F" numFmtId="0">
      <sharedItems containsSemiMixedTypes="0" containsString="0" containsNumber="1" containsInteger="1" minValue="0" maxValue="261"/>
    </cacheField>
    <cacheField name="5_11" numFmtId="164">
      <sharedItems containsSemiMixedTypes="0" containsString="0" containsNumber="1" containsInteger="1" minValue="0" maxValue="3714"/>
    </cacheField>
    <cacheField name="12_M" numFmtId="0">
      <sharedItems containsSemiMixedTypes="0" containsString="0" containsNumber="1" containsInteger="1" minValue="0" maxValue="296"/>
    </cacheField>
    <cacheField name="12_F" numFmtId="0">
      <sharedItems containsSemiMixedTypes="0" containsString="0" containsNumber="1" containsInteger="1" minValue="0" maxValue="269"/>
    </cacheField>
    <cacheField name="13_M" numFmtId="0">
      <sharedItems containsSemiMixedTypes="0" containsString="0" containsNumber="1" containsInteger="1" minValue="0" maxValue="293"/>
    </cacheField>
    <cacheField name="13_F" numFmtId="0">
      <sharedItems containsSemiMixedTypes="0" containsString="0" containsNumber="1" containsInteger="1" minValue="0" maxValue="272"/>
    </cacheField>
    <cacheField name="14_M" numFmtId="0">
      <sharedItems containsSemiMixedTypes="0" containsString="0" containsNumber="1" containsInteger="1" minValue="0" maxValue="305"/>
    </cacheField>
    <cacheField name="14_F" numFmtId="0">
      <sharedItems containsSemiMixedTypes="0" containsString="0" containsNumber="1" containsInteger="1" minValue="0" maxValue="279"/>
    </cacheField>
    <cacheField name="15_M" numFmtId="0">
      <sharedItems containsSemiMixedTypes="0" containsString="0" containsNumber="1" containsInteger="1" minValue="0" maxValue="309"/>
    </cacheField>
    <cacheField name="15_F" numFmtId="0">
      <sharedItems containsSemiMixedTypes="0" containsString="0" containsNumber="1" containsInteger="1" minValue="0" maxValue="287"/>
    </cacheField>
    <cacheField name="16_M" numFmtId="0">
      <sharedItems containsSemiMixedTypes="0" containsString="0" containsNumber="1" containsInteger="1" minValue="0" maxValue="346"/>
    </cacheField>
    <cacheField name="16_F" numFmtId="0">
      <sharedItems containsSemiMixedTypes="0" containsString="0" containsNumber="1" containsInteger="1" minValue="0" maxValue="312"/>
    </cacheField>
    <cacheField name="17_M" numFmtId="0">
      <sharedItems containsSemiMixedTypes="0" containsString="0" containsNumber="1" containsInteger="1" minValue="0" maxValue="337"/>
    </cacheField>
    <cacheField name="17_F" numFmtId="0">
      <sharedItems containsSemiMixedTypes="0" containsString="0" containsNumber="1" containsInteger="1" minValue="0" maxValue="307"/>
    </cacheField>
    <cacheField name="12_17" numFmtId="164">
      <sharedItems containsSemiMixedTypes="0" containsString="0" containsNumber="1" containsInteger="1" minValue="0" maxValue="3612"/>
    </cacheField>
    <cacheField name="18_M" numFmtId="0">
      <sharedItems containsSemiMixedTypes="0" containsString="0" containsNumber="1" containsInteger="1" minValue="0" maxValue="339"/>
    </cacheField>
    <cacheField name="18_F" numFmtId="0">
      <sharedItems containsSemiMixedTypes="0" containsString="0" containsNumber="1" containsInteger="1" minValue="0" maxValue="317"/>
    </cacheField>
    <cacheField name="19_M" numFmtId="0">
      <sharedItems containsSemiMixedTypes="0" containsString="0" containsNumber="1" containsInteger="1" minValue="0" maxValue="311"/>
    </cacheField>
    <cacheField name="19_F" numFmtId="0">
      <sharedItems containsSemiMixedTypes="0" containsString="0" containsNumber="1" containsInteger="1" minValue="0" maxValue="292"/>
    </cacheField>
    <cacheField name="20-24_M" numFmtId="0">
      <sharedItems containsSemiMixedTypes="0" containsString="0" containsNumber="1" containsInteger="1" minValue="0" maxValue="1421"/>
    </cacheField>
    <cacheField name="20-24_F" numFmtId="0">
      <sharedItems containsSemiMixedTypes="0" containsString="0" containsNumber="1" containsInteger="1" minValue="0" maxValue="1342"/>
    </cacheField>
    <cacheField name="25-29_M" numFmtId="0">
      <sharedItems containsSemiMixedTypes="0" containsString="0" containsNumber="1" containsInteger="1" minValue="0" maxValue="1362"/>
    </cacheField>
    <cacheField name="25-29_F" numFmtId="0">
      <sharedItems containsSemiMixedTypes="0" containsString="0" containsNumber="1" containsInteger="1" minValue="0" maxValue="1356"/>
    </cacheField>
    <cacheField name="18_29" numFmtId="164">
      <sharedItems containsSemiMixedTypes="0" containsString="0" containsNumber="1" containsInteger="1" minValue="0" maxValue="6740"/>
    </cacheField>
    <cacheField name="30-34_M" numFmtId="0">
      <sharedItems containsSemiMixedTypes="0" containsString="0" containsNumber="1" containsInteger="1" minValue="0" maxValue="1360"/>
    </cacheField>
    <cacheField name="30-34_F" numFmtId="0">
      <sharedItems containsSemiMixedTypes="0" containsString="0" containsNumber="1" containsInteger="1" minValue="0" maxValue="1286"/>
    </cacheField>
    <cacheField name="35-39_M" numFmtId="0">
      <sharedItems containsSemiMixedTypes="0" containsString="0" containsNumber="1" containsInteger="1" minValue="0" maxValue="1309"/>
    </cacheField>
    <cacheField name="35-39_F" numFmtId="0">
      <sharedItems containsSemiMixedTypes="0" containsString="0" containsNumber="1" containsInteger="1" minValue="0" maxValue="1173"/>
    </cacheField>
    <cacheField name="40-44_M" numFmtId="0">
      <sharedItems containsSemiMixedTypes="0" containsString="0" containsNumber="1" containsInteger="1" minValue="0" maxValue="1132"/>
    </cacheField>
    <cacheField name="40-44_F" numFmtId="0">
      <sharedItems containsSemiMixedTypes="0" containsString="0" containsNumber="1" containsInteger="1" minValue="0" maxValue="1044"/>
    </cacheField>
    <cacheField name="45-49_M" numFmtId="0">
      <sharedItems containsSemiMixedTypes="0" containsString="0" containsNumber="1" containsInteger="1" minValue="0" maxValue="1006"/>
    </cacheField>
    <cacheField name="45-49_F" numFmtId="0">
      <sharedItems containsSemiMixedTypes="0" containsString="0" containsNumber="1" containsInteger="1" minValue="0" maxValue="906"/>
    </cacheField>
    <cacheField name="50-54_M" numFmtId="0">
      <sharedItems containsSemiMixedTypes="0" containsString="0" containsNumber="1" containsInteger="1" minValue="0" maxValue="836"/>
    </cacheField>
    <cacheField name="50-54_F" numFmtId="0">
      <sharedItems containsSemiMixedTypes="0" containsString="0" containsNumber="1" containsInteger="1" minValue="0" maxValue="777"/>
    </cacheField>
    <cacheField name="55-59_M" numFmtId="0">
      <sharedItems containsSemiMixedTypes="0" containsString="0" containsNumber="1" containsInteger="1" minValue="0" maxValue="738"/>
    </cacheField>
    <cacheField name="55-59_F" numFmtId="0">
      <sharedItems containsSemiMixedTypes="0" containsString="0" containsNumber="1" containsInteger="1" minValue="0" maxValue="743"/>
    </cacheField>
    <cacheField name="30_59" numFmtId="164">
      <sharedItems containsSemiMixedTypes="0" containsString="0" containsNumber="1" containsInteger="1" minValue="0" maxValue="12310"/>
    </cacheField>
    <cacheField name="60-64_M" numFmtId="0">
      <sharedItems containsSemiMixedTypes="0" containsString="0" containsNumber="1" containsInteger="1" minValue="0" maxValue="627"/>
    </cacheField>
    <cacheField name="60-64_F" numFmtId="0">
      <sharedItems containsSemiMixedTypes="0" containsString="0" containsNumber="1" containsInteger="1" minValue="0" maxValue="660"/>
    </cacheField>
    <cacheField name="65-69_M" numFmtId="0">
      <sharedItems containsSemiMixedTypes="0" containsString="0" containsNumber="1" containsInteger="1" minValue="0" maxValue="510"/>
    </cacheField>
    <cacheField name="65-69_F" numFmtId="0">
      <sharedItems containsSemiMixedTypes="0" containsString="0" containsNumber="1" containsInteger="1" minValue="0" maxValue="548"/>
    </cacheField>
    <cacheField name="70-74_M" numFmtId="0">
      <sharedItems containsSemiMixedTypes="0" containsString="0" containsNumber="1" containsInteger="1" minValue="0" maxValue="353"/>
    </cacheField>
    <cacheField name="70-74_F" numFmtId="0">
      <sharedItems containsSemiMixedTypes="0" containsString="0" containsNumber="1" containsInteger="1" minValue="0" maxValue="425"/>
    </cacheField>
    <cacheField name="75-79_M" numFmtId="0">
      <sharedItems containsSemiMixedTypes="0" containsString="0" containsNumber="1" containsInteger="1" minValue="0" maxValue="254"/>
    </cacheField>
    <cacheField name="75-79_F" numFmtId="0">
      <sharedItems containsSemiMixedTypes="0" containsString="0" containsNumber="1" containsInteger="1" minValue="0" maxValue="333"/>
    </cacheField>
    <cacheField name="80 y +_M" numFmtId="0">
      <sharedItems containsSemiMixedTypes="0" containsString="0" containsNumber="1" containsInteger="1" minValue="0" maxValue="241"/>
    </cacheField>
    <cacheField name="80 y +_F" numFmtId="0">
      <sharedItems containsSemiMixedTypes="0" containsString="0" containsNumber="1" containsInteger="1" minValue="0" maxValue="375"/>
    </cacheField>
    <cacheField name="60+" numFmtId="164">
      <sharedItems containsSemiMixedTypes="0" containsString="0" containsNumber="1" containsInteger="1" minValue="0" maxValue="4326"/>
    </cacheField>
    <cacheField name="NACIMIENTOS" numFmtId="0">
      <sharedItems containsSemiMixedTypes="0" containsString="0" containsNumber="1" containsInteger="1" minValue="0" maxValue="364"/>
    </cacheField>
    <cacheField name="POBLACION FEMENINA TOTAL" numFmtId="0">
      <sharedItems containsSemiMixedTypes="0" containsString="0" containsNumber="1" containsInteger="1" minValue="0" maxValue="16028"/>
    </cacheField>
    <cacheField name="10 - 14" numFmtId="0">
      <sharedItems containsSemiMixedTypes="0" containsString="0" containsNumber="1" containsInteger="1" minValue="0" maxValue="1455"/>
    </cacheField>
    <cacheField name="15- 19" numFmtId="0">
      <sharedItems containsSemiMixedTypes="0" containsString="0" containsNumber="1" containsInteger="1" minValue="0" maxValue="2579"/>
    </cacheField>
    <cacheField name="20- 49" numFmtId="0">
      <sharedItems containsSemiMixedTypes="0" containsString="0" containsNumber="1" containsInteger="1" minValue="0" maxValue="6657"/>
    </cacheField>
    <cacheField name="GESTANTES  ESPERADAS" numFmtId="0">
      <sharedItems containsSemiMixedTypes="0" containsString="0" containsNumber="1" containsInteger="1" minValue="0" maxValue="757"/>
    </cacheField>
    <cacheField name="NIÑO" numFmtId="0" formula="'0_M'+'0_F'+'1_M'+'1_F'+'2_M'+'2_F'+'3_M'+'3_F'+'4_M'+'4_F'+'5_M'+'5_F'+'6_M'+'6_F'+'7_M'+'7_F'+'8_M'+'8_F'+'9_M'+'9_F'+'10_M'+'10_F'+'11_M'+'11_F'" databaseField="0"/>
    <cacheField name="ADOLESCENTE" numFmtId="0" formula="'12_M'+'12_F'+'13_M'+'13_F'+'14_M'+'14_F'+'15_M'+'15_F'+'16_M'+'16_F'+'17_M'+'17_F'" databaseField="0"/>
    <cacheField name="JOVEN" numFmtId="0" formula="'18_M'+'18_F'+'19_M'+'19_F'+'20-24_M'+'20-24_F'+'25-29_M'+'25-29_F'" databaseField="0"/>
    <cacheField name="ADULTO" numFmtId="0" formula="'30-34_M'+'30-34_F'+'35-39_M'+'35-39_F'+'40-44_M'+'40-44_F'+'45-49_M'+'45-49_F'+'50-54_M'+'50-54_F'+'55-59_M'+'55-59_F'" databaseField="0"/>
    <cacheField name="ADULTO MAYOR" numFmtId="0" formula="'60-64_M'+'60-64_F'+'65-69_M'+'65-69_F'+'70-74_M'+'70-74_F'+'75-79_M'+'75-79_F'+'80 y +_M'+'80 y +_F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SCCE" refreshedDate="46093.661451041669" createdVersion="8" refreshedVersion="8" minRefreshableVersion="3" recordCount="114" xr:uid="{00000000-000A-0000-FFFF-FFFF01000000}">
  <cacheSource type="worksheet">
    <worksheetSource ref="A1:AT115" sheet="PrevioBase"/>
  </cacheSource>
  <cacheFields count="52">
    <cacheField name="UBIGEO" numFmtId="49">
      <sharedItems containsMixedTypes="1" containsNumber="1" containsInteger="1" minValue="80204" maxValue="80808"/>
    </cacheField>
    <cacheField name="RED" numFmtId="0">
      <sharedItems count="2">
        <s v="CANAS CANCHIS ESPINAR"/>
        <s v="NO PERTENECE A NINGUNA RED"/>
      </sharedItems>
    </cacheField>
    <cacheField name="MICRO RED" numFmtId="0">
      <sharedItems count="7">
        <s v="YAURI"/>
        <s v="NO PERTENECE A NINGUNA MICRO RED"/>
        <s v="YANAOCA"/>
        <s v="TECHO OBRERO "/>
        <s v="COMBAPATA"/>
        <s v="EL DESCANSO"/>
        <s v="PAMPAPHALLA"/>
      </sharedItems>
    </cacheField>
    <cacheField name="PROVINCIA" numFmtId="3">
      <sharedItems count="4">
        <s v="ESPINAR"/>
        <s v="CANCHIS"/>
        <s v="CANAS"/>
        <s v="ACOMAYO"/>
      </sharedItems>
    </cacheField>
    <cacheField name="DISTRITO" numFmtId="0">
      <sharedItems/>
    </cacheField>
    <cacheField name="QUINTIL2006" numFmtId="0">
      <sharedItems containsNonDate="0" containsString="0" containsBlank="1"/>
    </cacheField>
    <cacheField name="EE.SS" numFmtId="0">
      <sharedItems count="57">
        <s v="ACCOCUNCA"/>
        <s v="ALFREDO CALLO RODRIGUEZ"/>
        <s v="CCOCHAPATA"/>
        <s v="CCUYO"/>
        <s v="CHAUPIBANDA"/>
        <s v="CHECACUPE"/>
        <s v="CHECCA"/>
        <s v="CHECTUYOC"/>
        <s v="CHIARA"/>
        <s v="CHITIBAMBA"/>
        <s v="COMBAPATA CANCHIS"/>
        <s v="CONDEVILUYO"/>
        <s v="CONDOROMA"/>
        <s v="COPORAQUE"/>
        <s v="EL DESCANSO"/>
        <s v="ESPINAR"/>
        <s v="ESPINAR - ESSALUD"/>
        <s v="ESSALUD SICUANI"/>
        <s v="HAMPATURA"/>
        <s v="HERCCA"/>
        <s v="HUAYHUAHUASI"/>
        <s v="HUINCHIRI"/>
        <s v="LA FLORIDA"/>
        <s v="LANGUI"/>
        <s v="LAYO"/>
        <s v="MARANGANI"/>
        <s v="MENTAL COMUNITARIO ESPINAR &quot;MUSUQ KAWSAY&quot;"/>
        <s v="MENTAL COMUNITARIO SICUANI"/>
        <s v="MOSOCLLACTA"/>
        <s v="OCCOBAMBA MARANGANI"/>
        <s v="OCCORURO"/>
        <s v="PALLPATA"/>
        <s v="PAMPAMARCA"/>
        <s v="PAMPAPHALLA"/>
        <s v="PHINAYA"/>
        <s v="PICHIGUA ESPINAR"/>
        <s v="PITUMARCA"/>
        <s v="PONGOÑA"/>
        <s v="QUEHUAR"/>
        <s v="QUEHUE"/>
        <s v="SAN MIGUEL"/>
        <s v="SAN PABLO CANCHIS"/>
        <s v="SAN PEDRO CANCHIS"/>
        <s v="SANIDAD PNP  SICUANI"/>
        <s v="SANTA BARBARA"/>
        <s v="Sr de Pampacucho-Sicuani"/>
        <s v="SURIMANA"/>
        <s v="SUYKUTAMBO"/>
        <s v="TECHO OBRERO"/>
        <s v="TINTA"/>
        <s v="TINTAYA MARQUIRI"/>
        <s v="TOCCOCCORI"/>
        <s v="TUNGASUCA"/>
        <s v="URINSAYA"/>
        <s v="UZCUPATA"/>
        <s v="YANAOCA"/>
        <s v="YAURI"/>
      </sharedItems>
    </cacheField>
    <cacheField name="SEXO" numFmtId="0">
      <sharedItems count="2">
        <s v="M"/>
        <s v="F"/>
      </sharedItems>
    </cacheField>
    <cacheField name="TOTAL" numFmtId="0">
      <sharedItems containsSemiMixedTypes="0" containsString="0" containsNumber="1" containsInteger="1" minValue="0" maxValue="16549"/>
    </cacheField>
    <cacheField name="0" numFmtId="0">
      <sharedItems containsSemiMixedTypes="0" containsString="0" containsNumber="1" containsInteger="1" minValue="0" maxValue="177"/>
    </cacheField>
    <cacheField name="1" numFmtId="0">
      <sharedItems containsSemiMixedTypes="0" containsString="0" containsNumber="1" containsInteger="1" minValue="0" maxValue="174"/>
    </cacheField>
    <cacheField name="2" numFmtId="0">
      <sharedItems containsSemiMixedTypes="0" containsString="0" containsNumber="1" containsInteger="1" minValue="0" maxValue="181"/>
    </cacheField>
    <cacheField name="3" numFmtId="0">
      <sharedItems containsSemiMixedTypes="0" containsString="0" containsNumber="1" containsInteger="1" minValue="0" maxValue="207"/>
    </cacheField>
    <cacheField name="4" numFmtId="0">
      <sharedItems containsSemiMixedTypes="0" containsString="0" containsNumber="1" containsInteger="1" minValue="0" maxValue="212"/>
    </cacheField>
    <cacheField name="0-4" numFmtId="0">
      <sharedItems containsSemiMixedTypes="0" containsString="0" containsNumber="1" containsInteger="1" minValue="0" maxValue="949"/>
    </cacheField>
    <cacheField name="5" numFmtId="0">
      <sharedItems containsSemiMixedTypes="0" containsString="0" containsNumber="1" containsInteger="1" minValue="0" maxValue="238"/>
    </cacheField>
    <cacheField name="6" numFmtId="0">
      <sharedItems containsSemiMixedTypes="0" containsString="0" containsNumber="1" containsInteger="1" minValue="0" maxValue="261"/>
    </cacheField>
    <cacheField name="7" numFmtId="0">
      <sharedItems containsSemiMixedTypes="0" containsString="0" containsNumber="1" containsInteger="1" minValue="0" maxValue="277"/>
    </cacheField>
    <cacheField name="8" numFmtId="0">
      <sharedItems containsSemiMixedTypes="0" containsString="0" containsNumber="1" containsInteger="1" minValue="0" maxValue="279"/>
    </cacheField>
    <cacheField name="9" numFmtId="0">
      <sharedItems containsSemiMixedTypes="0" containsString="0" containsNumber="1" containsInteger="1" minValue="0" maxValue="300"/>
    </cacheField>
    <cacheField name="5-9" numFmtId="0">
      <sharedItems containsSemiMixedTypes="0" containsString="0" containsNumber="1" containsInteger="1" minValue="0" maxValue="1355"/>
    </cacheField>
    <cacheField name="10" numFmtId="0">
      <sharedItems containsSemiMixedTypes="0" containsString="0" containsNumber="1" containsInteger="1" minValue="0" maxValue="277"/>
    </cacheField>
    <cacheField name="11" numFmtId="0">
      <sharedItems containsSemiMixedTypes="0" containsString="0" containsNumber="1" containsInteger="1" minValue="0" maxValue="283"/>
    </cacheField>
    <cacheField name="12" numFmtId="0">
      <sharedItems containsSemiMixedTypes="0" containsString="0" containsNumber="1" containsInteger="1" minValue="0" maxValue="296"/>
    </cacheField>
    <cacheField name="13" numFmtId="0">
      <sharedItems containsSemiMixedTypes="0" containsString="0" containsNumber="1" containsInteger="1" minValue="0" maxValue="293"/>
    </cacheField>
    <cacheField name="14" numFmtId="0">
      <sharedItems containsSemiMixedTypes="0" containsString="0" containsNumber="1" containsInteger="1" minValue="0" maxValue="305"/>
    </cacheField>
    <cacheField name="10-14" numFmtId="0">
      <sharedItems containsSemiMixedTypes="0" containsString="0" containsNumber="1" containsInteger="1" minValue="0" maxValue="1454"/>
    </cacheField>
    <cacheField name="15" numFmtId="0">
      <sharedItems containsSemiMixedTypes="0" containsString="0" containsNumber="1" containsInteger="1" minValue="0" maxValue="309"/>
    </cacheField>
    <cacheField name="16" numFmtId="0">
      <sharedItems containsSemiMixedTypes="0" containsString="0" containsNumber="1" containsInteger="1" minValue="0" maxValue="346"/>
    </cacheField>
    <cacheField name="17" numFmtId="0">
      <sharedItems containsSemiMixedTypes="0" containsString="0" containsNumber="1" containsInteger="1" minValue="0" maxValue="337"/>
    </cacheField>
    <cacheField name="18" numFmtId="0">
      <sharedItems containsSemiMixedTypes="0" containsString="0" containsNumber="1" containsInteger="1" minValue="0" maxValue="339"/>
    </cacheField>
    <cacheField name="19" numFmtId="0">
      <sharedItems containsSemiMixedTypes="0" containsString="0" containsNumber="1" containsInteger="1" minValue="0" maxValue="311"/>
    </cacheField>
    <cacheField name="15-19" numFmtId="0">
      <sharedItems containsSemiMixedTypes="0" containsString="0" containsNumber="1" containsInteger="1" minValue="0" maxValue="1642"/>
    </cacheField>
    <cacheField name="20-24" numFmtId="0">
      <sharedItems containsSemiMixedTypes="0" containsString="0" containsNumber="1" containsInteger="1" minValue="0" maxValue="1421"/>
    </cacheField>
    <cacheField name="25-29" numFmtId="0">
      <sharedItems containsSemiMixedTypes="0" containsString="0" containsNumber="1" containsInteger="1" minValue="0" maxValue="1362"/>
    </cacheField>
    <cacheField name="30-34" numFmtId="0">
      <sharedItems containsSemiMixedTypes="0" containsString="0" containsNumber="1" containsInteger="1" minValue="0" maxValue="1360"/>
    </cacheField>
    <cacheField name="35-39" numFmtId="0">
      <sharedItems containsSemiMixedTypes="0" containsString="0" containsNumber="1" containsInteger="1" minValue="0" maxValue="1309"/>
    </cacheField>
    <cacheField name="40-44" numFmtId="0">
      <sharedItems containsSemiMixedTypes="0" containsString="0" containsNumber="1" containsInteger="1" minValue="0" maxValue="1132"/>
    </cacheField>
    <cacheField name="45-49" numFmtId="0">
      <sharedItems containsSemiMixedTypes="0" containsString="0" containsNumber="1" containsInteger="1" minValue="0" maxValue="1006"/>
    </cacheField>
    <cacheField name="50-54" numFmtId="0">
      <sharedItems containsSemiMixedTypes="0" containsString="0" containsNumber="1" containsInteger="1" minValue="0" maxValue="836"/>
    </cacheField>
    <cacheField name="55-59" numFmtId="0">
      <sharedItems containsSemiMixedTypes="0" containsString="0" containsNumber="1" containsInteger="1" minValue="0" maxValue="743"/>
    </cacheField>
    <cacheField name="60-64" numFmtId="0">
      <sharedItems containsSemiMixedTypes="0" containsString="0" containsNumber="1" containsInteger="1" minValue="0" maxValue="660"/>
    </cacheField>
    <cacheField name="65-69" numFmtId="0">
      <sharedItems containsSemiMixedTypes="0" containsString="0" containsNumber="1" containsInteger="1" minValue="0" maxValue="548"/>
    </cacheField>
    <cacheField name="70-74" numFmtId="0">
      <sharedItems containsSemiMixedTypes="0" containsString="0" containsNumber="1" containsInteger="1" minValue="0" maxValue="425"/>
    </cacheField>
    <cacheField name="75-79" numFmtId="0">
      <sharedItems containsSemiMixedTypes="0" containsString="0" containsNumber="1" containsInteger="1" minValue="0" maxValue="333"/>
    </cacheField>
    <cacheField name="80 y +" numFmtId="0">
      <sharedItems containsSemiMixedTypes="0" containsString="0" containsNumber="1" containsInteger="1" minValue="0" maxValue="375"/>
    </cacheField>
    <cacheField name="ninno" numFmtId="0" formula="'5'+'6'+'7'+'8'+'9'+'10'+'11'" databaseField="0"/>
    <cacheField name="adolescente" numFmtId="0" formula="'12'+'13'+'14'+'15'+'16'+'17'" databaseField="0"/>
    <cacheField name="joven" numFmtId="0" formula="'18'+'19'+'20-24'+'25-29'" databaseField="0"/>
    <cacheField name="adulto" numFmtId="0" formula="'30-34'+'35-39'+'40-44'+'45-49'+'50-54'+'55-59'" databaseField="0"/>
    <cacheField name="adultomayor" numFmtId="0" formula="'60-64'+'65-69'+'70-74'+'75-79'+'80 y +'" databaseField="0"/>
    <cacheField name="mayor15" numFmtId="0" formula="'15-19'+'20-24'+'25-29'+adulto+adultomayor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">
  <r>
    <s v="SALUD CANAS - CANCHIS - ESPINAR"/>
    <s v="CANAS-CANCHIS-ESPINAR"/>
    <s v="YAURI"/>
    <s v="ESPINAR"/>
    <s v="ALTO PICHIGUA"/>
    <x v="0"/>
    <s v="PUESTOS DE SALUD O POSTAS DE SALUD"/>
    <s v="00002420"/>
    <s v="I-2"/>
    <n v="1376"/>
    <n v="682"/>
    <n v="694"/>
    <n v="1"/>
    <n v="4"/>
    <n v="8"/>
    <n v="13"/>
    <n v="7"/>
    <n v="5"/>
    <n v="5"/>
    <n v="3"/>
    <n v="8"/>
    <n v="8"/>
    <n v="5"/>
    <n v="4"/>
    <n v="7"/>
    <n v="8"/>
    <n v="32"/>
    <n v="11"/>
    <n v="8"/>
    <n v="9"/>
    <n v="9"/>
    <n v="11"/>
    <n v="11"/>
    <n v="9"/>
    <n v="10"/>
    <n v="11"/>
    <n v="13"/>
    <n v="9"/>
    <n v="11"/>
    <n v="9"/>
    <n v="11"/>
    <n v="142"/>
    <n v="8"/>
    <n v="9"/>
    <n v="12"/>
    <n v="15"/>
    <n v="8"/>
    <n v="9"/>
    <n v="14"/>
    <n v="11"/>
    <n v="8"/>
    <n v="11"/>
    <n v="15"/>
    <n v="11"/>
    <n v="131"/>
    <n v="12"/>
    <n v="11"/>
    <n v="13"/>
    <n v="12"/>
    <n v="45"/>
    <n v="47"/>
    <n v="50"/>
    <n v="53"/>
    <n v="243"/>
    <n v="54"/>
    <n v="57"/>
    <n v="55"/>
    <n v="57"/>
    <n v="50"/>
    <n v="44"/>
    <n v="47"/>
    <n v="44"/>
    <n v="41"/>
    <n v="33"/>
    <n v="42"/>
    <n v="36"/>
    <n v="560"/>
    <n v="28"/>
    <n v="34"/>
    <n v="26"/>
    <n v="31"/>
    <n v="24"/>
    <n v="24"/>
    <n v="16"/>
    <n v="24"/>
    <n v="13"/>
    <n v="20"/>
    <n v="240"/>
    <n v="13"/>
    <n v="695"/>
    <n v="63"/>
    <n v="96"/>
    <n v="288"/>
    <n v="16"/>
  </r>
  <r>
    <s v="HOSP. ALFREDO CALLO RODRIGUEZ-SICUANI-CANCHIS"/>
    <s v="CANAS-CANCHIS-ESPINAR"/>
    <s v="NO PERTENECE A NINGUNA MICRO RED"/>
    <s v="CANCHIS"/>
    <s v="SICUANI"/>
    <x v="1"/>
    <s v="HOSPITALES O CLINICAS DE ATENCION GENERAL"/>
    <s v="00002378"/>
    <s v="II-1"/>
    <n v="12228"/>
    <n v="6209"/>
    <n v="6019"/>
    <n v="9"/>
    <n v="71"/>
    <n v="75"/>
    <n v="155"/>
    <n v="77"/>
    <n v="69"/>
    <n v="74"/>
    <n v="74"/>
    <n v="74"/>
    <n v="71"/>
    <n v="84"/>
    <n v="74"/>
    <n v="79"/>
    <n v="73"/>
    <n v="381"/>
    <n v="91"/>
    <n v="93"/>
    <n v="108"/>
    <n v="105"/>
    <n v="110"/>
    <n v="111"/>
    <n v="112"/>
    <n v="115"/>
    <n v="125"/>
    <n v="108"/>
    <n v="115"/>
    <n v="106"/>
    <n v="119"/>
    <n v="109"/>
    <n v="1527"/>
    <n v="125"/>
    <n v="114"/>
    <n v="123"/>
    <n v="112"/>
    <n v="124"/>
    <n v="111"/>
    <n v="121"/>
    <n v="112"/>
    <n v="129"/>
    <n v="121"/>
    <n v="129"/>
    <n v="113"/>
    <n v="1434"/>
    <n v="123"/>
    <n v="118"/>
    <n v="119"/>
    <n v="109"/>
    <n v="525"/>
    <n v="494"/>
    <n v="516"/>
    <n v="509"/>
    <n v="2513"/>
    <n v="524"/>
    <n v="498"/>
    <n v="496"/>
    <n v="450"/>
    <n v="413"/>
    <n v="403"/>
    <n v="362"/>
    <n v="333"/>
    <n v="291"/>
    <n v="274"/>
    <n v="252"/>
    <n v="258"/>
    <n v="4554"/>
    <n v="215"/>
    <n v="229"/>
    <n v="176"/>
    <n v="185"/>
    <n v="122"/>
    <n v="144"/>
    <n v="75"/>
    <n v="102"/>
    <n v="81"/>
    <n v="122"/>
    <n v="1451"/>
    <n v="155"/>
    <n v="6017"/>
    <n v="588"/>
    <n v="981"/>
    <n v="2446"/>
    <n v="306"/>
  </r>
  <r>
    <s v="SALUD CANAS - CANCHIS - ESPINAR"/>
    <s v="CANAS-CANCHIS-ESPINAR"/>
    <s v="YANAOCA"/>
    <s v="CANAS"/>
    <s v="TUPAC AMARU"/>
    <x v="2"/>
    <s v="PUESTOS DE SALUD O POSTAS DE SALUD"/>
    <s v="00032339"/>
    <s v="I-2"/>
    <n v="487"/>
    <n v="240"/>
    <n v="247"/>
    <n v="0"/>
    <n v="1"/>
    <n v="0"/>
    <n v="1"/>
    <n v="1"/>
    <n v="1"/>
    <n v="1"/>
    <n v="3"/>
    <n v="3"/>
    <n v="3"/>
    <n v="3"/>
    <n v="3"/>
    <n v="2"/>
    <n v="3"/>
    <n v="14"/>
    <n v="4"/>
    <n v="3"/>
    <n v="4"/>
    <n v="4"/>
    <n v="3"/>
    <n v="2"/>
    <n v="2"/>
    <n v="2"/>
    <n v="2"/>
    <n v="3"/>
    <n v="3"/>
    <n v="2"/>
    <n v="2"/>
    <n v="2"/>
    <n v="38"/>
    <n v="4"/>
    <n v="3"/>
    <n v="4"/>
    <n v="3"/>
    <n v="5"/>
    <n v="4"/>
    <n v="2"/>
    <n v="5"/>
    <n v="4"/>
    <n v="5"/>
    <n v="5"/>
    <n v="6"/>
    <n v="50"/>
    <n v="5"/>
    <n v="7"/>
    <n v="4"/>
    <n v="6"/>
    <n v="20"/>
    <n v="22"/>
    <n v="20"/>
    <n v="21"/>
    <n v="105"/>
    <n v="21"/>
    <n v="21"/>
    <n v="20"/>
    <n v="18"/>
    <n v="18"/>
    <n v="17"/>
    <n v="20"/>
    <n v="13"/>
    <n v="12"/>
    <n v="12"/>
    <n v="12"/>
    <n v="11"/>
    <n v="195"/>
    <n v="12"/>
    <n v="12"/>
    <n v="8"/>
    <n v="10"/>
    <n v="6"/>
    <n v="10"/>
    <n v="4"/>
    <n v="5"/>
    <n v="4"/>
    <n v="5"/>
    <n v="76"/>
    <n v="2"/>
    <n v="248"/>
    <n v="15"/>
    <n v="40"/>
    <n v="108"/>
    <n v="3"/>
  </r>
  <r>
    <s v="SALUD CANAS - CANCHIS - ESPINAR"/>
    <s v="CANAS-CANCHIS-ESPINAR"/>
    <s v="TECHO OBRERO"/>
    <s v="CANCHIS"/>
    <s v="MARANGANI"/>
    <x v="3"/>
    <s v="PUESTOS DE SALUD O POSTAS DE SALUD"/>
    <s v="00002390"/>
    <s v="I-2"/>
    <n v="790"/>
    <n v="412"/>
    <n v="378"/>
    <n v="0"/>
    <n v="3"/>
    <n v="3"/>
    <n v="6"/>
    <n v="3"/>
    <n v="3"/>
    <n v="3"/>
    <n v="3"/>
    <n v="4"/>
    <n v="4"/>
    <n v="4"/>
    <n v="4"/>
    <n v="4"/>
    <n v="4"/>
    <n v="20"/>
    <n v="4"/>
    <n v="4"/>
    <n v="6"/>
    <n v="5"/>
    <n v="6"/>
    <n v="5"/>
    <n v="7"/>
    <n v="5"/>
    <n v="7"/>
    <n v="5"/>
    <n v="5"/>
    <n v="5"/>
    <n v="6"/>
    <n v="5"/>
    <n v="75"/>
    <n v="6"/>
    <n v="5"/>
    <n v="6"/>
    <n v="6"/>
    <n v="6"/>
    <n v="6"/>
    <n v="7"/>
    <n v="7"/>
    <n v="9"/>
    <n v="6"/>
    <n v="7"/>
    <n v="7"/>
    <n v="78"/>
    <n v="9"/>
    <n v="7"/>
    <n v="8"/>
    <n v="7"/>
    <n v="38"/>
    <n v="31"/>
    <n v="37"/>
    <n v="32"/>
    <n v="169"/>
    <n v="30"/>
    <n v="29"/>
    <n v="34"/>
    <n v="28"/>
    <n v="27"/>
    <n v="26"/>
    <n v="27"/>
    <n v="24"/>
    <n v="25"/>
    <n v="21"/>
    <n v="19"/>
    <n v="20"/>
    <n v="310"/>
    <n v="17"/>
    <n v="16"/>
    <n v="15"/>
    <n v="17"/>
    <n v="11"/>
    <n v="12"/>
    <n v="8"/>
    <n v="9"/>
    <n v="7"/>
    <n v="10"/>
    <n v="122"/>
    <n v="7"/>
    <n v="377"/>
    <n v="30"/>
    <n v="65"/>
    <n v="167"/>
    <n v="18"/>
  </r>
  <r>
    <s v="SALUD CANAS - CANCHIS - ESPINAR"/>
    <s v="CANAS-CANCHIS-ESPINAR"/>
    <s v="YANAOCA"/>
    <s v="CANAS"/>
    <s v="QUEHUE"/>
    <x v="4"/>
    <s v="PUESTOS DE SALUD O POSTAS DE SALUD"/>
    <s v="00034449"/>
    <s v="I-2"/>
    <n v="233"/>
    <n v="115"/>
    <n v="118"/>
    <n v="0"/>
    <n v="0"/>
    <n v="0"/>
    <n v="0"/>
    <n v="0"/>
    <n v="0"/>
    <n v="0"/>
    <n v="1"/>
    <n v="1"/>
    <n v="1"/>
    <n v="1"/>
    <n v="1"/>
    <n v="2"/>
    <n v="1"/>
    <n v="6"/>
    <n v="2"/>
    <n v="1"/>
    <n v="1"/>
    <n v="2"/>
    <n v="2"/>
    <n v="2"/>
    <n v="2"/>
    <n v="2"/>
    <n v="2"/>
    <n v="1"/>
    <n v="1"/>
    <n v="1"/>
    <n v="2"/>
    <n v="2"/>
    <n v="23"/>
    <n v="2"/>
    <n v="2"/>
    <n v="2"/>
    <n v="2"/>
    <n v="2"/>
    <n v="2"/>
    <n v="2"/>
    <n v="3"/>
    <n v="2"/>
    <n v="3"/>
    <n v="3"/>
    <n v="2"/>
    <n v="27"/>
    <n v="3"/>
    <n v="3"/>
    <n v="3"/>
    <n v="3"/>
    <n v="12"/>
    <n v="13"/>
    <n v="10"/>
    <n v="10"/>
    <n v="57"/>
    <n v="9"/>
    <n v="9"/>
    <n v="9"/>
    <n v="8"/>
    <n v="8"/>
    <n v="6"/>
    <n v="7"/>
    <n v="7"/>
    <n v="6"/>
    <n v="5"/>
    <n v="6"/>
    <n v="6"/>
    <n v="86"/>
    <n v="5"/>
    <n v="6"/>
    <n v="3"/>
    <n v="5"/>
    <n v="2"/>
    <n v="3"/>
    <n v="2"/>
    <n v="2"/>
    <n v="1"/>
    <n v="3"/>
    <n v="32"/>
    <n v="0"/>
    <n v="119"/>
    <n v="10"/>
    <n v="21"/>
    <n v="52"/>
    <n v="1"/>
  </r>
  <r>
    <s v="SALUD CANAS - CANCHIS - ESPINAR"/>
    <s v="CANAS-CANCHIS-ESPINAR"/>
    <s v="COMBAPATA"/>
    <s v="CANCHIS"/>
    <s v="CHECACUPE"/>
    <x v="5"/>
    <s v="CENTROS DE SALUD O CENTROS MEDICOS"/>
    <s v="00034929"/>
    <s v="I-3"/>
    <n v="4211"/>
    <n v="2121"/>
    <n v="2090"/>
    <n v="3"/>
    <n v="16"/>
    <n v="17"/>
    <n v="36"/>
    <n v="17"/>
    <n v="17"/>
    <n v="15"/>
    <n v="22"/>
    <n v="20"/>
    <n v="19"/>
    <n v="22"/>
    <n v="17"/>
    <n v="19"/>
    <n v="23"/>
    <n v="100"/>
    <n v="31"/>
    <n v="21"/>
    <n v="31"/>
    <n v="28"/>
    <n v="26"/>
    <n v="26"/>
    <n v="33"/>
    <n v="31"/>
    <n v="27"/>
    <n v="32"/>
    <n v="26"/>
    <n v="30"/>
    <n v="34"/>
    <n v="39"/>
    <n v="415"/>
    <n v="32"/>
    <n v="37"/>
    <n v="30"/>
    <n v="33"/>
    <n v="21"/>
    <n v="26"/>
    <n v="33"/>
    <n v="23"/>
    <n v="47"/>
    <n v="45"/>
    <n v="42"/>
    <n v="29"/>
    <n v="398"/>
    <n v="57"/>
    <n v="38"/>
    <n v="43"/>
    <n v="42"/>
    <n v="193"/>
    <n v="169"/>
    <n v="189"/>
    <n v="203"/>
    <n v="934"/>
    <n v="190"/>
    <n v="163"/>
    <n v="163"/>
    <n v="168"/>
    <n v="143"/>
    <n v="140"/>
    <n v="139"/>
    <n v="119"/>
    <n v="129"/>
    <n v="115"/>
    <n v="104"/>
    <n v="102"/>
    <n v="1675"/>
    <n v="86"/>
    <n v="99"/>
    <n v="78"/>
    <n v="81"/>
    <n v="41"/>
    <n v="58"/>
    <n v="27"/>
    <n v="43"/>
    <n v="33"/>
    <n v="52"/>
    <n v="598"/>
    <n v="35"/>
    <n v="2087"/>
    <n v="174"/>
    <n v="329"/>
    <n v="897"/>
    <n v="45"/>
  </r>
  <r>
    <s v="SALUD CANAS - CANCHIS - ESPINAR"/>
    <s v="CANAS-CANCHIS-ESPINAR"/>
    <s v="EL DESCANSO"/>
    <s v="CANAS"/>
    <s v="CHECCA"/>
    <x v="6"/>
    <s v="PUESTOS DE SALUD O POSTAS DE SALUD"/>
    <s v="00002366"/>
    <s v="I-2"/>
    <n v="3597"/>
    <n v="1798"/>
    <n v="1799"/>
    <n v="4"/>
    <n v="14"/>
    <n v="16"/>
    <n v="34"/>
    <n v="14"/>
    <n v="14"/>
    <n v="18"/>
    <n v="19"/>
    <n v="22"/>
    <n v="19"/>
    <n v="19"/>
    <n v="12"/>
    <n v="25"/>
    <n v="22"/>
    <n v="97"/>
    <n v="28"/>
    <n v="21"/>
    <n v="32"/>
    <n v="26"/>
    <n v="25"/>
    <n v="31"/>
    <n v="26"/>
    <n v="28"/>
    <n v="25"/>
    <n v="25"/>
    <n v="27"/>
    <n v="27"/>
    <n v="28"/>
    <n v="28"/>
    <n v="377"/>
    <n v="25"/>
    <n v="25"/>
    <n v="31"/>
    <n v="32"/>
    <n v="39"/>
    <n v="40"/>
    <n v="43"/>
    <n v="46"/>
    <n v="36"/>
    <n v="43"/>
    <n v="47"/>
    <n v="41"/>
    <n v="448"/>
    <n v="36"/>
    <n v="50"/>
    <n v="43"/>
    <n v="45"/>
    <n v="171"/>
    <n v="180"/>
    <n v="144"/>
    <n v="143"/>
    <n v="812"/>
    <n v="135"/>
    <n v="108"/>
    <n v="123"/>
    <n v="125"/>
    <n v="126"/>
    <n v="103"/>
    <n v="105"/>
    <n v="112"/>
    <n v="83"/>
    <n v="76"/>
    <n v="80"/>
    <n v="87"/>
    <n v="1263"/>
    <n v="75"/>
    <n v="78"/>
    <n v="64"/>
    <n v="66"/>
    <n v="52"/>
    <n v="49"/>
    <n v="31"/>
    <n v="40"/>
    <n v="20"/>
    <n v="38"/>
    <n v="513"/>
    <n v="30"/>
    <n v="1800"/>
    <n v="176"/>
    <n v="317"/>
    <n v="743"/>
    <n v="41"/>
  </r>
  <r>
    <s v="SALUD CANAS - CANCHIS - ESPINAR"/>
    <s v="CANAS-CANCHIS-ESPINAR"/>
    <s v="TECHO OBRERO"/>
    <s v="CANCHIS"/>
    <s v="MARANGANI"/>
    <x v="7"/>
    <s v="PUESTOS DE SALUD O POSTAS DE SALUD"/>
    <s v="00002389"/>
    <s v="I-2"/>
    <n v="1035"/>
    <n v="540"/>
    <n v="495"/>
    <n v="0"/>
    <n v="4"/>
    <n v="4"/>
    <n v="8"/>
    <n v="5"/>
    <n v="3"/>
    <n v="4"/>
    <n v="4"/>
    <n v="5"/>
    <n v="5"/>
    <n v="5"/>
    <n v="6"/>
    <n v="5"/>
    <n v="5"/>
    <n v="26"/>
    <n v="6"/>
    <n v="5"/>
    <n v="8"/>
    <n v="7"/>
    <n v="8"/>
    <n v="6"/>
    <n v="9"/>
    <n v="7"/>
    <n v="9"/>
    <n v="6"/>
    <n v="7"/>
    <n v="6"/>
    <n v="7"/>
    <n v="7"/>
    <n v="98"/>
    <n v="8"/>
    <n v="7"/>
    <n v="8"/>
    <n v="8"/>
    <n v="8"/>
    <n v="7"/>
    <n v="9"/>
    <n v="9"/>
    <n v="12"/>
    <n v="8"/>
    <n v="9"/>
    <n v="9"/>
    <n v="102"/>
    <n v="11"/>
    <n v="10"/>
    <n v="10"/>
    <n v="9"/>
    <n v="49"/>
    <n v="41"/>
    <n v="48"/>
    <n v="42"/>
    <n v="220"/>
    <n v="40"/>
    <n v="38"/>
    <n v="44"/>
    <n v="36"/>
    <n v="36"/>
    <n v="35"/>
    <n v="36"/>
    <n v="32"/>
    <n v="33"/>
    <n v="28"/>
    <n v="25"/>
    <n v="26"/>
    <n v="409"/>
    <n v="22"/>
    <n v="21"/>
    <n v="19"/>
    <n v="22"/>
    <n v="14"/>
    <n v="16"/>
    <n v="11"/>
    <n v="12"/>
    <n v="10"/>
    <n v="12"/>
    <n v="159"/>
    <n v="9"/>
    <n v="494"/>
    <n v="39"/>
    <n v="84"/>
    <n v="220"/>
    <n v="23"/>
  </r>
  <r>
    <s v="SALUD CANAS - CANCHIS - ESPINAR"/>
    <s v="CANAS-CANCHIS-ESPINAR"/>
    <s v="COMBAPATA"/>
    <s v="CANCHIS"/>
    <s v="COMBAPATA"/>
    <x v="8"/>
    <s v="PUESTOS DE SALUD O POSTAS DE SALUD"/>
    <s v="00034448"/>
    <s v="I-2"/>
    <n v="1200"/>
    <n v="607"/>
    <n v="593"/>
    <n v="1"/>
    <n v="7"/>
    <n v="11"/>
    <n v="19"/>
    <n v="8"/>
    <n v="9"/>
    <n v="8"/>
    <n v="7"/>
    <n v="7"/>
    <n v="9"/>
    <n v="11"/>
    <n v="13"/>
    <n v="12"/>
    <n v="11"/>
    <n v="56"/>
    <n v="11"/>
    <n v="9"/>
    <n v="9"/>
    <n v="7"/>
    <n v="13"/>
    <n v="9"/>
    <n v="10"/>
    <n v="11"/>
    <n v="11"/>
    <n v="11"/>
    <n v="9"/>
    <n v="9"/>
    <n v="6"/>
    <n v="6"/>
    <n v="131"/>
    <n v="9"/>
    <n v="9"/>
    <n v="6"/>
    <n v="6"/>
    <n v="9"/>
    <n v="9"/>
    <n v="9"/>
    <n v="6"/>
    <n v="11"/>
    <n v="9"/>
    <n v="13"/>
    <n v="9"/>
    <n v="105"/>
    <n v="13"/>
    <n v="11"/>
    <n v="7"/>
    <n v="10"/>
    <n v="54"/>
    <n v="49"/>
    <n v="53"/>
    <n v="57"/>
    <n v="254"/>
    <n v="60"/>
    <n v="50"/>
    <n v="47"/>
    <n v="41"/>
    <n v="38"/>
    <n v="37"/>
    <n v="40"/>
    <n v="33"/>
    <n v="33"/>
    <n v="35"/>
    <n v="30"/>
    <n v="27"/>
    <n v="471"/>
    <n v="20"/>
    <n v="25"/>
    <n v="16"/>
    <n v="21"/>
    <n v="9"/>
    <n v="15"/>
    <n v="9"/>
    <n v="9"/>
    <n v="6"/>
    <n v="14"/>
    <n v="144"/>
    <n v="18"/>
    <n v="594"/>
    <n v="43"/>
    <n v="84"/>
    <n v="256"/>
    <n v="36"/>
  </r>
  <r>
    <s v="SALUD CANAS - CANCHIS - ESPINAR"/>
    <s v="CANAS-CANCHIS-ESPINAR"/>
    <s v="YANAOCA"/>
    <s v="CANAS"/>
    <s v="CHECCA"/>
    <x v="9"/>
    <s v="PUESTOS DE SALUD O POSTAS DE SALUD"/>
    <s v="00002367"/>
    <s v="I-2"/>
    <n v="749"/>
    <n v="375"/>
    <n v="374"/>
    <n v="0"/>
    <n v="3"/>
    <n v="3"/>
    <n v="6"/>
    <n v="3"/>
    <n v="3"/>
    <n v="4"/>
    <n v="4"/>
    <n v="5"/>
    <n v="4"/>
    <n v="4"/>
    <n v="2"/>
    <n v="5"/>
    <n v="5"/>
    <n v="20"/>
    <n v="6"/>
    <n v="4"/>
    <n v="7"/>
    <n v="5"/>
    <n v="5"/>
    <n v="6"/>
    <n v="5"/>
    <n v="6"/>
    <n v="5"/>
    <n v="5"/>
    <n v="6"/>
    <n v="6"/>
    <n v="6"/>
    <n v="6"/>
    <n v="78"/>
    <n v="5"/>
    <n v="5"/>
    <n v="6"/>
    <n v="7"/>
    <n v="8"/>
    <n v="8"/>
    <n v="9"/>
    <n v="10"/>
    <n v="8"/>
    <n v="9"/>
    <n v="10"/>
    <n v="8"/>
    <n v="93"/>
    <n v="7"/>
    <n v="10"/>
    <n v="9"/>
    <n v="9"/>
    <n v="36"/>
    <n v="38"/>
    <n v="30"/>
    <n v="30"/>
    <n v="169"/>
    <n v="28"/>
    <n v="23"/>
    <n v="26"/>
    <n v="26"/>
    <n v="26"/>
    <n v="22"/>
    <n v="22"/>
    <n v="23"/>
    <n v="17"/>
    <n v="16"/>
    <n v="17"/>
    <n v="18"/>
    <n v="264"/>
    <n v="16"/>
    <n v="16"/>
    <n v="13"/>
    <n v="14"/>
    <n v="11"/>
    <n v="10"/>
    <n v="6"/>
    <n v="8"/>
    <n v="4"/>
    <n v="8"/>
    <n v="106"/>
    <n v="6"/>
    <n v="376"/>
    <n v="37"/>
    <n v="66"/>
    <n v="156"/>
    <n v="9"/>
  </r>
  <r>
    <s v="SALUD CANAS - CANCHIS - ESPINAR"/>
    <s v="CANAS-CANCHIS-ESPINAR"/>
    <s v="COMBAPATA"/>
    <s v="CANCHIS"/>
    <s v="COMBAPATA"/>
    <x v="10"/>
    <s v="CENTROS DE SALUD CON CAMAS DE INTERNAMIENTO"/>
    <s v="00002386"/>
    <s v="I-4"/>
    <n v="3074"/>
    <n v="1558"/>
    <n v="1516"/>
    <n v="3"/>
    <n v="16"/>
    <n v="28"/>
    <n v="47"/>
    <n v="20"/>
    <n v="24"/>
    <n v="21"/>
    <n v="18"/>
    <n v="18"/>
    <n v="22"/>
    <n v="28"/>
    <n v="34"/>
    <n v="31"/>
    <n v="29"/>
    <n v="144"/>
    <n v="27"/>
    <n v="22"/>
    <n v="23"/>
    <n v="19"/>
    <n v="34"/>
    <n v="22"/>
    <n v="26"/>
    <n v="28"/>
    <n v="28"/>
    <n v="27"/>
    <n v="24"/>
    <n v="24"/>
    <n v="14"/>
    <n v="14"/>
    <n v="332"/>
    <n v="24"/>
    <n v="23"/>
    <n v="17"/>
    <n v="17"/>
    <n v="23"/>
    <n v="22"/>
    <n v="24"/>
    <n v="16"/>
    <n v="28"/>
    <n v="23"/>
    <n v="34"/>
    <n v="24"/>
    <n v="275"/>
    <n v="34"/>
    <n v="28"/>
    <n v="19"/>
    <n v="25"/>
    <n v="138"/>
    <n v="126"/>
    <n v="136"/>
    <n v="146"/>
    <n v="652"/>
    <n v="153"/>
    <n v="128"/>
    <n v="120"/>
    <n v="105"/>
    <n v="97"/>
    <n v="95"/>
    <n v="102"/>
    <n v="85"/>
    <n v="84"/>
    <n v="89"/>
    <n v="78"/>
    <n v="68"/>
    <n v="1204"/>
    <n v="51"/>
    <n v="64"/>
    <n v="40"/>
    <n v="54"/>
    <n v="24"/>
    <n v="37"/>
    <n v="23"/>
    <n v="23"/>
    <n v="15"/>
    <n v="35"/>
    <n v="366"/>
    <n v="46"/>
    <n v="1516"/>
    <n v="113"/>
    <n v="218"/>
    <n v="657"/>
    <n v="92"/>
  </r>
  <r>
    <s v="SALUD CANAS - CANCHIS - ESPINAR"/>
    <s v="CANAS-CANCHIS-ESPINAR"/>
    <s v="TECHO OBRERO"/>
    <s v="CANAS"/>
    <s v="LANGUI"/>
    <x v="11"/>
    <s v="PUESTOS DE SALUD O POSTAS DE SALUD"/>
    <s v="00002370"/>
    <s v="I-1"/>
    <n v="307"/>
    <n v="155"/>
    <n v="152"/>
    <n v="0"/>
    <n v="2"/>
    <n v="1"/>
    <n v="3"/>
    <n v="2"/>
    <n v="1"/>
    <n v="1"/>
    <n v="1"/>
    <n v="1"/>
    <n v="1"/>
    <n v="1"/>
    <n v="1"/>
    <n v="1"/>
    <n v="3"/>
    <n v="7"/>
    <n v="2"/>
    <n v="1"/>
    <n v="2"/>
    <n v="2"/>
    <n v="2"/>
    <n v="2"/>
    <n v="2"/>
    <n v="2"/>
    <n v="2"/>
    <n v="1"/>
    <n v="2"/>
    <n v="2"/>
    <n v="2"/>
    <n v="2"/>
    <n v="26"/>
    <n v="2"/>
    <n v="2"/>
    <n v="3"/>
    <n v="3"/>
    <n v="2"/>
    <n v="2"/>
    <n v="3"/>
    <n v="2"/>
    <n v="3"/>
    <n v="3"/>
    <n v="2"/>
    <n v="3"/>
    <n v="30"/>
    <n v="3"/>
    <n v="3"/>
    <n v="3"/>
    <n v="2"/>
    <n v="13"/>
    <n v="12"/>
    <n v="12"/>
    <n v="13"/>
    <n v="61"/>
    <n v="13"/>
    <n v="11"/>
    <n v="13"/>
    <n v="13"/>
    <n v="11"/>
    <n v="9"/>
    <n v="10"/>
    <n v="8"/>
    <n v="8"/>
    <n v="9"/>
    <n v="9"/>
    <n v="8"/>
    <n v="122"/>
    <n v="9"/>
    <n v="7"/>
    <n v="6"/>
    <n v="7"/>
    <n v="4"/>
    <n v="5"/>
    <n v="3"/>
    <n v="5"/>
    <n v="3"/>
    <n v="6"/>
    <n v="55"/>
    <n v="4"/>
    <n v="152"/>
    <n v="12"/>
    <n v="23"/>
    <n v="65"/>
    <n v="9"/>
  </r>
  <r>
    <s v="SALUD CANAS - CANCHIS - ESPINAR"/>
    <s v="CANAS-CANCHIS-ESPINAR"/>
    <s v="YAURI"/>
    <s v="ESPINAR"/>
    <s v="CONDOROMA"/>
    <x v="12"/>
    <s v="PUESTOS DE SALUD O POSTAS DE SALUD"/>
    <s v="00002411"/>
    <s v="I-2"/>
    <n v="628"/>
    <n v="334"/>
    <n v="294"/>
    <n v="0"/>
    <n v="2"/>
    <n v="3"/>
    <n v="5"/>
    <n v="1"/>
    <n v="3"/>
    <n v="3"/>
    <n v="3"/>
    <n v="3"/>
    <n v="1"/>
    <n v="3"/>
    <n v="5"/>
    <n v="2"/>
    <n v="3"/>
    <n v="14"/>
    <n v="4"/>
    <n v="2"/>
    <n v="4"/>
    <n v="3"/>
    <n v="7"/>
    <n v="4"/>
    <n v="2"/>
    <n v="3"/>
    <n v="3"/>
    <n v="3"/>
    <n v="5"/>
    <n v="5"/>
    <n v="2"/>
    <n v="2"/>
    <n v="49"/>
    <n v="5"/>
    <n v="5"/>
    <n v="5"/>
    <n v="5"/>
    <n v="4"/>
    <n v="3"/>
    <n v="7"/>
    <n v="9"/>
    <n v="5"/>
    <n v="3"/>
    <n v="6"/>
    <n v="5"/>
    <n v="62"/>
    <n v="6"/>
    <n v="7"/>
    <n v="6"/>
    <n v="8"/>
    <n v="20"/>
    <n v="23"/>
    <n v="20"/>
    <n v="25"/>
    <n v="115"/>
    <n v="19"/>
    <n v="21"/>
    <n v="35"/>
    <n v="23"/>
    <n v="23"/>
    <n v="20"/>
    <n v="33"/>
    <n v="13"/>
    <n v="21"/>
    <n v="18"/>
    <n v="21"/>
    <n v="18"/>
    <n v="265"/>
    <n v="23"/>
    <n v="16"/>
    <n v="13"/>
    <n v="11"/>
    <n v="13"/>
    <n v="10"/>
    <n v="4"/>
    <n v="8"/>
    <n v="6"/>
    <n v="6"/>
    <n v="110"/>
    <n v="4"/>
    <n v="293"/>
    <n v="25"/>
    <n v="43"/>
    <n v="150"/>
    <n v="13"/>
  </r>
  <r>
    <s v="SALUD CANAS - CANCHIS - ESPINAR"/>
    <s v="CANAS-CANCHIS-ESPINAR"/>
    <s v="YAURI"/>
    <s v="ESPINAR"/>
    <s v="COPORAQUE"/>
    <x v="13"/>
    <s v="PUESTOS DE SALUD O POSTAS DE SALUD"/>
    <s v="00002412"/>
    <s v="I-3"/>
    <n v="2038"/>
    <n v="1028"/>
    <n v="1010"/>
    <n v="3"/>
    <n v="9"/>
    <n v="7"/>
    <n v="19"/>
    <n v="9"/>
    <n v="7"/>
    <n v="9"/>
    <n v="10"/>
    <n v="10"/>
    <n v="10"/>
    <n v="12"/>
    <n v="13"/>
    <n v="11"/>
    <n v="13"/>
    <n v="59"/>
    <n v="13"/>
    <n v="11"/>
    <n v="12"/>
    <n v="13"/>
    <n v="13"/>
    <n v="16"/>
    <n v="15"/>
    <n v="15"/>
    <n v="14"/>
    <n v="12"/>
    <n v="11"/>
    <n v="10"/>
    <n v="16"/>
    <n v="14"/>
    <n v="185"/>
    <n v="15"/>
    <n v="14"/>
    <n v="16"/>
    <n v="15"/>
    <n v="19"/>
    <n v="18"/>
    <n v="25"/>
    <n v="20"/>
    <n v="24"/>
    <n v="22"/>
    <n v="22"/>
    <n v="22"/>
    <n v="232"/>
    <n v="21"/>
    <n v="25"/>
    <n v="21"/>
    <n v="20"/>
    <n v="94"/>
    <n v="92"/>
    <n v="83"/>
    <n v="87"/>
    <n v="443"/>
    <n v="77"/>
    <n v="78"/>
    <n v="77"/>
    <n v="76"/>
    <n v="72"/>
    <n v="66"/>
    <n v="68"/>
    <n v="64"/>
    <n v="58"/>
    <n v="45"/>
    <n v="48"/>
    <n v="49"/>
    <n v="778"/>
    <n v="46"/>
    <n v="43"/>
    <n v="40"/>
    <n v="40"/>
    <n v="25"/>
    <n v="28"/>
    <n v="18"/>
    <n v="21"/>
    <n v="14"/>
    <n v="21"/>
    <n v="296"/>
    <n v="17"/>
    <n v="1011"/>
    <n v="87"/>
    <n v="168"/>
    <n v="436"/>
    <n v="53"/>
  </r>
  <r>
    <s v="SALUD CANAS - CANCHIS - ESPINAR"/>
    <s v="CANAS-CANCHIS-ESPINAR"/>
    <s v="EL DESCANSO"/>
    <s v="CANAS"/>
    <s v="KUNTURKANKI"/>
    <x v="14"/>
    <m/>
    <s v="00007700"/>
    <s v="I-4"/>
    <n v="3892"/>
    <n v="1986"/>
    <n v="1906"/>
    <n v="3"/>
    <n v="11"/>
    <n v="13"/>
    <n v="27"/>
    <n v="10"/>
    <n v="13"/>
    <n v="15"/>
    <n v="12"/>
    <n v="22"/>
    <n v="12"/>
    <n v="24"/>
    <n v="25"/>
    <n v="28"/>
    <n v="32"/>
    <n v="121"/>
    <n v="21"/>
    <n v="25"/>
    <n v="25"/>
    <n v="25"/>
    <n v="32"/>
    <n v="38"/>
    <n v="31"/>
    <n v="24"/>
    <n v="32"/>
    <n v="41"/>
    <n v="32"/>
    <n v="29"/>
    <n v="30"/>
    <n v="27"/>
    <n v="412"/>
    <n v="31"/>
    <n v="28"/>
    <n v="29"/>
    <n v="25"/>
    <n v="33"/>
    <n v="30"/>
    <n v="32"/>
    <n v="32"/>
    <n v="33"/>
    <n v="43"/>
    <n v="52"/>
    <n v="44"/>
    <n v="412"/>
    <n v="39"/>
    <n v="29"/>
    <n v="40"/>
    <n v="40"/>
    <n v="195"/>
    <n v="175"/>
    <n v="153"/>
    <n v="166"/>
    <n v="837"/>
    <n v="150"/>
    <n v="153"/>
    <n v="156"/>
    <n v="141"/>
    <n v="141"/>
    <n v="110"/>
    <n v="118"/>
    <n v="110"/>
    <n v="106"/>
    <n v="110"/>
    <n v="109"/>
    <n v="93"/>
    <n v="1497"/>
    <n v="87"/>
    <n v="72"/>
    <n v="58"/>
    <n v="60"/>
    <n v="47"/>
    <n v="48"/>
    <n v="37"/>
    <n v="46"/>
    <n v="38"/>
    <n v="48"/>
    <n v="541"/>
    <n v="24"/>
    <n v="1903"/>
    <n v="169"/>
    <n v="312"/>
    <n v="834"/>
    <n v="33"/>
  </r>
  <r>
    <s v="HOSPITAL DE ESPINAR"/>
    <s v="CANAS-CANCHIS-ESPINAR"/>
    <s v="NO PERTENECE A NINGUNA MICRO RED"/>
    <s v="ESPINAR"/>
    <s v="ESPINAR"/>
    <x v="15"/>
    <s v="CENTROS DE SALUD O CENTROS MEDICOS"/>
    <s v="00007135"/>
    <s v="II-1"/>
    <n v="5812"/>
    <n v="3014"/>
    <n v="2798"/>
    <n v="5"/>
    <n v="38"/>
    <n v="40"/>
    <n v="83"/>
    <n v="41"/>
    <n v="37"/>
    <n v="49"/>
    <n v="41"/>
    <n v="51"/>
    <n v="47"/>
    <n v="57"/>
    <n v="51"/>
    <n v="49"/>
    <n v="46"/>
    <n v="250"/>
    <n v="56"/>
    <n v="59"/>
    <n v="68"/>
    <n v="70"/>
    <n v="73"/>
    <n v="69"/>
    <n v="74"/>
    <n v="70"/>
    <n v="88"/>
    <n v="65"/>
    <n v="76"/>
    <n v="62"/>
    <n v="73"/>
    <n v="60"/>
    <n v="963"/>
    <n v="76"/>
    <n v="62"/>
    <n v="68"/>
    <n v="56"/>
    <n v="70"/>
    <n v="56"/>
    <n v="69"/>
    <n v="52"/>
    <n v="61"/>
    <n v="49"/>
    <n v="63"/>
    <n v="52"/>
    <n v="734"/>
    <n v="57"/>
    <n v="57"/>
    <n v="65"/>
    <n v="50"/>
    <n v="242"/>
    <n v="219"/>
    <n v="222"/>
    <n v="226"/>
    <n v="1138"/>
    <n v="224"/>
    <n v="238"/>
    <n v="235"/>
    <n v="231"/>
    <n v="183"/>
    <n v="168"/>
    <n v="140"/>
    <n v="137"/>
    <n v="114"/>
    <n v="98"/>
    <n v="96"/>
    <n v="91"/>
    <n v="1955"/>
    <n v="93"/>
    <n v="80"/>
    <n v="71"/>
    <n v="68"/>
    <n v="51"/>
    <n v="49"/>
    <n v="27"/>
    <n v="35"/>
    <n v="32"/>
    <n v="47"/>
    <n v="553"/>
    <n v="83"/>
    <n v="2803"/>
    <n v="322"/>
    <n v="440"/>
    <n v="1053"/>
    <n v="209"/>
  </r>
  <r>
    <s v="OTRA INSTITUCION"/>
    <s v="NO PERTENECE A NINGUNA RED"/>
    <s v="NO PERTENECE A NINGUNA MICRO RED"/>
    <s v="ESPINAR"/>
    <s v="ESPINAR"/>
    <x v="16"/>
    <s v="PUESTOS DE SALUD O POSTAS DE SALUD"/>
    <s v="00010061"/>
    <s v="I-3"/>
    <n v="19594"/>
    <n v="10105"/>
    <n v="9489"/>
    <n v="17"/>
    <n v="120"/>
    <n v="124"/>
    <n v="261"/>
    <n v="128"/>
    <n v="115"/>
    <n v="148"/>
    <n v="133"/>
    <n v="161"/>
    <n v="149"/>
    <n v="181"/>
    <n v="157"/>
    <n v="156"/>
    <n v="153"/>
    <n v="796"/>
    <n v="181"/>
    <n v="184"/>
    <n v="206"/>
    <n v="210"/>
    <n v="223"/>
    <n v="213"/>
    <n v="233"/>
    <n v="215"/>
    <n v="258"/>
    <n v="196"/>
    <n v="222"/>
    <n v="186"/>
    <n v="223"/>
    <n v="189"/>
    <n v="2939"/>
    <n v="228"/>
    <n v="191"/>
    <n v="213"/>
    <n v="178"/>
    <n v="223"/>
    <n v="184"/>
    <n v="225"/>
    <n v="179"/>
    <n v="206"/>
    <n v="172"/>
    <n v="210"/>
    <n v="180"/>
    <n v="2389"/>
    <n v="197"/>
    <n v="191"/>
    <n v="215"/>
    <n v="170"/>
    <n v="815"/>
    <n v="752"/>
    <n v="741"/>
    <n v="768"/>
    <n v="3849"/>
    <n v="744"/>
    <n v="792"/>
    <n v="775"/>
    <n v="761"/>
    <n v="638"/>
    <n v="576"/>
    <n v="508"/>
    <n v="492"/>
    <n v="426"/>
    <n v="361"/>
    <n v="373"/>
    <n v="351"/>
    <n v="6797"/>
    <n v="343"/>
    <n v="305"/>
    <n v="274"/>
    <n v="267"/>
    <n v="195"/>
    <n v="195"/>
    <n v="113"/>
    <n v="145"/>
    <n v="123"/>
    <n v="179"/>
    <n v="2139"/>
    <n v="257"/>
    <n v="9488"/>
    <n v="1023"/>
    <n v="1487"/>
    <n v="3668"/>
    <n v="653"/>
  </r>
  <r>
    <s v="OTRA INSTITUCION"/>
    <s v="NO PERTENECE A NINGUNA RED"/>
    <s v="NO PERTENECE A NINGUNA MICRO RED"/>
    <s v="CANCHIS"/>
    <s v="SICUANI"/>
    <x v="17"/>
    <s v="HOSPITALES O CLINICAS DE ATENCION GENERAL"/>
    <s v="00010063"/>
    <s v="II-1"/>
    <n v="32563"/>
    <n v="16549"/>
    <n v="16014"/>
    <n v="23"/>
    <n v="163"/>
    <n v="177"/>
    <n v="363"/>
    <n v="177"/>
    <n v="162"/>
    <n v="172"/>
    <n v="174"/>
    <n v="181"/>
    <n v="180"/>
    <n v="207"/>
    <n v="193"/>
    <n v="212"/>
    <n v="203"/>
    <n v="995"/>
    <n v="238"/>
    <n v="221"/>
    <n v="261"/>
    <n v="253"/>
    <n v="277"/>
    <n v="271"/>
    <n v="279"/>
    <n v="278"/>
    <n v="300"/>
    <n v="260"/>
    <n v="277"/>
    <n v="255"/>
    <n v="283"/>
    <n v="261"/>
    <n v="3714"/>
    <n v="296"/>
    <n v="269"/>
    <n v="293"/>
    <n v="272"/>
    <n v="305"/>
    <n v="279"/>
    <n v="309"/>
    <n v="287"/>
    <n v="346"/>
    <n v="312"/>
    <n v="337"/>
    <n v="307"/>
    <n v="3612"/>
    <n v="339"/>
    <n v="317"/>
    <n v="311"/>
    <n v="292"/>
    <n v="1421"/>
    <n v="1342"/>
    <n v="1362"/>
    <n v="1356"/>
    <n v="6740"/>
    <n v="1360"/>
    <n v="1286"/>
    <n v="1309"/>
    <n v="1173"/>
    <n v="1132"/>
    <n v="1044"/>
    <n v="1006"/>
    <n v="906"/>
    <n v="836"/>
    <n v="777"/>
    <n v="738"/>
    <n v="743"/>
    <n v="12310"/>
    <n v="627"/>
    <n v="660"/>
    <n v="510"/>
    <n v="548"/>
    <n v="353"/>
    <n v="425"/>
    <n v="254"/>
    <n v="333"/>
    <n v="241"/>
    <n v="375"/>
    <n v="4326"/>
    <n v="364"/>
    <n v="16028"/>
    <n v="1455"/>
    <n v="2579"/>
    <n v="6657"/>
    <n v="757"/>
  </r>
  <r>
    <s v="SALUD CANAS - CANCHIS - ESPINAR"/>
    <s v="CANAS-CANCHIS-ESPINAR"/>
    <s v="YANAOCA"/>
    <s v="CANAS"/>
    <s v="YANAOCA"/>
    <x v="18"/>
    <s v="PUESTOS DE SALUD O POSTAS DE SALUD"/>
    <s v="00018241"/>
    <s v="I-2"/>
    <n v="1149"/>
    <n v="577"/>
    <n v="572"/>
    <n v="1"/>
    <n v="6"/>
    <n v="5"/>
    <n v="12"/>
    <n v="5"/>
    <n v="6"/>
    <n v="6"/>
    <n v="7"/>
    <n v="7"/>
    <n v="7"/>
    <n v="6"/>
    <n v="5"/>
    <n v="8"/>
    <n v="7"/>
    <n v="33"/>
    <n v="9"/>
    <n v="8"/>
    <n v="7"/>
    <n v="8"/>
    <n v="8"/>
    <n v="9"/>
    <n v="9"/>
    <n v="10"/>
    <n v="10"/>
    <n v="7"/>
    <n v="9"/>
    <n v="8"/>
    <n v="11"/>
    <n v="10"/>
    <n v="123"/>
    <n v="9"/>
    <n v="8"/>
    <n v="11"/>
    <n v="10"/>
    <n v="14"/>
    <n v="12"/>
    <n v="13"/>
    <n v="12"/>
    <n v="11"/>
    <n v="14"/>
    <n v="13"/>
    <n v="13"/>
    <n v="140"/>
    <n v="14"/>
    <n v="12"/>
    <n v="13"/>
    <n v="11"/>
    <n v="55"/>
    <n v="54"/>
    <n v="42"/>
    <n v="45"/>
    <n v="246"/>
    <n v="41"/>
    <n v="41"/>
    <n v="44"/>
    <n v="36"/>
    <n v="38"/>
    <n v="34"/>
    <n v="32"/>
    <n v="28"/>
    <n v="28"/>
    <n v="26"/>
    <n v="26"/>
    <n v="28"/>
    <n v="402"/>
    <n v="22"/>
    <n v="26"/>
    <n v="19"/>
    <n v="22"/>
    <n v="14"/>
    <n v="17"/>
    <n v="13"/>
    <n v="15"/>
    <n v="10"/>
    <n v="16"/>
    <n v="174"/>
    <n v="11"/>
    <n v="572"/>
    <n v="55"/>
    <n v="94"/>
    <n v="229"/>
    <n v="36"/>
  </r>
  <r>
    <s v="SALUD CANAS - CANCHIS - ESPINAR"/>
    <s v="CANAS-CANCHIS-ESPINAR"/>
    <s v="TECHO OBRERO"/>
    <s v="CANCHIS"/>
    <s v="SICUANI"/>
    <x v="19"/>
    <s v="PUESTOS DE SALUD O POSTAS DE SALUD"/>
    <s v="00002379"/>
    <s v="I-1"/>
    <n v="1696"/>
    <n v="861"/>
    <n v="835"/>
    <n v="2"/>
    <n v="10"/>
    <n v="11"/>
    <n v="23"/>
    <n v="11"/>
    <n v="10"/>
    <n v="10"/>
    <n v="10"/>
    <n v="10"/>
    <n v="10"/>
    <n v="12"/>
    <n v="10"/>
    <n v="11"/>
    <n v="10"/>
    <n v="53"/>
    <n v="13"/>
    <n v="13"/>
    <n v="15"/>
    <n v="15"/>
    <n v="15"/>
    <n v="15"/>
    <n v="16"/>
    <n v="16"/>
    <n v="17"/>
    <n v="15"/>
    <n v="16"/>
    <n v="15"/>
    <n v="17"/>
    <n v="15"/>
    <n v="213"/>
    <n v="17"/>
    <n v="16"/>
    <n v="17"/>
    <n v="16"/>
    <n v="17"/>
    <n v="15"/>
    <n v="17"/>
    <n v="15"/>
    <n v="18"/>
    <n v="17"/>
    <n v="18"/>
    <n v="16"/>
    <n v="199"/>
    <n v="17"/>
    <n v="16"/>
    <n v="17"/>
    <n v="15"/>
    <n v="73"/>
    <n v="68"/>
    <n v="71"/>
    <n v="71"/>
    <n v="348"/>
    <n v="73"/>
    <n v="69"/>
    <n v="69"/>
    <n v="62"/>
    <n v="57"/>
    <n v="56"/>
    <n v="50"/>
    <n v="46"/>
    <n v="40"/>
    <n v="38"/>
    <n v="35"/>
    <n v="36"/>
    <n v="631"/>
    <n v="30"/>
    <n v="32"/>
    <n v="24"/>
    <n v="26"/>
    <n v="17"/>
    <n v="20"/>
    <n v="10"/>
    <n v="14"/>
    <n v="11"/>
    <n v="17"/>
    <n v="201"/>
    <n v="21"/>
    <n v="833"/>
    <n v="82"/>
    <n v="136"/>
    <n v="339"/>
    <n v="42"/>
  </r>
  <r>
    <s v="SALUD CANAS - CANCHIS - ESPINAR"/>
    <s v="CANAS-CANCHIS-ESPINAR"/>
    <s v="YAURI"/>
    <s v="ESPINAR"/>
    <s v="COPORAQUE"/>
    <x v="20"/>
    <s v="PUESTOS DE SALUD O POSTAS DE SALUD"/>
    <s v="00002414"/>
    <s v="I-2"/>
    <n v="1262"/>
    <n v="637"/>
    <n v="625"/>
    <n v="2"/>
    <n v="5"/>
    <n v="5"/>
    <n v="12"/>
    <n v="5"/>
    <n v="5"/>
    <n v="5"/>
    <n v="6"/>
    <n v="6"/>
    <n v="6"/>
    <n v="8"/>
    <n v="8"/>
    <n v="7"/>
    <n v="8"/>
    <n v="37"/>
    <n v="8"/>
    <n v="7"/>
    <n v="8"/>
    <n v="8"/>
    <n v="8"/>
    <n v="10"/>
    <n v="9"/>
    <n v="9"/>
    <n v="9"/>
    <n v="8"/>
    <n v="7"/>
    <n v="6"/>
    <n v="10"/>
    <n v="9"/>
    <n v="116"/>
    <n v="9"/>
    <n v="8"/>
    <n v="10"/>
    <n v="9"/>
    <n v="12"/>
    <n v="11"/>
    <n v="16"/>
    <n v="12"/>
    <n v="15"/>
    <n v="13"/>
    <n v="14"/>
    <n v="14"/>
    <n v="143"/>
    <n v="13"/>
    <n v="15"/>
    <n v="13"/>
    <n v="12"/>
    <n v="59"/>
    <n v="57"/>
    <n v="51"/>
    <n v="54"/>
    <n v="274"/>
    <n v="47"/>
    <n v="49"/>
    <n v="47"/>
    <n v="47"/>
    <n v="45"/>
    <n v="41"/>
    <n v="42"/>
    <n v="40"/>
    <n v="36"/>
    <n v="28"/>
    <n v="30"/>
    <n v="30"/>
    <n v="482"/>
    <n v="28"/>
    <n v="27"/>
    <n v="25"/>
    <n v="25"/>
    <n v="16"/>
    <n v="17"/>
    <n v="11"/>
    <n v="13"/>
    <n v="8"/>
    <n v="13"/>
    <n v="183"/>
    <n v="11"/>
    <n v="626"/>
    <n v="55"/>
    <n v="103"/>
    <n v="270"/>
    <n v="33"/>
  </r>
  <r>
    <s v="SALUD CANAS - CANCHIS - ESPINAR"/>
    <s v="CANAS-CANCHIS-ESPINAR"/>
    <s v="YANAOCA"/>
    <s v="CANAS"/>
    <s v="QUEHUE"/>
    <x v="21"/>
    <s v="PUESTOS DE SALUD O POSTAS DE SALUD"/>
    <s v="00002374"/>
    <s v="I-2"/>
    <n v="625"/>
    <n v="311"/>
    <n v="314"/>
    <n v="0"/>
    <n v="2"/>
    <n v="1"/>
    <n v="3"/>
    <n v="1"/>
    <n v="1"/>
    <n v="1"/>
    <n v="2"/>
    <n v="3"/>
    <n v="2"/>
    <n v="4"/>
    <n v="3"/>
    <n v="5"/>
    <n v="4"/>
    <n v="18"/>
    <n v="5"/>
    <n v="4"/>
    <n v="3"/>
    <n v="4"/>
    <n v="5"/>
    <n v="5"/>
    <n v="5"/>
    <n v="5"/>
    <n v="6"/>
    <n v="4"/>
    <n v="4"/>
    <n v="4"/>
    <n v="4"/>
    <n v="4"/>
    <n v="62"/>
    <n v="4"/>
    <n v="4"/>
    <n v="6"/>
    <n v="6"/>
    <n v="6"/>
    <n v="5"/>
    <n v="6"/>
    <n v="8"/>
    <n v="6"/>
    <n v="9"/>
    <n v="8"/>
    <n v="6"/>
    <n v="74"/>
    <n v="7"/>
    <n v="8"/>
    <n v="8"/>
    <n v="8"/>
    <n v="30"/>
    <n v="34"/>
    <n v="27"/>
    <n v="26"/>
    <n v="148"/>
    <n v="24"/>
    <n v="25"/>
    <n v="23"/>
    <n v="20"/>
    <n v="22"/>
    <n v="17"/>
    <n v="18"/>
    <n v="18"/>
    <n v="17"/>
    <n v="14"/>
    <n v="15"/>
    <n v="15"/>
    <n v="228"/>
    <n v="14"/>
    <n v="15"/>
    <n v="9"/>
    <n v="14"/>
    <n v="6"/>
    <n v="7"/>
    <n v="5"/>
    <n v="6"/>
    <n v="4"/>
    <n v="7"/>
    <n v="87"/>
    <n v="2"/>
    <n v="312"/>
    <n v="28"/>
    <n v="58"/>
    <n v="134"/>
    <n v="2"/>
  </r>
  <r>
    <s v="SALUD CANAS - CANCHIS - ESPINAR"/>
    <s v="CANAS-CANCHIS-ESPINAR"/>
    <s v="PAMPAPHALLA"/>
    <s v="CANCHIS"/>
    <s v="SICUANI"/>
    <x v="22"/>
    <s v="PUESTOS DE SALUD O POSTAS DE SALUD"/>
    <s v="00002383"/>
    <s v="I-2"/>
    <n v="2262"/>
    <n v="1149"/>
    <n v="1113"/>
    <n v="2"/>
    <n v="13"/>
    <n v="13"/>
    <n v="28"/>
    <n v="14"/>
    <n v="13"/>
    <n v="14"/>
    <n v="14"/>
    <n v="14"/>
    <n v="13"/>
    <n v="16"/>
    <n v="14"/>
    <n v="15"/>
    <n v="14"/>
    <n v="72"/>
    <n v="17"/>
    <n v="17"/>
    <n v="20"/>
    <n v="19"/>
    <n v="20"/>
    <n v="20"/>
    <n v="21"/>
    <n v="21"/>
    <n v="23"/>
    <n v="20"/>
    <n v="21"/>
    <n v="20"/>
    <n v="22"/>
    <n v="20"/>
    <n v="281"/>
    <n v="23"/>
    <n v="21"/>
    <n v="23"/>
    <n v="21"/>
    <n v="23"/>
    <n v="20"/>
    <n v="22"/>
    <n v="21"/>
    <n v="24"/>
    <n v="22"/>
    <n v="24"/>
    <n v="21"/>
    <n v="265"/>
    <n v="23"/>
    <n v="22"/>
    <n v="22"/>
    <n v="20"/>
    <n v="97"/>
    <n v="91"/>
    <n v="95"/>
    <n v="94"/>
    <n v="464"/>
    <n v="97"/>
    <n v="92"/>
    <n v="92"/>
    <n v="83"/>
    <n v="76"/>
    <n v="74"/>
    <n v="67"/>
    <n v="62"/>
    <n v="54"/>
    <n v="51"/>
    <n v="47"/>
    <n v="48"/>
    <n v="843"/>
    <n v="40"/>
    <n v="42"/>
    <n v="32"/>
    <n v="34"/>
    <n v="22"/>
    <n v="27"/>
    <n v="14"/>
    <n v="19"/>
    <n v="15"/>
    <n v="23"/>
    <n v="268"/>
    <n v="29"/>
    <n v="1111"/>
    <n v="109"/>
    <n v="181"/>
    <n v="453"/>
    <n v="57"/>
  </r>
  <r>
    <s v="SALUD CANAS - CANCHIS - ESPINAR"/>
    <s v="CANAS-CANCHIS-ESPINAR"/>
    <s v="EL DESCANSO"/>
    <s v="CANAS"/>
    <s v="LANGUI"/>
    <x v="23"/>
    <s v="PUESTOS DE SALUD O POSTAS DE SALUD"/>
    <s v="00002369"/>
    <s v="I-2"/>
    <n v="1161"/>
    <n v="587"/>
    <n v="574"/>
    <n v="2"/>
    <n v="6"/>
    <n v="5"/>
    <n v="13"/>
    <n v="7"/>
    <n v="5"/>
    <n v="5"/>
    <n v="4"/>
    <n v="5"/>
    <n v="5"/>
    <n v="4"/>
    <n v="4"/>
    <n v="4"/>
    <n v="10"/>
    <n v="27"/>
    <n v="7"/>
    <n v="5"/>
    <n v="6"/>
    <n v="6"/>
    <n v="8"/>
    <n v="8"/>
    <n v="6"/>
    <n v="8"/>
    <n v="6"/>
    <n v="4"/>
    <n v="7"/>
    <n v="7"/>
    <n v="8"/>
    <n v="8"/>
    <n v="94"/>
    <n v="7"/>
    <n v="7"/>
    <n v="11"/>
    <n v="11"/>
    <n v="8"/>
    <n v="8"/>
    <n v="11"/>
    <n v="7"/>
    <n v="12"/>
    <n v="11"/>
    <n v="8"/>
    <n v="11"/>
    <n v="112"/>
    <n v="11"/>
    <n v="10"/>
    <n v="12"/>
    <n v="6"/>
    <n v="48"/>
    <n v="45"/>
    <n v="47"/>
    <n v="51"/>
    <n v="230"/>
    <n v="48"/>
    <n v="44"/>
    <n v="51"/>
    <n v="48"/>
    <n v="44"/>
    <n v="33"/>
    <n v="38"/>
    <n v="29"/>
    <n v="30"/>
    <n v="33"/>
    <n v="33"/>
    <n v="31"/>
    <n v="462"/>
    <n v="33"/>
    <n v="27"/>
    <n v="23"/>
    <n v="28"/>
    <n v="14"/>
    <n v="18"/>
    <n v="13"/>
    <n v="18"/>
    <n v="12"/>
    <n v="24"/>
    <n v="210"/>
    <n v="13"/>
    <n v="577"/>
    <n v="45"/>
    <n v="88"/>
    <n v="247"/>
    <n v="36"/>
  </r>
  <r>
    <s v="SALUD CANAS - CANCHIS - ESPINAR"/>
    <s v="CANAS-CANCHIS-ESPINAR"/>
    <s v="EL DESCANSO"/>
    <s v="CANAS"/>
    <s v="LAYO"/>
    <x v="24"/>
    <m/>
    <s v="00002371"/>
    <s v="I-3"/>
    <n v="4338"/>
    <n v="2176"/>
    <n v="2162"/>
    <n v="4"/>
    <n v="22"/>
    <n v="23"/>
    <n v="49"/>
    <n v="27"/>
    <n v="17"/>
    <n v="24"/>
    <n v="26"/>
    <n v="17"/>
    <n v="14"/>
    <n v="24"/>
    <n v="20"/>
    <n v="27"/>
    <n v="38"/>
    <n v="123"/>
    <n v="33"/>
    <n v="33"/>
    <n v="35"/>
    <n v="40"/>
    <n v="40"/>
    <n v="30"/>
    <n v="39"/>
    <n v="38"/>
    <n v="33"/>
    <n v="44"/>
    <n v="40"/>
    <n v="39"/>
    <n v="41"/>
    <n v="40"/>
    <n v="525"/>
    <n v="35"/>
    <n v="34"/>
    <n v="42"/>
    <n v="41"/>
    <n v="41"/>
    <n v="39"/>
    <n v="49"/>
    <n v="40"/>
    <n v="53"/>
    <n v="42"/>
    <n v="55"/>
    <n v="43"/>
    <n v="514"/>
    <n v="49"/>
    <n v="49"/>
    <n v="39"/>
    <n v="41"/>
    <n v="200"/>
    <n v="193"/>
    <n v="164"/>
    <n v="162"/>
    <n v="897"/>
    <n v="146"/>
    <n v="168"/>
    <n v="142"/>
    <n v="152"/>
    <n v="166"/>
    <n v="144"/>
    <n v="126"/>
    <n v="118"/>
    <n v="114"/>
    <n v="108"/>
    <n v="101"/>
    <n v="93"/>
    <n v="1578"/>
    <n v="91"/>
    <n v="95"/>
    <n v="61"/>
    <n v="76"/>
    <n v="46"/>
    <n v="51"/>
    <n v="43"/>
    <n v="49"/>
    <n v="33"/>
    <n v="45"/>
    <n v="590"/>
    <n v="47"/>
    <n v="2160"/>
    <n v="225"/>
    <n v="328"/>
    <n v="842"/>
    <n v="141"/>
  </r>
  <r>
    <s v="SALUD CANAS - CANCHIS - ESPINAR"/>
    <s v="CANAS-CANCHIS-ESPINAR"/>
    <s v="TECHO OBRERO"/>
    <s v="CANCHIS"/>
    <s v="MARANGANI"/>
    <x v="25"/>
    <s v="CENTROS DE SALUD O CENTROS MEDICOS"/>
    <s v="00002388"/>
    <s v="I-3"/>
    <n v="4720"/>
    <n v="2464"/>
    <n v="2256"/>
    <n v="2"/>
    <n v="19"/>
    <n v="18"/>
    <n v="39"/>
    <n v="21"/>
    <n v="16"/>
    <n v="18"/>
    <n v="18"/>
    <n v="24"/>
    <n v="22"/>
    <n v="22"/>
    <n v="27"/>
    <n v="24"/>
    <n v="24"/>
    <n v="119"/>
    <n v="27"/>
    <n v="21"/>
    <n v="36"/>
    <n v="31"/>
    <n v="36"/>
    <n v="28"/>
    <n v="41"/>
    <n v="31"/>
    <n v="40"/>
    <n v="29"/>
    <n v="31"/>
    <n v="28"/>
    <n v="34"/>
    <n v="31"/>
    <n v="444"/>
    <n v="36"/>
    <n v="32"/>
    <n v="39"/>
    <n v="36"/>
    <n v="37"/>
    <n v="33"/>
    <n v="42"/>
    <n v="40"/>
    <n v="55"/>
    <n v="35"/>
    <n v="41"/>
    <n v="42"/>
    <n v="468"/>
    <n v="51"/>
    <n v="44"/>
    <n v="46"/>
    <n v="41"/>
    <n v="224"/>
    <n v="187"/>
    <n v="221"/>
    <n v="191"/>
    <n v="1005"/>
    <n v="182"/>
    <n v="176"/>
    <n v="201"/>
    <n v="165"/>
    <n v="163"/>
    <n v="158"/>
    <n v="164"/>
    <n v="146"/>
    <n v="149"/>
    <n v="126"/>
    <n v="112"/>
    <n v="119"/>
    <n v="1861"/>
    <n v="100"/>
    <n v="96"/>
    <n v="89"/>
    <n v="100"/>
    <n v="63"/>
    <n v="74"/>
    <n v="50"/>
    <n v="54"/>
    <n v="45"/>
    <n v="55"/>
    <n v="726"/>
    <n v="39"/>
    <n v="2255"/>
    <n v="181"/>
    <n v="384"/>
    <n v="1001"/>
    <n v="105"/>
  </r>
  <r>
    <s v="SALUD CANAS - CANCHIS - ESPINAR"/>
    <s v="CANAS-CANCHIS-ESPINAR"/>
    <s v="YAURI"/>
    <s v="ESPINAR"/>
    <s v="ESPINAR"/>
    <x v="26"/>
    <s v="PUESTOS DE SALUD O POSTAS DE SALUD"/>
    <s v="00030366"/>
    <s v="I-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ALUD CANAS - CANCHIS - ESPINAR"/>
    <s v="CANAS-CANCHIS-ESPINAR"/>
    <s v="PAMPAPHALLA"/>
    <s v="CANCHIS"/>
    <s v="SICUANI"/>
    <x v="27"/>
    <s v="PUESTOS DE SALUD O POSTAS DE SALUD"/>
    <s v="00026387"/>
    <s v="I-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ALUD CANAS - CANCHIS - ESPINAR"/>
    <s v="CANAS-CANCHIS-ESPINAR"/>
    <s v="PAMPAPHALLA"/>
    <s v="CANCHIS"/>
    <s v="SICUANI"/>
    <x v="27"/>
    <s v="PUESTOS DE SALUD O POSTAS DE SALUD"/>
    <s v="00026387"/>
    <s v="I-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ALUD CANAS - CANCHIS - ESPINAR"/>
    <s v="CANAS-CANCHIS-ESPINAR"/>
    <s v="COMBAPATA"/>
    <s v="ACOMAYO"/>
    <s v="MOSOC LLACTA"/>
    <x v="28"/>
    <s v="PUESTOS DE SALUD O POSTAS DE SALUD"/>
    <s v="00002320"/>
    <s v="I-2"/>
    <n v="758"/>
    <n v="389"/>
    <n v="369"/>
    <n v="0"/>
    <n v="5"/>
    <n v="4"/>
    <n v="9"/>
    <n v="3"/>
    <n v="4"/>
    <n v="3"/>
    <n v="3"/>
    <n v="6"/>
    <n v="6"/>
    <n v="3"/>
    <n v="5"/>
    <n v="4"/>
    <n v="2"/>
    <n v="20"/>
    <n v="4"/>
    <n v="8"/>
    <n v="3"/>
    <n v="3"/>
    <n v="2"/>
    <n v="4"/>
    <n v="4"/>
    <n v="6"/>
    <n v="8"/>
    <n v="1"/>
    <n v="5"/>
    <n v="3"/>
    <n v="3"/>
    <n v="3"/>
    <n v="57"/>
    <n v="6"/>
    <n v="4"/>
    <n v="5"/>
    <n v="3"/>
    <n v="9"/>
    <n v="7"/>
    <n v="6"/>
    <n v="8"/>
    <n v="8"/>
    <n v="6"/>
    <n v="7"/>
    <n v="6"/>
    <n v="75"/>
    <n v="8"/>
    <n v="8"/>
    <n v="7"/>
    <n v="9"/>
    <n v="31"/>
    <n v="27"/>
    <n v="35"/>
    <n v="33"/>
    <n v="158"/>
    <n v="29"/>
    <n v="33"/>
    <n v="32"/>
    <n v="30"/>
    <n v="28"/>
    <n v="21"/>
    <n v="28"/>
    <n v="27"/>
    <n v="30"/>
    <n v="24"/>
    <n v="24"/>
    <n v="24"/>
    <n v="330"/>
    <n v="18"/>
    <n v="10"/>
    <n v="9"/>
    <n v="13"/>
    <n v="8"/>
    <n v="10"/>
    <n v="5"/>
    <n v="11"/>
    <n v="8"/>
    <n v="7"/>
    <n v="99"/>
    <n v="7"/>
    <n v="368"/>
    <n v="24"/>
    <n v="62"/>
    <n v="171"/>
    <n v="10"/>
  </r>
  <r>
    <s v="SALUD CANAS - CANCHIS - ESPINAR"/>
    <s v="CANAS-CANCHIS-ESPINAR"/>
    <s v="TECHO OBRERO"/>
    <s v="CANCHIS"/>
    <s v="MARANGANI"/>
    <x v="29"/>
    <s v="PUESTOS DE SALUD O POSTAS DE SALUD"/>
    <s v="00002391"/>
    <s v="I-2"/>
    <n v="1474"/>
    <n v="768"/>
    <n v="706"/>
    <n v="0"/>
    <n v="6"/>
    <n v="6"/>
    <n v="12"/>
    <n v="6"/>
    <n v="5"/>
    <n v="5"/>
    <n v="6"/>
    <n v="7"/>
    <n v="7"/>
    <n v="7"/>
    <n v="8"/>
    <n v="7"/>
    <n v="7"/>
    <n v="36"/>
    <n v="8"/>
    <n v="7"/>
    <n v="11"/>
    <n v="10"/>
    <n v="11"/>
    <n v="9"/>
    <n v="13"/>
    <n v="10"/>
    <n v="12"/>
    <n v="9"/>
    <n v="10"/>
    <n v="9"/>
    <n v="11"/>
    <n v="10"/>
    <n v="140"/>
    <n v="11"/>
    <n v="10"/>
    <n v="12"/>
    <n v="11"/>
    <n v="12"/>
    <n v="10"/>
    <n v="13"/>
    <n v="12"/>
    <n v="17"/>
    <n v="11"/>
    <n v="13"/>
    <n v="13"/>
    <n v="145"/>
    <n v="16"/>
    <n v="14"/>
    <n v="14"/>
    <n v="13"/>
    <n v="70"/>
    <n v="59"/>
    <n v="69"/>
    <n v="60"/>
    <n v="315"/>
    <n v="57"/>
    <n v="55"/>
    <n v="63"/>
    <n v="51"/>
    <n v="51"/>
    <n v="49"/>
    <n v="51"/>
    <n v="46"/>
    <n v="47"/>
    <n v="40"/>
    <n v="35"/>
    <n v="37"/>
    <n v="582"/>
    <n v="31"/>
    <n v="30"/>
    <n v="28"/>
    <n v="31"/>
    <n v="20"/>
    <n v="23"/>
    <n v="16"/>
    <n v="17"/>
    <n v="14"/>
    <n v="17"/>
    <n v="227"/>
    <n v="12"/>
    <n v="705"/>
    <n v="57"/>
    <n v="119"/>
    <n v="314"/>
    <n v="33"/>
  </r>
  <r>
    <s v="SALUD CANAS - CANCHIS - ESPINAR"/>
    <s v="CANAS-CANCHIS-ESPINAR"/>
    <s v="YAURI"/>
    <s v="ESPINAR"/>
    <s v="OCORURO"/>
    <x v="30"/>
    <s v="PUESTOS DE SALUD O POSTAS DE SALUD"/>
    <s v="00002415"/>
    <s v="I-2"/>
    <n v="721"/>
    <n v="372"/>
    <n v="349"/>
    <n v="1"/>
    <n v="4"/>
    <n v="3"/>
    <n v="8"/>
    <n v="5"/>
    <n v="2"/>
    <n v="6"/>
    <n v="10"/>
    <n v="10"/>
    <n v="7"/>
    <n v="8"/>
    <n v="6"/>
    <n v="8"/>
    <n v="7"/>
    <n v="36"/>
    <n v="8"/>
    <n v="6"/>
    <n v="5"/>
    <n v="3"/>
    <n v="3"/>
    <n v="5"/>
    <n v="3"/>
    <n v="5"/>
    <n v="8"/>
    <n v="2"/>
    <n v="5"/>
    <n v="3"/>
    <n v="5"/>
    <n v="3"/>
    <n v="64"/>
    <n v="5"/>
    <n v="3"/>
    <n v="5"/>
    <n v="3"/>
    <n v="8"/>
    <n v="5"/>
    <n v="4"/>
    <n v="4"/>
    <n v="4"/>
    <n v="4"/>
    <n v="6"/>
    <n v="5"/>
    <n v="56"/>
    <n v="8"/>
    <n v="4"/>
    <n v="3"/>
    <n v="6"/>
    <n v="19"/>
    <n v="23"/>
    <n v="22"/>
    <n v="25"/>
    <n v="110"/>
    <n v="20"/>
    <n v="28"/>
    <n v="26"/>
    <n v="24"/>
    <n v="29"/>
    <n v="26"/>
    <n v="26"/>
    <n v="24"/>
    <n v="28"/>
    <n v="21"/>
    <n v="24"/>
    <n v="17"/>
    <n v="293"/>
    <n v="22"/>
    <n v="17"/>
    <n v="12"/>
    <n v="14"/>
    <n v="8"/>
    <n v="14"/>
    <n v="8"/>
    <n v="8"/>
    <n v="11"/>
    <n v="15"/>
    <n v="129"/>
    <n v="7"/>
    <n v="346"/>
    <n v="21"/>
    <n v="38"/>
    <n v="148"/>
    <n v="8"/>
  </r>
  <r>
    <s v="SALUD CANAS - CANCHIS - ESPINAR"/>
    <s v="CANAS-CANCHIS-ESPINAR"/>
    <s v="YAURI"/>
    <s v="ESPINAR"/>
    <s v="PALLPATA"/>
    <x v="31"/>
    <s v="CENTROS DE SALUD O CENTROS MEDICOS"/>
    <s v="00002416"/>
    <s v="I-3"/>
    <n v="3967"/>
    <n v="2041"/>
    <n v="1926"/>
    <n v="8"/>
    <n v="34"/>
    <n v="27"/>
    <n v="69"/>
    <n v="32"/>
    <n v="29"/>
    <n v="31"/>
    <n v="35"/>
    <n v="30"/>
    <n v="42"/>
    <n v="43"/>
    <n v="32"/>
    <n v="28"/>
    <n v="42"/>
    <n v="187"/>
    <n v="52"/>
    <n v="44"/>
    <n v="33"/>
    <n v="30"/>
    <n v="45"/>
    <n v="30"/>
    <n v="46"/>
    <n v="40"/>
    <n v="40"/>
    <n v="26"/>
    <n v="32"/>
    <n v="26"/>
    <n v="37"/>
    <n v="30"/>
    <n v="511"/>
    <n v="32"/>
    <n v="26"/>
    <n v="31"/>
    <n v="26"/>
    <n v="42"/>
    <n v="36"/>
    <n v="34"/>
    <n v="38"/>
    <n v="43"/>
    <n v="29"/>
    <n v="43"/>
    <n v="37"/>
    <n v="417"/>
    <n v="47"/>
    <n v="32"/>
    <n v="41"/>
    <n v="30"/>
    <n v="161"/>
    <n v="139"/>
    <n v="128"/>
    <n v="149"/>
    <n v="727"/>
    <n v="128"/>
    <n v="148"/>
    <n v="133"/>
    <n v="126"/>
    <n v="139"/>
    <n v="118"/>
    <n v="101"/>
    <n v="102"/>
    <n v="106"/>
    <n v="88"/>
    <n v="94"/>
    <n v="96"/>
    <n v="1379"/>
    <n v="77"/>
    <n v="83"/>
    <n v="84"/>
    <n v="63"/>
    <n v="58"/>
    <n v="58"/>
    <n v="33"/>
    <n v="46"/>
    <n v="37"/>
    <n v="50"/>
    <n v="589"/>
    <n v="64"/>
    <n v="1925"/>
    <n v="164"/>
    <n v="273"/>
    <n v="718"/>
    <n v="157"/>
  </r>
  <r>
    <s v="SALUD CANAS - CANCHIS - ESPINAR"/>
    <s v="CANAS-CANCHIS-ESPINAR"/>
    <s v="YANAOCA"/>
    <s v="CANAS"/>
    <s v="PAMPAMARCA"/>
    <x v="32"/>
    <m/>
    <s v="00002372"/>
    <s v="I-2"/>
    <n v="1434"/>
    <n v="725"/>
    <n v="709"/>
    <n v="2"/>
    <n v="9"/>
    <n v="2"/>
    <n v="13"/>
    <n v="6"/>
    <n v="5"/>
    <n v="6"/>
    <n v="1"/>
    <n v="6"/>
    <n v="6"/>
    <n v="9"/>
    <n v="6"/>
    <n v="9"/>
    <n v="5"/>
    <n v="35"/>
    <n v="6"/>
    <n v="4"/>
    <n v="6"/>
    <n v="8"/>
    <n v="8"/>
    <n v="10"/>
    <n v="8"/>
    <n v="6"/>
    <n v="11"/>
    <n v="10"/>
    <n v="7"/>
    <n v="10"/>
    <n v="5"/>
    <n v="7"/>
    <n v="106"/>
    <n v="6"/>
    <n v="9"/>
    <n v="8"/>
    <n v="11"/>
    <n v="8"/>
    <n v="11"/>
    <n v="11"/>
    <n v="16"/>
    <n v="19"/>
    <n v="17"/>
    <n v="15"/>
    <n v="16"/>
    <n v="147"/>
    <n v="15"/>
    <n v="10"/>
    <n v="14"/>
    <n v="25"/>
    <n v="66"/>
    <n v="58"/>
    <n v="52"/>
    <n v="48"/>
    <n v="288"/>
    <n v="53"/>
    <n v="54"/>
    <n v="55"/>
    <n v="47"/>
    <n v="49"/>
    <n v="42"/>
    <n v="61"/>
    <n v="40"/>
    <n v="42"/>
    <n v="37"/>
    <n v="46"/>
    <n v="41"/>
    <n v="567"/>
    <n v="37"/>
    <n v="45"/>
    <n v="27"/>
    <n v="30"/>
    <n v="32"/>
    <n v="20"/>
    <n v="10"/>
    <n v="28"/>
    <n v="12"/>
    <n v="26"/>
    <n v="267"/>
    <n v="11"/>
    <n v="713"/>
    <n v="51"/>
    <n v="115"/>
    <n v="308"/>
    <n v="24"/>
  </r>
  <r>
    <s v="SALUD CANAS - CANCHIS - ESPINAR"/>
    <s v="CANAS-CANCHIS-ESPINAR"/>
    <s v="PAMPAPHALLA"/>
    <s v="CANCHIS"/>
    <s v="SICUANI"/>
    <x v="33"/>
    <s v="CENTROS DE SALUD O CENTROS MEDICOS"/>
    <s v="00035845"/>
    <s v="I-3"/>
    <n v="16115"/>
    <n v="8182"/>
    <n v="7933"/>
    <n v="11"/>
    <n v="93"/>
    <n v="99"/>
    <n v="203"/>
    <n v="101"/>
    <n v="92"/>
    <n v="97"/>
    <n v="97"/>
    <n v="97"/>
    <n v="94"/>
    <n v="111"/>
    <n v="98"/>
    <n v="105"/>
    <n v="97"/>
    <n v="505"/>
    <n v="120"/>
    <n v="122"/>
    <n v="142"/>
    <n v="138"/>
    <n v="144"/>
    <n v="146"/>
    <n v="148"/>
    <n v="151"/>
    <n v="164"/>
    <n v="142"/>
    <n v="152"/>
    <n v="140"/>
    <n v="157"/>
    <n v="143"/>
    <n v="2009"/>
    <n v="164"/>
    <n v="150"/>
    <n v="162"/>
    <n v="148"/>
    <n v="163"/>
    <n v="146"/>
    <n v="160"/>
    <n v="147"/>
    <n v="170"/>
    <n v="160"/>
    <n v="170"/>
    <n v="149"/>
    <n v="1889"/>
    <n v="162"/>
    <n v="156"/>
    <n v="157"/>
    <n v="143"/>
    <n v="692"/>
    <n v="651"/>
    <n v="680"/>
    <n v="671"/>
    <n v="3312"/>
    <n v="691"/>
    <n v="657"/>
    <n v="654"/>
    <n v="593"/>
    <n v="545"/>
    <n v="531"/>
    <n v="477"/>
    <n v="439"/>
    <n v="384"/>
    <n v="362"/>
    <n v="332"/>
    <n v="340"/>
    <n v="6005"/>
    <n v="283"/>
    <n v="302"/>
    <n v="232"/>
    <n v="244"/>
    <n v="160"/>
    <n v="190"/>
    <n v="99"/>
    <n v="134"/>
    <n v="107"/>
    <n v="160"/>
    <n v="1911"/>
    <n v="204"/>
    <n v="7934"/>
    <n v="775"/>
    <n v="1293"/>
    <n v="3224"/>
    <n v="404"/>
  </r>
  <r>
    <s v="SALUD CANAS - CANCHIS - ESPINAR"/>
    <s v="CANAS-CANCHIS-ESPINAR"/>
    <s v="PAMPAPHALLA"/>
    <s v="CANCHIS"/>
    <s v="PITUMARCA"/>
    <x v="34"/>
    <s v="PUESTOS DE SALUD O POSTAS DE SALUD"/>
    <s v="00002393"/>
    <s v="I-1"/>
    <n v="785"/>
    <n v="408"/>
    <n v="377"/>
    <n v="1"/>
    <n v="4"/>
    <n v="4"/>
    <n v="9"/>
    <n v="4"/>
    <n v="5"/>
    <n v="4"/>
    <n v="5"/>
    <n v="5"/>
    <n v="4"/>
    <n v="5"/>
    <n v="7"/>
    <n v="6"/>
    <n v="5"/>
    <n v="27"/>
    <n v="7"/>
    <n v="6"/>
    <n v="8"/>
    <n v="7"/>
    <n v="8"/>
    <n v="7"/>
    <n v="9"/>
    <n v="6"/>
    <n v="10"/>
    <n v="5"/>
    <n v="6"/>
    <n v="6"/>
    <n v="7"/>
    <n v="7"/>
    <n v="99"/>
    <n v="7"/>
    <n v="7"/>
    <n v="6"/>
    <n v="6"/>
    <n v="7"/>
    <n v="6"/>
    <n v="8"/>
    <n v="8"/>
    <n v="10"/>
    <n v="7"/>
    <n v="9"/>
    <n v="9"/>
    <n v="90"/>
    <n v="9"/>
    <n v="8"/>
    <n v="6"/>
    <n v="7"/>
    <n v="39"/>
    <n v="34"/>
    <n v="31"/>
    <n v="32"/>
    <n v="166"/>
    <n v="34"/>
    <n v="33"/>
    <n v="32"/>
    <n v="26"/>
    <n v="32"/>
    <n v="22"/>
    <n v="22"/>
    <n v="20"/>
    <n v="19"/>
    <n v="17"/>
    <n v="15"/>
    <n v="16"/>
    <n v="288"/>
    <n v="13"/>
    <n v="13"/>
    <n v="12"/>
    <n v="11"/>
    <n v="8"/>
    <n v="10"/>
    <n v="6"/>
    <n v="8"/>
    <n v="4"/>
    <n v="7"/>
    <n v="92"/>
    <n v="10"/>
    <n v="374"/>
    <n v="36"/>
    <n v="61"/>
    <n v="155"/>
    <n v="11"/>
  </r>
  <r>
    <s v="SALUD CANAS - CANCHIS - ESPINAR"/>
    <s v="CANAS-CANCHIS-ESPINAR"/>
    <s v="YAURI"/>
    <s v="ESPINAR"/>
    <s v="PICHIGUA"/>
    <x v="35"/>
    <s v="PUESTOS DE SALUD O POSTAS DE SALUD"/>
    <s v="00034450"/>
    <s v="I-2"/>
    <n v="1224"/>
    <n v="638"/>
    <n v="586"/>
    <n v="1"/>
    <n v="6"/>
    <n v="8"/>
    <n v="15"/>
    <n v="6"/>
    <n v="7"/>
    <n v="6"/>
    <n v="6"/>
    <n v="10"/>
    <n v="8"/>
    <n v="12"/>
    <n v="4"/>
    <n v="12"/>
    <n v="10"/>
    <n v="46"/>
    <n v="8"/>
    <n v="9"/>
    <n v="9"/>
    <n v="8"/>
    <n v="9"/>
    <n v="10"/>
    <n v="17"/>
    <n v="9"/>
    <n v="10"/>
    <n v="7"/>
    <n v="10"/>
    <n v="8"/>
    <n v="10"/>
    <n v="8"/>
    <n v="132"/>
    <n v="11"/>
    <n v="9"/>
    <n v="8"/>
    <n v="6"/>
    <n v="13"/>
    <n v="10"/>
    <n v="10"/>
    <n v="11"/>
    <n v="13"/>
    <n v="13"/>
    <n v="13"/>
    <n v="12"/>
    <n v="129"/>
    <n v="17"/>
    <n v="11"/>
    <n v="14"/>
    <n v="10"/>
    <n v="48"/>
    <n v="47"/>
    <n v="40"/>
    <n v="44"/>
    <n v="231"/>
    <n v="41"/>
    <n v="45"/>
    <n v="39"/>
    <n v="43"/>
    <n v="44"/>
    <n v="34"/>
    <n v="37"/>
    <n v="39"/>
    <n v="40"/>
    <n v="32"/>
    <n v="40"/>
    <n v="29"/>
    <n v="463"/>
    <n v="24"/>
    <n v="23"/>
    <n v="22"/>
    <n v="24"/>
    <n v="19"/>
    <n v="17"/>
    <n v="11"/>
    <n v="13"/>
    <n v="15"/>
    <n v="20"/>
    <n v="188"/>
    <n v="14"/>
    <n v="587"/>
    <n v="47"/>
    <n v="90"/>
    <n v="246"/>
    <n v="31"/>
  </r>
  <r>
    <s v="SALUD CANAS - CANCHIS - ESPINAR"/>
    <s v="CANAS-CANCHIS-ESPINAR"/>
    <s v="COMBAPATA"/>
    <s v="CANCHIS"/>
    <s v="PITUMARCA"/>
    <x v="36"/>
    <s v="CENTROS DE SALUD O CENTROS MEDICOS"/>
    <s v="00034887"/>
    <s v="I-3"/>
    <n v="6837"/>
    <n v="3569"/>
    <n v="3268"/>
    <n v="9"/>
    <n v="39"/>
    <n v="40"/>
    <n v="88"/>
    <n v="38"/>
    <n v="41"/>
    <n v="33"/>
    <n v="39"/>
    <n v="44"/>
    <n v="37"/>
    <n v="47"/>
    <n v="58"/>
    <n v="50"/>
    <n v="46"/>
    <n v="238"/>
    <n v="60"/>
    <n v="55"/>
    <n v="66"/>
    <n v="60"/>
    <n v="71"/>
    <n v="57"/>
    <n v="80"/>
    <n v="56"/>
    <n v="84"/>
    <n v="47"/>
    <n v="55"/>
    <n v="50"/>
    <n v="62"/>
    <n v="57"/>
    <n v="860"/>
    <n v="65"/>
    <n v="60"/>
    <n v="52"/>
    <n v="48"/>
    <n v="62"/>
    <n v="55"/>
    <n v="70"/>
    <n v="70"/>
    <n v="88"/>
    <n v="59"/>
    <n v="82"/>
    <n v="76"/>
    <n v="787"/>
    <n v="83"/>
    <n v="68"/>
    <n v="55"/>
    <n v="60"/>
    <n v="338"/>
    <n v="297"/>
    <n v="270"/>
    <n v="279"/>
    <n v="1450"/>
    <n v="299"/>
    <n v="286"/>
    <n v="278"/>
    <n v="229"/>
    <n v="280"/>
    <n v="195"/>
    <n v="195"/>
    <n v="174"/>
    <n v="164"/>
    <n v="146"/>
    <n v="132"/>
    <n v="138"/>
    <n v="2516"/>
    <n v="114"/>
    <n v="110"/>
    <n v="101"/>
    <n v="94"/>
    <n v="66"/>
    <n v="89"/>
    <n v="51"/>
    <n v="66"/>
    <n v="34"/>
    <n v="66"/>
    <n v="791"/>
    <n v="83"/>
    <n v="3269"/>
    <n v="311"/>
    <n v="530"/>
    <n v="1355"/>
    <n v="100"/>
  </r>
  <r>
    <s v="SALUD CANAS - CANCHIS - ESPINAR"/>
    <s v="CANAS-CANCHIS-ESPINAR"/>
    <s v="YANAOCA"/>
    <s v="CANAS"/>
    <s v="YANAOCA"/>
    <x v="37"/>
    <s v="PUESTOS DE SALUD O POSTAS DE SALUD"/>
    <s v="00002365"/>
    <s v="I-2"/>
    <n v="892"/>
    <n v="450"/>
    <n v="442"/>
    <n v="1"/>
    <n v="5"/>
    <n v="4"/>
    <n v="10"/>
    <n v="4"/>
    <n v="4"/>
    <n v="5"/>
    <n v="6"/>
    <n v="5"/>
    <n v="5"/>
    <n v="5"/>
    <n v="4"/>
    <n v="6"/>
    <n v="5"/>
    <n v="25"/>
    <n v="7"/>
    <n v="6"/>
    <n v="5"/>
    <n v="6"/>
    <n v="6"/>
    <n v="7"/>
    <n v="7"/>
    <n v="8"/>
    <n v="8"/>
    <n v="5"/>
    <n v="7"/>
    <n v="6"/>
    <n v="8"/>
    <n v="8"/>
    <n v="94"/>
    <n v="7"/>
    <n v="6"/>
    <n v="9"/>
    <n v="8"/>
    <n v="11"/>
    <n v="9"/>
    <n v="10"/>
    <n v="9"/>
    <n v="9"/>
    <n v="11"/>
    <n v="10"/>
    <n v="10"/>
    <n v="109"/>
    <n v="11"/>
    <n v="9"/>
    <n v="10"/>
    <n v="8"/>
    <n v="43"/>
    <n v="42"/>
    <n v="33"/>
    <n v="35"/>
    <n v="191"/>
    <n v="32"/>
    <n v="32"/>
    <n v="34"/>
    <n v="28"/>
    <n v="29"/>
    <n v="27"/>
    <n v="25"/>
    <n v="22"/>
    <n v="22"/>
    <n v="20"/>
    <n v="21"/>
    <n v="22"/>
    <n v="314"/>
    <n v="17"/>
    <n v="20"/>
    <n v="15"/>
    <n v="17"/>
    <n v="11"/>
    <n v="13"/>
    <n v="10"/>
    <n v="12"/>
    <n v="8"/>
    <n v="12"/>
    <n v="135"/>
    <n v="9"/>
    <n v="445"/>
    <n v="43"/>
    <n v="73"/>
    <n v="179"/>
    <n v="28"/>
  </r>
  <r>
    <s v="SALUD CANAS - CANCHIS - ESPINAR"/>
    <s v="CANAS-CANCHIS-ESPINAR"/>
    <s v="PAMPAPHALLA"/>
    <s v="CANCHIS"/>
    <s v="SICUANI"/>
    <x v="38"/>
    <s v="PUESTOS DE SALUD O POSTAS DE SALUD"/>
    <s v="00002381"/>
    <s v="I-2"/>
    <n v="2578"/>
    <n v="1310"/>
    <n v="1268"/>
    <n v="2"/>
    <n v="15"/>
    <n v="15"/>
    <n v="32"/>
    <n v="16"/>
    <n v="15"/>
    <n v="16"/>
    <n v="16"/>
    <n v="16"/>
    <n v="15"/>
    <n v="18"/>
    <n v="16"/>
    <n v="17"/>
    <n v="15"/>
    <n v="81"/>
    <n v="19"/>
    <n v="20"/>
    <n v="23"/>
    <n v="22"/>
    <n v="23"/>
    <n v="23"/>
    <n v="24"/>
    <n v="24"/>
    <n v="26"/>
    <n v="23"/>
    <n v="24"/>
    <n v="22"/>
    <n v="25"/>
    <n v="23"/>
    <n v="321"/>
    <n v="26"/>
    <n v="24"/>
    <n v="26"/>
    <n v="24"/>
    <n v="26"/>
    <n v="23"/>
    <n v="26"/>
    <n v="24"/>
    <n v="27"/>
    <n v="26"/>
    <n v="27"/>
    <n v="24"/>
    <n v="303"/>
    <n v="26"/>
    <n v="25"/>
    <n v="25"/>
    <n v="23"/>
    <n v="111"/>
    <n v="104"/>
    <n v="109"/>
    <n v="107"/>
    <n v="530"/>
    <n v="111"/>
    <n v="105"/>
    <n v="105"/>
    <n v="95"/>
    <n v="87"/>
    <n v="85"/>
    <n v="76"/>
    <n v="70"/>
    <n v="61"/>
    <n v="58"/>
    <n v="53"/>
    <n v="54"/>
    <n v="960"/>
    <n v="45"/>
    <n v="48"/>
    <n v="37"/>
    <n v="39"/>
    <n v="26"/>
    <n v="30"/>
    <n v="16"/>
    <n v="21"/>
    <n v="17"/>
    <n v="25"/>
    <n v="304"/>
    <n v="33"/>
    <n v="1270"/>
    <n v="124"/>
    <n v="208"/>
    <n v="515"/>
    <n v="65"/>
  </r>
  <r>
    <s v="SALUD CANAS - CANCHIS - ESPINAR"/>
    <s v="CANAS-CANCHIS-ESPINAR"/>
    <s v="YANAOCA"/>
    <s v="CANAS"/>
    <s v="QUEHUE"/>
    <x v="39"/>
    <s v="PUESTOS DE SALUD O POSTAS DE SALUD"/>
    <s v="00002373"/>
    <s v="I-2"/>
    <n v="1107"/>
    <n v="554"/>
    <n v="553"/>
    <n v="0"/>
    <n v="2"/>
    <n v="1"/>
    <n v="3"/>
    <n v="2"/>
    <n v="1"/>
    <n v="2"/>
    <n v="3"/>
    <n v="5"/>
    <n v="4"/>
    <n v="6"/>
    <n v="5"/>
    <n v="9"/>
    <n v="7"/>
    <n v="31"/>
    <n v="10"/>
    <n v="7"/>
    <n v="6"/>
    <n v="7"/>
    <n v="10"/>
    <n v="9"/>
    <n v="8"/>
    <n v="9"/>
    <n v="11"/>
    <n v="6"/>
    <n v="7"/>
    <n v="6"/>
    <n v="8"/>
    <n v="7"/>
    <n v="111"/>
    <n v="8"/>
    <n v="7"/>
    <n v="11"/>
    <n v="10"/>
    <n v="11"/>
    <n v="9"/>
    <n v="11"/>
    <n v="14"/>
    <n v="11"/>
    <n v="15"/>
    <n v="15"/>
    <n v="11"/>
    <n v="133"/>
    <n v="12"/>
    <n v="15"/>
    <n v="15"/>
    <n v="14"/>
    <n v="54"/>
    <n v="61"/>
    <n v="47"/>
    <n v="46"/>
    <n v="264"/>
    <n v="42"/>
    <n v="44"/>
    <n v="40"/>
    <n v="35"/>
    <n v="39"/>
    <n v="30"/>
    <n v="32"/>
    <n v="32"/>
    <n v="29"/>
    <n v="25"/>
    <n v="26"/>
    <n v="26"/>
    <n v="400"/>
    <n v="24"/>
    <n v="27"/>
    <n v="16"/>
    <n v="25"/>
    <n v="11"/>
    <n v="13"/>
    <n v="9"/>
    <n v="10"/>
    <n v="7"/>
    <n v="13"/>
    <n v="155"/>
    <n v="3"/>
    <n v="552"/>
    <n v="50"/>
    <n v="102"/>
    <n v="237"/>
    <n v="4"/>
  </r>
  <r>
    <s v="SALUD CANAS - CANCHIS - ESPINAR"/>
    <s v="CANAS-CANCHIS-ESPINAR"/>
    <s v="YAURI"/>
    <s v="ESPINAR"/>
    <s v="PICHIGUA"/>
    <x v="40"/>
    <s v="PUESTOS DE SALUD O POSTAS DE SALUD"/>
    <s v="00002418"/>
    <s v="I-2"/>
    <n v="709"/>
    <n v="368"/>
    <n v="341"/>
    <n v="1"/>
    <n v="3"/>
    <n v="4"/>
    <n v="8"/>
    <n v="3"/>
    <n v="4"/>
    <n v="4"/>
    <n v="3"/>
    <n v="6"/>
    <n v="5"/>
    <n v="7"/>
    <n v="2"/>
    <n v="7"/>
    <n v="6"/>
    <n v="27"/>
    <n v="5"/>
    <n v="5"/>
    <n v="5"/>
    <n v="5"/>
    <n v="5"/>
    <n v="6"/>
    <n v="10"/>
    <n v="5"/>
    <n v="6"/>
    <n v="4"/>
    <n v="6"/>
    <n v="5"/>
    <n v="6"/>
    <n v="5"/>
    <n v="78"/>
    <n v="6"/>
    <n v="5"/>
    <n v="5"/>
    <n v="4"/>
    <n v="7"/>
    <n v="6"/>
    <n v="6"/>
    <n v="6"/>
    <n v="7"/>
    <n v="7"/>
    <n v="7"/>
    <n v="7"/>
    <n v="73"/>
    <n v="10"/>
    <n v="6"/>
    <n v="8"/>
    <n v="6"/>
    <n v="28"/>
    <n v="27"/>
    <n v="23"/>
    <n v="25"/>
    <n v="133"/>
    <n v="24"/>
    <n v="26"/>
    <n v="23"/>
    <n v="25"/>
    <n v="25"/>
    <n v="20"/>
    <n v="21"/>
    <n v="23"/>
    <n v="23"/>
    <n v="19"/>
    <n v="23"/>
    <n v="17"/>
    <n v="269"/>
    <n v="14"/>
    <n v="13"/>
    <n v="13"/>
    <n v="14"/>
    <n v="11"/>
    <n v="10"/>
    <n v="6"/>
    <n v="8"/>
    <n v="8"/>
    <n v="12"/>
    <n v="109"/>
    <n v="8"/>
    <n v="339"/>
    <n v="28"/>
    <n v="51"/>
    <n v="142"/>
    <n v="18"/>
  </r>
  <r>
    <s v="SALUD CANAS - CANCHIS - ESPINAR"/>
    <s v="CANAS-CANCHIS-ESPINAR"/>
    <s v="PAMPAPHALLA"/>
    <s v="CANCHIS"/>
    <s v="SAN PABLO"/>
    <x v="41"/>
    <s v="PUESTOS DE SALUD O POSTAS DE SALUD"/>
    <s v="00002394"/>
    <s v="I-2"/>
    <n v="2630"/>
    <n v="1323"/>
    <n v="1307"/>
    <n v="1"/>
    <n v="9"/>
    <n v="8"/>
    <n v="18"/>
    <n v="7"/>
    <n v="10"/>
    <n v="12"/>
    <n v="11"/>
    <n v="13"/>
    <n v="14"/>
    <n v="16"/>
    <n v="14"/>
    <n v="14"/>
    <n v="15"/>
    <n v="73"/>
    <n v="22"/>
    <n v="12"/>
    <n v="13"/>
    <n v="14"/>
    <n v="14"/>
    <n v="14"/>
    <n v="17"/>
    <n v="18"/>
    <n v="17"/>
    <n v="18"/>
    <n v="18"/>
    <n v="16"/>
    <n v="21"/>
    <n v="18"/>
    <n v="232"/>
    <n v="22"/>
    <n v="20"/>
    <n v="16"/>
    <n v="14"/>
    <n v="18"/>
    <n v="16"/>
    <n v="15"/>
    <n v="18"/>
    <n v="28"/>
    <n v="23"/>
    <n v="25"/>
    <n v="14"/>
    <n v="229"/>
    <n v="21"/>
    <n v="25"/>
    <n v="20"/>
    <n v="26"/>
    <n v="93"/>
    <n v="105"/>
    <n v="100"/>
    <n v="107"/>
    <n v="497"/>
    <n v="109"/>
    <n v="91"/>
    <n v="117"/>
    <n v="96"/>
    <n v="106"/>
    <n v="85"/>
    <n v="89"/>
    <n v="81"/>
    <n v="84"/>
    <n v="65"/>
    <n v="73"/>
    <n v="79"/>
    <n v="1075"/>
    <n v="63"/>
    <n v="66"/>
    <n v="44"/>
    <n v="49"/>
    <n v="36"/>
    <n v="49"/>
    <n v="32"/>
    <n v="49"/>
    <n v="28"/>
    <n v="55"/>
    <n v="471"/>
    <n v="18"/>
    <n v="1309"/>
    <n v="90"/>
    <n v="175"/>
    <n v="572"/>
    <n v="61"/>
  </r>
  <r>
    <s v="SALUD CANAS - CANCHIS - ESPINAR"/>
    <s v="CANAS-CANCHIS-ESPINAR"/>
    <s v="PAMPAPHALLA"/>
    <s v="CANCHIS"/>
    <s v="SAN PEDRO"/>
    <x v="42"/>
    <s v="PUESTOS DE SALUD O POSTAS DE SALUD"/>
    <s v="00002396"/>
    <s v="I-2"/>
    <n v="2393"/>
    <n v="1244"/>
    <n v="1149"/>
    <n v="3"/>
    <n v="9"/>
    <n v="9"/>
    <n v="21"/>
    <n v="14"/>
    <n v="5"/>
    <n v="6"/>
    <n v="11"/>
    <n v="8"/>
    <n v="12"/>
    <n v="14"/>
    <n v="11"/>
    <n v="13"/>
    <n v="14"/>
    <n v="64"/>
    <n v="13"/>
    <n v="14"/>
    <n v="12"/>
    <n v="12"/>
    <n v="14"/>
    <n v="10"/>
    <n v="13"/>
    <n v="18"/>
    <n v="19"/>
    <n v="14"/>
    <n v="20"/>
    <n v="19"/>
    <n v="12"/>
    <n v="11"/>
    <n v="201"/>
    <n v="13"/>
    <n v="12"/>
    <n v="15"/>
    <n v="14"/>
    <n v="10"/>
    <n v="9"/>
    <n v="12"/>
    <n v="14"/>
    <n v="19"/>
    <n v="10"/>
    <n v="13"/>
    <n v="14"/>
    <n v="155"/>
    <n v="16"/>
    <n v="11"/>
    <n v="21"/>
    <n v="10"/>
    <n v="70"/>
    <n v="75"/>
    <n v="105"/>
    <n v="96"/>
    <n v="404"/>
    <n v="109"/>
    <n v="100"/>
    <n v="96"/>
    <n v="84"/>
    <n v="109"/>
    <n v="69"/>
    <n v="78"/>
    <n v="72"/>
    <n v="88"/>
    <n v="75"/>
    <n v="89"/>
    <n v="79"/>
    <n v="1048"/>
    <n v="74"/>
    <n v="61"/>
    <n v="54"/>
    <n v="54"/>
    <n v="31"/>
    <n v="35"/>
    <n v="32"/>
    <n v="39"/>
    <n v="32"/>
    <n v="65"/>
    <n v="477"/>
    <n v="19"/>
    <n v="1151"/>
    <n v="70"/>
    <n v="164"/>
    <n v="506"/>
    <n v="39"/>
  </r>
  <r>
    <s v="OTRA INSTITUCION"/>
    <s v="NO PERTENECE A NINGUNA RED"/>
    <s v="NO PERTENECE A NINGUNA MICRO RED"/>
    <s v="CANCHIS"/>
    <s v="SICUANI"/>
    <x v="43"/>
    <m/>
    <m/>
    <s v="I-2"/>
    <n v="1591"/>
    <n v="808"/>
    <n v="783"/>
    <n v="2"/>
    <n v="9"/>
    <n v="10"/>
    <n v="21"/>
    <n v="10"/>
    <n v="9"/>
    <n v="10"/>
    <n v="10"/>
    <n v="10"/>
    <n v="9"/>
    <n v="11"/>
    <n v="10"/>
    <n v="10"/>
    <n v="10"/>
    <n v="50"/>
    <n v="12"/>
    <n v="12"/>
    <n v="14"/>
    <n v="14"/>
    <n v="14"/>
    <n v="14"/>
    <n v="15"/>
    <n v="15"/>
    <n v="16"/>
    <n v="14"/>
    <n v="15"/>
    <n v="14"/>
    <n v="15"/>
    <n v="14"/>
    <n v="198"/>
    <n v="16"/>
    <n v="15"/>
    <n v="16"/>
    <n v="15"/>
    <n v="16"/>
    <n v="14"/>
    <n v="16"/>
    <n v="15"/>
    <n v="17"/>
    <n v="16"/>
    <n v="17"/>
    <n v="15"/>
    <n v="188"/>
    <n v="16"/>
    <n v="15"/>
    <n v="15"/>
    <n v="14"/>
    <n v="68"/>
    <n v="64"/>
    <n v="67"/>
    <n v="66"/>
    <n v="325"/>
    <n v="68"/>
    <n v="65"/>
    <n v="64"/>
    <n v="58"/>
    <n v="54"/>
    <n v="52"/>
    <n v="47"/>
    <n v="43"/>
    <n v="38"/>
    <n v="36"/>
    <n v="33"/>
    <n v="33"/>
    <n v="591"/>
    <n v="28"/>
    <n v="30"/>
    <n v="23"/>
    <n v="24"/>
    <n v="16"/>
    <n v="19"/>
    <n v="10"/>
    <n v="13"/>
    <n v="11"/>
    <n v="16"/>
    <n v="190"/>
    <n v="21"/>
    <n v="780"/>
    <n v="77"/>
    <n v="128"/>
    <n v="317"/>
    <n v="40"/>
  </r>
  <r>
    <s v="SALUD CANAS - CANCHIS - ESPINAR"/>
    <s v="CANAS-CANCHIS-ESPINAR"/>
    <s v="PAMPAPHALLA"/>
    <s v="CANCHIS"/>
    <s v="SAN PABLO"/>
    <x v="44"/>
    <s v="PUESTOS DE SALUD O POSTAS DE SALUD"/>
    <s v="00002395"/>
    <s v="I-2"/>
    <n v="1127"/>
    <n v="565"/>
    <n v="562"/>
    <n v="0"/>
    <n v="4"/>
    <n v="3"/>
    <n v="7"/>
    <n v="3"/>
    <n v="4"/>
    <n v="5"/>
    <n v="5"/>
    <n v="5"/>
    <n v="6"/>
    <n v="7"/>
    <n v="6"/>
    <n v="6"/>
    <n v="6"/>
    <n v="31"/>
    <n v="9"/>
    <n v="5"/>
    <n v="5"/>
    <n v="6"/>
    <n v="6"/>
    <n v="6"/>
    <n v="7"/>
    <n v="8"/>
    <n v="7"/>
    <n v="8"/>
    <n v="8"/>
    <n v="7"/>
    <n v="9"/>
    <n v="8"/>
    <n v="99"/>
    <n v="9"/>
    <n v="8"/>
    <n v="7"/>
    <n v="6"/>
    <n v="8"/>
    <n v="7"/>
    <n v="6"/>
    <n v="8"/>
    <n v="12"/>
    <n v="10"/>
    <n v="11"/>
    <n v="6"/>
    <n v="98"/>
    <n v="9"/>
    <n v="11"/>
    <n v="9"/>
    <n v="11"/>
    <n v="40"/>
    <n v="45"/>
    <n v="43"/>
    <n v="46"/>
    <n v="214"/>
    <n v="47"/>
    <n v="39"/>
    <n v="50"/>
    <n v="41"/>
    <n v="45"/>
    <n v="37"/>
    <n v="38"/>
    <n v="35"/>
    <n v="36"/>
    <n v="28"/>
    <n v="31"/>
    <n v="34"/>
    <n v="461"/>
    <n v="27"/>
    <n v="28"/>
    <n v="19"/>
    <n v="21"/>
    <n v="15"/>
    <n v="21"/>
    <n v="14"/>
    <n v="21"/>
    <n v="12"/>
    <n v="24"/>
    <n v="202"/>
    <n v="7"/>
    <n v="561"/>
    <n v="39"/>
    <n v="76"/>
    <n v="245"/>
    <n v="26"/>
  </r>
  <r>
    <s v="SALUD CANAS - CANCHIS - ESPINAR"/>
    <s v="CANAS-CANCHIS-ESPINAR"/>
    <s v="PAMPAPHALLA"/>
    <s v="CANCHIS"/>
    <s v="SICUANI"/>
    <x v="45"/>
    <s v="HOGARES PROTEGIDOS"/>
    <s v="00032923"/>
    <s v="Sin Categoría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ALUD CANAS - CANCHIS - ESPINAR"/>
    <s v="CANAS-CANCHIS-ESPINAR"/>
    <s v="YANAOCA"/>
    <s v="CANAS"/>
    <s v="TUPAC AMARU"/>
    <x v="46"/>
    <s v="PUESTOS DE SALUD O POSTAS DE SALUD"/>
    <s v="00002375"/>
    <s v="I-1"/>
    <n v="459"/>
    <n v="225"/>
    <n v="234"/>
    <n v="0"/>
    <n v="1"/>
    <n v="0"/>
    <n v="1"/>
    <n v="1"/>
    <n v="1"/>
    <n v="1"/>
    <n v="3"/>
    <n v="2"/>
    <n v="3"/>
    <n v="3"/>
    <n v="3"/>
    <n v="2"/>
    <n v="3"/>
    <n v="14"/>
    <n v="4"/>
    <n v="2"/>
    <n v="3"/>
    <n v="4"/>
    <n v="2"/>
    <n v="2"/>
    <n v="2"/>
    <n v="2"/>
    <n v="2"/>
    <n v="3"/>
    <n v="3"/>
    <n v="2"/>
    <n v="2"/>
    <n v="2"/>
    <n v="35"/>
    <n v="3"/>
    <n v="3"/>
    <n v="4"/>
    <n v="3"/>
    <n v="5"/>
    <n v="4"/>
    <n v="2"/>
    <n v="5"/>
    <n v="4"/>
    <n v="4"/>
    <n v="4"/>
    <n v="6"/>
    <n v="47"/>
    <n v="5"/>
    <n v="6"/>
    <n v="4"/>
    <n v="5"/>
    <n v="18"/>
    <n v="20"/>
    <n v="19"/>
    <n v="20"/>
    <n v="97"/>
    <n v="20"/>
    <n v="19"/>
    <n v="19"/>
    <n v="17"/>
    <n v="17"/>
    <n v="16"/>
    <n v="19"/>
    <n v="13"/>
    <n v="11"/>
    <n v="12"/>
    <n v="12"/>
    <n v="10"/>
    <n v="185"/>
    <n v="11"/>
    <n v="12"/>
    <n v="8"/>
    <n v="10"/>
    <n v="5"/>
    <n v="9"/>
    <n v="4"/>
    <n v="5"/>
    <n v="4"/>
    <n v="5"/>
    <n v="73"/>
    <n v="2"/>
    <n v="233"/>
    <n v="14"/>
    <n v="38"/>
    <n v="103"/>
    <n v="3"/>
  </r>
  <r>
    <s v="SALUD CANAS - CANCHIS - ESPINAR"/>
    <s v="CANAS-CANCHIS-ESPINAR"/>
    <s v="YAURI"/>
    <s v="ESPINAR"/>
    <s v="SUYCKUTAMBO"/>
    <x v="47"/>
    <s v="PUESTOS DE SALUD O POSTAS DE SALUD"/>
    <s v="00002419"/>
    <s v="I-2"/>
    <n v="954"/>
    <n v="481"/>
    <n v="473"/>
    <n v="1"/>
    <n v="4"/>
    <n v="2"/>
    <n v="7"/>
    <n v="3"/>
    <n v="4"/>
    <n v="6"/>
    <n v="2"/>
    <n v="4"/>
    <n v="3"/>
    <n v="6"/>
    <n v="4"/>
    <n v="7"/>
    <n v="6"/>
    <n v="26"/>
    <n v="8"/>
    <n v="9"/>
    <n v="7"/>
    <n v="6"/>
    <n v="7"/>
    <n v="8"/>
    <n v="6"/>
    <n v="8"/>
    <n v="5"/>
    <n v="7"/>
    <n v="4"/>
    <n v="4"/>
    <n v="10"/>
    <n v="11"/>
    <n v="100"/>
    <n v="6"/>
    <n v="8"/>
    <n v="8"/>
    <n v="10"/>
    <n v="7"/>
    <n v="7"/>
    <n v="12"/>
    <n v="8"/>
    <n v="10"/>
    <n v="9"/>
    <n v="10"/>
    <n v="11"/>
    <n v="106"/>
    <n v="11"/>
    <n v="8"/>
    <n v="8"/>
    <n v="8"/>
    <n v="40"/>
    <n v="39"/>
    <n v="37"/>
    <n v="44"/>
    <n v="195"/>
    <n v="45"/>
    <n v="41"/>
    <n v="37"/>
    <n v="39"/>
    <n v="29"/>
    <n v="27"/>
    <n v="27"/>
    <n v="21"/>
    <n v="23"/>
    <n v="26"/>
    <n v="33"/>
    <n v="28"/>
    <n v="376"/>
    <n v="23"/>
    <n v="17"/>
    <n v="18"/>
    <n v="23"/>
    <n v="10"/>
    <n v="11"/>
    <n v="6"/>
    <n v="9"/>
    <n v="8"/>
    <n v="7"/>
    <n v="132"/>
    <n v="7"/>
    <n v="472"/>
    <n v="45"/>
    <n v="73"/>
    <n v="201"/>
    <n v="8"/>
  </r>
  <r>
    <s v="SALUD CANAS - CANCHIS - ESPINAR"/>
    <s v="CANAS-CANCHIS-ESPINAR"/>
    <s v="TECHO OBRERO"/>
    <s v="CANCHIS"/>
    <s v="SICUANI"/>
    <x v="48"/>
    <s v="CENTROS DE SALUD CON CAMAS DE INTERNAMIENTO"/>
    <s v="00002380"/>
    <s v="I-4"/>
    <n v="6973"/>
    <n v="3540"/>
    <n v="3433"/>
    <n v="5"/>
    <n v="41"/>
    <n v="43"/>
    <n v="89"/>
    <n v="44"/>
    <n v="40"/>
    <n v="42"/>
    <n v="42"/>
    <n v="42"/>
    <n v="41"/>
    <n v="48"/>
    <n v="42"/>
    <n v="45"/>
    <n v="42"/>
    <n v="218"/>
    <n v="52"/>
    <n v="53"/>
    <n v="61"/>
    <n v="60"/>
    <n v="62"/>
    <n v="63"/>
    <n v="64"/>
    <n v="65"/>
    <n v="71"/>
    <n v="61"/>
    <n v="66"/>
    <n v="60"/>
    <n v="68"/>
    <n v="62"/>
    <n v="868"/>
    <n v="71"/>
    <n v="65"/>
    <n v="70"/>
    <n v="64"/>
    <n v="71"/>
    <n v="63"/>
    <n v="69"/>
    <n v="64"/>
    <n v="74"/>
    <n v="69"/>
    <n v="73"/>
    <n v="65"/>
    <n v="818"/>
    <n v="70"/>
    <n v="67"/>
    <n v="68"/>
    <n v="62"/>
    <n v="299"/>
    <n v="282"/>
    <n v="294"/>
    <n v="291"/>
    <n v="1433"/>
    <n v="299"/>
    <n v="284"/>
    <n v="283"/>
    <n v="257"/>
    <n v="236"/>
    <n v="230"/>
    <n v="206"/>
    <n v="190"/>
    <n v="166"/>
    <n v="157"/>
    <n v="144"/>
    <n v="147"/>
    <n v="2599"/>
    <n v="123"/>
    <n v="131"/>
    <n v="100"/>
    <n v="105"/>
    <n v="69"/>
    <n v="82"/>
    <n v="43"/>
    <n v="58"/>
    <n v="47"/>
    <n v="69"/>
    <n v="827"/>
    <n v="88"/>
    <n v="3433"/>
    <n v="334"/>
    <n v="560"/>
    <n v="1396"/>
    <n v="175"/>
  </r>
  <r>
    <s v="SALUD CANAS - CANCHIS - ESPINAR"/>
    <s v="CANAS-CANCHIS-ESPINAR"/>
    <s v="COMBAPATA"/>
    <s v="CANCHIS"/>
    <s v="TINTA"/>
    <x v="49"/>
    <s v="CENTROS DE SALUD O CENTROS MEDICOS"/>
    <s v="00002397"/>
    <s v="I-3"/>
    <n v="4257"/>
    <n v="2150"/>
    <n v="2107"/>
    <n v="2"/>
    <n v="14"/>
    <n v="22"/>
    <n v="38"/>
    <n v="18"/>
    <n v="18"/>
    <n v="24"/>
    <n v="15"/>
    <n v="16"/>
    <n v="25"/>
    <n v="26"/>
    <n v="29"/>
    <n v="40"/>
    <n v="33"/>
    <n v="153"/>
    <n v="30"/>
    <n v="28"/>
    <n v="30"/>
    <n v="31"/>
    <n v="34"/>
    <n v="31"/>
    <n v="32"/>
    <n v="33"/>
    <n v="36"/>
    <n v="27"/>
    <n v="32"/>
    <n v="29"/>
    <n v="29"/>
    <n v="26"/>
    <n v="428"/>
    <n v="29"/>
    <n v="26"/>
    <n v="22"/>
    <n v="21"/>
    <n v="33"/>
    <n v="29"/>
    <n v="29"/>
    <n v="29"/>
    <n v="43"/>
    <n v="34"/>
    <n v="31"/>
    <n v="32"/>
    <n v="358"/>
    <n v="40"/>
    <n v="37"/>
    <n v="29"/>
    <n v="27"/>
    <n v="152"/>
    <n v="158"/>
    <n v="170"/>
    <n v="187"/>
    <n v="800"/>
    <n v="189"/>
    <n v="174"/>
    <n v="186"/>
    <n v="162"/>
    <n v="152"/>
    <n v="128"/>
    <n v="155"/>
    <n v="119"/>
    <n v="121"/>
    <n v="118"/>
    <n v="119"/>
    <n v="113"/>
    <n v="1736"/>
    <n v="93"/>
    <n v="106"/>
    <n v="77"/>
    <n v="77"/>
    <n v="46"/>
    <n v="72"/>
    <n v="54"/>
    <n v="69"/>
    <n v="33"/>
    <n v="64"/>
    <n v="691"/>
    <n v="36"/>
    <n v="2105"/>
    <n v="137"/>
    <n v="294"/>
    <n v="924"/>
    <n v="111"/>
  </r>
  <r>
    <s v="SALUD CANAS - CANCHIS - ESPINAR"/>
    <s v="CANAS-CANCHIS-ESPINAR"/>
    <s v="YAURI"/>
    <s v="ESPINAR"/>
    <s v="ESPINAR"/>
    <x v="50"/>
    <s v="HOSPITALES O CLINICAS DE ATENCION GENERAL"/>
    <s v="00006745"/>
    <s v="I-1"/>
    <n v="2638"/>
    <n v="1368"/>
    <n v="1270"/>
    <n v="2"/>
    <n v="17"/>
    <n v="18"/>
    <n v="37"/>
    <n v="19"/>
    <n v="17"/>
    <n v="22"/>
    <n v="19"/>
    <n v="23"/>
    <n v="21"/>
    <n v="26"/>
    <n v="23"/>
    <n v="22"/>
    <n v="21"/>
    <n v="113"/>
    <n v="25"/>
    <n v="27"/>
    <n v="31"/>
    <n v="32"/>
    <n v="33"/>
    <n v="31"/>
    <n v="34"/>
    <n v="32"/>
    <n v="40"/>
    <n v="30"/>
    <n v="34"/>
    <n v="28"/>
    <n v="33"/>
    <n v="27"/>
    <n v="437"/>
    <n v="34"/>
    <n v="28"/>
    <n v="31"/>
    <n v="26"/>
    <n v="32"/>
    <n v="25"/>
    <n v="31"/>
    <n v="24"/>
    <n v="28"/>
    <n v="22"/>
    <n v="29"/>
    <n v="24"/>
    <n v="334"/>
    <n v="26"/>
    <n v="26"/>
    <n v="30"/>
    <n v="23"/>
    <n v="110"/>
    <n v="99"/>
    <n v="101"/>
    <n v="102"/>
    <n v="517"/>
    <n v="102"/>
    <n v="108"/>
    <n v="107"/>
    <n v="105"/>
    <n v="83"/>
    <n v="76"/>
    <n v="63"/>
    <n v="62"/>
    <n v="52"/>
    <n v="44"/>
    <n v="43"/>
    <n v="41"/>
    <n v="886"/>
    <n v="42"/>
    <n v="36"/>
    <n v="32"/>
    <n v="31"/>
    <n v="23"/>
    <n v="22"/>
    <n v="12"/>
    <n v="16"/>
    <n v="15"/>
    <n v="22"/>
    <n v="251"/>
    <n v="38"/>
    <n v="1271"/>
    <n v="146"/>
    <n v="201"/>
    <n v="476"/>
    <n v="95"/>
  </r>
  <r>
    <s v="SALUD CANAS - CANCHIS - ESPINAR"/>
    <s v="CANAS-CANCHIS-ESPINAR"/>
    <s v="YANAOCA"/>
    <s v="CANAS"/>
    <s v="TUPAC AMARU"/>
    <x v="51"/>
    <s v="PUESTOS DE SALUD O POSTAS DE SALUD"/>
    <s v="00002377"/>
    <s v="I-1"/>
    <n v="180"/>
    <n v="87"/>
    <n v="93"/>
    <n v="0"/>
    <n v="0"/>
    <n v="0"/>
    <n v="0"/>
    <n v="0"/>
    <n v="0"/>
    <n v="1"/>
    <n v="1"/>
    <n v="1"/>
    <n v="1"/>
    <n v="1"/>
    <n v="1"/>
    <n v="1"/>
    <n v="1"/>
    <n v="5"/>
    <n v="2"/>
    <n v="1"/>
    <n v="1"/>
    <n v="2"/>
    <n v="1"/>
    <n v="1"/>
    <n v="1"/>
    <n v="1"/>
    <n v="1"/>
    <n v="1"/>
    <n v="1"/>
    <n v="1"/>
    <n v="1"/>
    <n v="1"/>
    <n v="16"/>
    <n v="1"/>
    <n v="1"/>
    <n v="1"/>
    <n v="1"/>
    <n v="2"/>
    <n v="1"/>
    <n v="1"/>
    <n v="2"/>
    <n v="1"/>
    <n v="2"/>
    <n v="2"/>
    <n v="2"/>
    <n v="17"/>
    <n v="2"/>
    <n v="2"/>
    <n v="1"/>
    <n v="2"/>
    <n v="7"/>
    <n v="8"/>
    <n v="7"/>
    <n v="8"/>
    <n v="37"/>
    <n v="8"/>
    <n v="8"/>
    <n v="7"/>
    <n v="7"/>
    <n v="7"/>
    <n v="6"/>
    <n v="7"/>
    <n v="5"/>
    <n v="4"/>
    <n v="5"/>
    <n v="5"/>
    <n v="4"/>
    <n v="73"/>
    <n v="4"/>
    <n v="5"/>
    <n v="3"/>
    <n v="4"/>
    <n v="2"/>
    <n v="4"/>
    <n v="1"/>
    <n v="2"/>
    <n v="2"/>
    <n v="2"/>
    <n v="29"/>
    <n v="0"/>
    <n v="91"/>
    <n v="6"/>
    <n v="14"/>
    <n v="40"/>
    <n v="1"/>
  </r>
  <r>
    <s v="SALUD CANAS - CANCHIS - ESPINAR"/>
    <s v="CANAS-CANCHIS-ESPINAR"/>
    <s v="YANAOCA"/>
    <s v="CANAS"/>
    <s v="TUPAC AMARU"/>
    <x v="52"/>
    <s v="PUESTOS DE SALUD O POSTAS DE SALUD"/>
    <s v="00002376"/>
    <s v="I-2"/>
    <n v="1021"/>
    <n v="501"/>
    <n v="520"/>
    <n v="0"/>
    <n v="3"/>
    <n v="2"/>
    <n v="5"/>
    <n v="2"/>
    <n v="2"/>
    <n v="3"/>
    <n v="6"/>
    <n v="5"/>
    <n v="7"/>
    <n v="7"/>
    <n v="7"/>
    <n v="4"/>
    <n v="6"/>
    <n v="31"/>
    <n v="9"/>
    <n v="5"/>
    <n v="7"/>
    <n v="9"/>
    <n v="5"/>
    <n v="5"/>
    <n v="5"/>
    <n v="4"/>
    <n v="5"/>
    <n v="6"/>
    <n v="6"/>
    <n v="5"/>
    <n v="5"/>
    <n v="4"/>
    <n v="80"/>
    <n v="7"/>
    <n v="6"/>
    <n v="8"/>
    <n v="6"/>
    <n v="10"/>
    <n v="8"/>
    <n v="5"/>
    <n v="11"/>
    <n v="8"/>
    <n v="10"/>
    <n v="10"/>
    <n v="13"/>
    <n v="102"/>
    <n v="11"/>
    <n v="14"/>
    <n v="8"/>
    <n v="12"/>
    <n v="41"/>
    <n v="46"/>
    <n v="42"/>
    <n v="45"/>
    <n v="219"/>
    <n v="44"/>
    <n v="43"/>
    <n v="42"/>
    <n v="38"/>
    <n v="38"/>
    <n v="37"/>
    <n v="42"/>
    <n v="28"/>
    <n v="25"/>
    <n v="26"/>
    <n v="26"/>
    <n v="22"/>
    <n v="411"/>
    <n v="25"/>
    <n v="26"/>
    <n v="17"/>
    <n v="22"/>
    <n v="12"/>
    <n v="20"/>
    <n v="8"/>
    <n v="11"/>
    <n v="9"/>
    <n v="10"/>
    <n v="160"/>
    <n v="4"/>
    <n v="521"/>
    <n v="32"/>
    <n v="84"/>
    <n v="229"/>
    <n v="7"/>
  </r>
  <r>
    <s v="SALUD CANAS - CANCHIS - ESPINAR"/>
    <s v="CANAS-CANCHIS-ESPINAR"/>
    <s v="YAURI"/>
    <s v="ESPINAR"/>
    <s v="COPORAQUE"/>
    <x v="53"/>
    <s v="PUESTOS DE SALUD O POSTAS DE SALUD"/>
    <s v="00002413"/>
    <s v="I-2"/>
    <n v="3176"/>
    <n v="1599"/>
    <n v="1577"/>
    <n v="5"/>
    <n v="14"/>
    <n v="11"/>
    <n v="30"/>
    <n v="13"/>
    <n v="12"/>
    <n v="14"/>
    <n v="16"/>
    <n v="15"/>
    <n v="16"/>
    <n v="19"/>
    <n v="20"/>
    <n v="16"/>
    <n v="20"/>
    <n v="91"/>
    <n v="21"/>
    <n v="17"/>
    <n v="19"/>
    <n v="21"/>
    <n v="20"/>
    <n v="24"/>
    <n v="23"/>
    <n v="23"/>
    <n v="22"/>
    <n v="19"/>
    <n v="18"/>
    <n v="16"/>
    <n v="24"/>
    <n v="22"/>
    <n v="289"/>
    <n v="23"/>
    <n v="21"/>
    <n v="25"/>
    <n v="23"/>
    <n v="30"/>
    <n v="28"/>
    <n v="39"/>
    <n v="31"/>
    <n v="38"/>
    <n v="34"/>
    <n v="35"/>
    <n v="35"/>
    <n v="362"/>
    <n v="32"/>
    <n v="39"/>
    <n v="33"/>
    <n v="31"/>
    <n v="147"/>
    <n v="144"/>
    <n v="129"/>
    <n v="136"/>
    <n v="691"/>
    <n v="119"/>
    <n v="122"/>
    <n v="119"/>
    <n v="118"/>
    <n v="113"/>
    <n v="104"/>
    <n v="105"/>
    <n v="100"/>
    <n v="90"/>
    <n v="70"/>
    <n v="75"/>
    <n v="76"/>
    <n v="1211"/>
    <n v="72"/>
    <n v="67"/>
    <n v="62"/>
    <n v="62"/>
    <n v="39"/>
    <n v="44"/>
    <n v="29"/>
    <n v="32"/>
    <n v="21"/>
    <n v="34"/>
    <n v="462"/>
    <n v="26"/>
    <n v="1575"/>
    <n v="137"/>
    <n v="262"/>
    <n v="679"/>
    <n v="83"/>
  </r>
  <r>
    <s v="SALUD CANAS - CANCHIS - ESPINAR"/>
    <s v="CANAS-CANCHIS-ESPINAR"/>
    <s v="PAMPAPHALLA"/>
    <s v="CANCHIS"/>
    <s v="SICUANI"/>
    <x v="54"/>
    <s v="PUESTOS DE SALUD O POSTAS DE SALUD"/>
    <s v="00002382"/>
    <s v="I-2"/>
    <n v="2032"/>
    <n v="1030"/>
    <n v="1002"/>
    <n v="2"/>
    <n v="12"/>
    <n v="13"/>
    <n v="27"/>
    <n v="13"/>
    <n v="12"/>
    <n v="12"/>
    <n v="12"/>
    <n v="12"/>
    <n v="12"/>
    <n v="14"/>
    <n v="12"/>
    <n v="13"/>
    <n v="12"/>
    <n v="63"/>
    <n v="15"/>
    <n v="15"/>
    <n v="18"/>
    <n v="17"/>
    <n v="18"/>
    <n v="18"/>
    <n v="19"/>
    <n v="19"/>
    <n v="21"/>
    <n v="18"/>
    <n v="19"/>
    <n v="18"/>
    <n v="20"/>
    <n v="18"/>
    <n v="253"/>
    <n v="21"/>
    <n v="19"/>
    <n v="20"/>
    <n v="19"/>
    <n v="21"/>
    <n v="18"/>
    <n v="20"/>
    <n v="19"/>
    <n v="21"/>
    <n v="20"/>
    <n v="21"/>
    <n v="19"/>
    <n v="238"/>
    <n v="20"/>
    <n v="20"/>
    <n v="20"/>
    <n v="18"/>
    <n v="87"/>
    <n v="82"/>
    <n v="86"/>
    <n v="85"/>
    <n v="418"/>
    <n v="87"/>
    <n v="83"/>
    <n v="82"/>
    <n v="75"/>
    <n v="69"/>
    <n v="67"/>
    <n v="60"/>
    <n v="55"/>
    <n v="48"/>
    <n v="46"/>
    <n v="42"/>
    <n v="43"/>
    <n v="757"/>
    <n v="36"/>
    <n v="38"/>
    <n v="29"/>
    <n v="31"/>
    <n v="20"/>
    <n v="24"/>
    <n v="12"/>
    <n v="17"/>
    <n v="14"/>
    <n v="21"/>
    <n v="242"/>
    <n v="26"/>
    <n v="999"/>
    <n v="97"/>
    <n v="164"/>
    <n v="406"/>
    <n v="51"/>
  </r>
  <r>
    <s v="SALUD CANAS - CANCHIS - ESPINAR"/>
    <s v="CANAS-CANCHIS-ESPINAR"/>
    <s v="YANAOCA"/>
    <s v="CANAS"/>
    <s v="YANAOCA"/>
    <x v="55"/>
    <s v="CENTROS DE SALUD CON CAMAS DE INTERNAMIENTO"/>
    <s v="00002364"/>
    <s v="I-4"/>
    <n v="5673"/>
    <n v="2846"/>
    <n v="2827"/>
    <n v="5"/>
    <n v="28"/>
    <n v="24"/>
    <n v="57"/>
    <n v="25"/>
    <n v="28"/>
    <n v="30"/>
    <n v="37"/>
    <n v="32"/>
    <n v="33"/>
    <n v="31"/>
    <n v="27"/>
    <n v="40"/>
    <n v="34"/>
    <n v="165"/>
    <n v="45"/>
    <n v="37"/>
    <n v="35"/>
    <n v="39"/>
    <n v="38"/>
    <n v="44"/>
    <n v="43"/>
    <n v="49"/>
    <n v="48"/>
    <n v="32"/>
    <n v="45"/>
    <n v="40"/>
    <n v="54"/>
    <n v="48"/>
    <n v="597"/>
    <n v="45"/>
    <n v="40"/>
    <n v="57"/>
    <n v="51"/>
    <n v="68"/>
    <n v="59"/>
    <n v="66"/>
    <n v="59"/>
    <n v="55"/>
    <n v="69"/>
    <n v="62"/>
    <n v="66"/>
    <n v="697"/>
    <n v="68"/>
    <n v="60"/>
    <n v="64"/>
    <n v="54"/>
    <n v="271"/>
    <n v="266"/>
    <n v="209"/>
    <n v="223"/>
    <n v="1215"/>
    <n v="203"/>
    <n v="203"/>
    <n v="218"/>
    <n v="180"/>
    <n v="186"/>
    <n v="168"/>
    <n v="156"/>
    <n v="140"/>
    <n v="138"/>
    <n v="129"/>
    <n v="131"/>
    <n v="140"/>
    <n v="1992"/>
    <n v="108"/>
    <n v="127"/>
    <n v="94"/>
    <n v="110"/>
    <n v="70"/>
    <n v="83"/>
    <n v="64"/>
    <n v="74"/>
    <n v="47"/>
    <n v="78"/>
    <n v="855"/>
    <n v="56"/>
    <n v="2824"/>
    <n v="273"/>
    <n v="467"/>
    <n v="1134"/>
    <n v="176"/>
  </r>
  <r>
    <s v="SALUD CANAS - CANCHIS - ESPINAR"/>
    <s v="CANAS-CANCHIS-ESPINAR"/>
    <s v="YAURI"/>
    <s v="ESPINAR"/>
    <s v="ESPINAR"/>
    <x v="56"/>
    <s v="CENTROS DE SALUD CON CAMAS DE INTERNAMIENTO"/>
    <s v="00002410"/>
    <s v="I-4"/>
    <n v="16795"/>
    <n v="8704"/>
    <n v="8091"/>
    <n v="14"/>
    <n v="109"/>
    <n v="115"/>
    <n v="238"/>
    <n v="119"/>
    <n v="106"/>
    <n v="140"/>
    <n v="119"/>
    <n v="148"/>
    <n v="136"/>
    <n v="163"/>
    <n v="148"/>
    <n v="143"/>
    <n v="134"/>
    <n v="724"/>
    <n v="160"/>
    <n v="170"/>
    <n v="195"/>
    <n v="201"/>
    <n v="212"/>
    <n v="199"/>
    <n v="215"/>
    <n v="203"/>
    <n v="253"/>
    <n v="189"/>
    <n v="218"/>
    <n v="179"/>
    <n v="211"/>
    <n v="173"/>
    <n v="2778"/>
    <n v="219"/>
    <n v="180"/>
    <n v="198"/>
    <n v="162"/>
    <n v="202"/>
    <n v="162"/>
    <n v="198"/>
    <n v="150"/>
    <n v="177"/>
    <n v="142"/>
    <n v="182"/>
    <n v="152"/>
    <n v="2124"/>
    <n v="166"/>
    <n v="164"/>
    <n v="188"/>
    <n v="146"/>
    <n v="698"/>
    <n v="632"/>
    <n v="642"/>
    <n v="653"/>
    <n v="3289"/>
    <n v="648"/>
    <n v="687"/>
    <n v="679"/>
    <n v="668"/>
    <n v="529"/>
    <n v="486"/>
    <n v="403"/>
    <n v="396"/>
    <n v="329"/>
    <n v="282"/>
    <n v="276"/>
    <n v="264"/>
    <n v="5647"/>
    <n v="269"/>
    <n v="231"/>
    <n v="206"/>
    <n v="196"/>
    <n v="147"/>
    <n v="141"/>
    <n v="78"/>
    <n v="102"/>
    <n v="93"/>
    <n v="138"/>
    <n v="1601"/>
    <n v="238"/>
    <n v="8092"/>
    <n v="930"/>
    <n v="1274"/>
    <n v="3039"/>
    <n v="60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">
  <r>
    <n v="80808"/>
    <x v="0"/>
    <x v="0"/>
    <x v="0"/>
    <s v="ALTO PICHIGUA"/>
    <m/>
    <x v="0"/>
    <x v="0"/>
    <n v="682"/>
    <n v="7"/>
    <n v="5"/>
    <n v="8"/>
    <n v="5"/>
    <n v="7"/>
    <n v="32"/>
    <n v="11"/>
    <n v="9"/>
    <n v="11"/>
    <n v="9"/>
    <n v="11"/>
    <n v="51"/>
    <n v="9"/>
    <n v="9"/>
    <n v="8"/>
    <n v="12"/>
    <n v="8"/>
    <n v="46"/>
    <n v="14"/>
    <n v="8"/>
    <n v="15"/>
    <n v="12"/>
    <n v="13"/>
    <n v="62"/>
    <n v="45"/>
    <n v="50"/>
    <n v="54"/>
    <n v="55"/>
    <n v="50"/>
    <n v="47"/>
    <n v="41"/>
    <n v="42"/>
    <n v="28"/>
    <n v="26"/>
    <n v="24"/>
    <n v="16"/>
    <n v="13"/>
  </r>
  <r>
    <n v="80808"/>
    <x v="0"/>
    <x v="0"/>
    <x v="0"/>
    <s v="ALTO PICHIGUA"/>
    <m/>
    <x v="0"/>
    <x v="1"/>
    <n v="694"/>
    <n v="5"/>
    <n v="3"/>
    <n v="8"/>
    <n v="4"/>
    <n v="8"/>
    <n v="28"/>
    <n v="8"/>
    <n v="9"/>
    <n v="11"/>
    <n v="10"/>
    <n v="13"/>
    <n v="51"/>
    <n v="11"/>
    <n v="11"/>
    <n v="9"/>
    <n v="15"/>
    <n v="9"/>
    <n v="55"/>
    <n v="11"/>
    <n v="11"/>
    <n v="11"/>
    <n v="11"/>
    <n v="12"/>
    <n v="56"/>
    <n v="47"/>
    <n v="53"/>
    <n v="57"/>
    <n v="57"/>
    <n v="44"/>
    <n v="44"/>
    <n v="33"/>
    <n v="36"/>
    <n v="34"/>
    <n v="31"/>
    <n v="24"/>
    <n v="24"/>
    <n v="20"/>
  </r>
  <r>
    <n v="80601"/>
    <x v="0"/>
    <x v="1"/>
    <x v="1"/>
    <s v="SICUANI"/>
    <m/>
    <x v="1"/>
    <x v="0"/>
    <n v="6209"/>
    <n v="77"/>
    <n v="74"/>
    <n v="74"/>
    <n v="84"/>
    <n v="79"/>
    <n v="388"/>
    <n v="91"/>
    <n v="108"/>
    <n v="110"/>
    <n v="112"/>
    <n v="125"/>
    <n v="546"/>
    <n v="115"/>
    <n v="119"/>
    <n v="125"/>
    <n v="123"/>
    <n v="124"/>
    <n v="606"/>
    <n v="121"/>
    <n v="129"/>
    <n v="129"/>
    <n v="123"/>
    <n v="119"/>
    <n v="621"/>
    <n v="525"/>
    <n v="516"/>
    <n v="524"/>
    <n v="496"/>
    <n v="413"/>
    <n v="362"/>
    <n v="291"/>
    <n v="252"/>
    <n v="215"/>
    <n v="176"/>
    <n v="122"/>
    <n v="75"/>
    <n v="81"/>
  </r>
  <r>
    <n v="80601"/>
    <x v="0"/>
    <x v="1"/>
    <x v="1"/>
    <s v="SICUANI"/>
    <m/>
    <x v="1"/>
    <x v="1"/>
    <n v="6019"/>
    <n v="69"/>
    <n v="74"/>
    <n v="71"/>
    <n v="74"/>
    <n v="73"/>
    <n v="361"/>
    <n v="93"/>
    <n v="105"/>
    <n v="111"/>
    <n v="115"/>
    <n v="108"/>
    <n v="532"/>
    <n v="106"/>
    <n v="109"/>
    <n v="114"/>
    <n v="112"/>
    <n v="111"/>
    <n v="552"/>
    <n v="112"/>
    <n v="121"/>
    <n v="113"/>
    <n v="118"/>
    <n v="109"/>
    <n v="573"/>
    <n v="494"/>
    <n v="509"/>
    <n v="498"/>
    <n v="450"/>
    <n v="403"/>
    <n v="333"/>
    <n v="274"/>
    <n v="258"/>
    <n v="229"/>
    <n v="185"/>
    <n v="144"/>
    <n v="102"/>
    <n v="122"/>
  </r>
  <r>
    <n v="80508"/>
    <x v="0"/>
    <x v="2"/>
    <x v="2"/>
    <s v="TUPAC AMARU"/>
    <m/>
    <x v="2"/>
    <x v="0"/>
    <n v="240"/>
    <n v="1"/>
    <n v="1"/>
    <n v="3"/>
    <n v="3"/>
    <n v="2"/>
    <n v="10"/>
    <n v="4"/>
    <n v="4"/>
    <n v="3"/>
    <n v="2"/>
    <n v="2"/>
    <n v="15"/>
    <n v="3"/>
    <n v="2"/>
    <n v="4"/>
    <n v="4"/>
    <n v="5"/>
    <n v="18"/>
    <n v="2"/>
    <n v="4"/>
    <n v="5"/>
    <n v="5"/>
    <n v="4"/>
    <n v="20"/>
    <n v="20"/>
    <n v="20"/>
    <n v="21"/>
    <n v="20"/>
    <n v="18"/>
    <n v="20"/>
    <n v="12"/>
    <n v="12"/>
    <n v="12"/>
    <n v="8"/>
    <n v="6"/>
    <n v="4"/>
    <n v="4"/>
  </r>
  <r>
    <n v="80508"/>
    <x v="0"/>
    <x v="2"/>
    <x v="2"/>
    <s v="TUPAC AMARU"/>
    <m/>
    <x v="2"/>
    <x v="1"/>
    <n v="247"/>
    <n v="1"/>
    <n v="3"/>
    <n v="3"/>
    <n v="3"/>
    <n v="3"/>
    <n v="13"/>
    <n v="3"/>
    <n v="4"/>
    <n v="2"/>
    <n v="2"/>
    <n v="3"/>
    <n v="14"/>
    <n v="2"/>
    <n v="2"/>
    <n v="3"/>
    <n v="3"/>
    <n v="4"/>
    <n v="14"/>
    <n v="5"/>
    <n v="5"/>
    <n v="6"/>
    <n v="7"/>
    <n v="6"/>
    <n v="29"/>
    <n v="22"/>
    <n v="21"/>
    <n v="21"/>
    <n v="18"/>
    <n v="17"/>
    <n v="13"/>
    <n v="12"/>
    <n v="11"/>
    <n v="12"/>
    <n v="10"/>
    <n v="10"/>
    <n v="5"/>
    <n v="5"/>
  </r>
  <r>
    <n v="80604"/>
    <x v="0"/>
    <x v="3"/>
    <x v="1"/>
    <s v="MARANGANI"/>
    <m/>
    <x v="3"/>
    <x v="0"/>
    <n v="412"/>
    <n v="3"/>
    <n v="3"/>
    <n v="4"/>
    <n v="4"/>
    <n v="4"/>
    <n v="18"/>
    <n v="4"/>
    <n v="6"/>
    <n v="6"/>
    <n v="7"/>
    <n v="7"/>
    <n v="30"/>
    <n v="5"/>
    <n v="6"/>
    <n v="6"/>
    <n v="6"/>
    <n v="6"/>
    <n v="29"/>
    <n v="7"/>
    <n v="9"/>
    <n v="7"/>
    <n v="9"/>
    <n v="8"/>
    <n v="40"/>
    <n v="38"/>
    <n v="37"/>
    <n v="30"/>
    <n v="34"/>
    <n v="27"/>
    <n v="27"/>
    <n v="25"/>
    <n v="19"/>
    <n v="17"/>
    <n v="15"/>
    <n v="11"/>
    <n v="8"/>
    <n v="7"/>
  </r>
  <r>
    <n v="80604"/>
    <x v="0"/>
    <x v="3"/>
    <x v="1"/>
    <s v="MARANGANI"/>
    <m/>
    <x v="3"/>
    <x v="1"/>
    <n v="378"/>
    <n v="3"/>
    <n v="3"/>
    <n v="4"/>
    <n v="4"/>
    <n v="4"/>
    <n v="18"/>
    <n v="4"/>
    <n v="5"/>
    <n v="5"/>
    <n v="5"/>
    <n v="5"/>
    <n v="24"/>
    <n v="5"/>
    <n v="5"/>
    <n v="5"/>
    <n v="6"/>
    <n v="6"/>
    <n v="27"/>
    <n v="7"/>
    <n v="6"/>
    <n v="7"/>
    <n v="7"/>
    <n v="7"/>
    <n v="34"/>
    <n v="31"/>
    <n v="32"/>
    <n v="29"/>
    <n v="28"/>
    <n v="26"/>
    <n v="24"/>
    <n v="21"/>
    <n v="20"/>
    <n v="16"/>
    <n v="17"/>
    <n v="12"/>
    <n v="9"/>
    <n v="10"/>
  </r>
  <r>
    <n v="80507"/>
    <x v="0"/>
    <x v="2"/>
    <x v="2"/>
    <s v="QUEHUE"/>
    <m/>
    <x v="4"/>
    <x v="0"/>
    <n v="115"/>
    <n v="0"/>
    <n v="0"/>
    <n v="1"/>
    <n v="1"/>
    <n v="2"/>
    <n v="4"/>
    <n v="2"/>
    <n v="1"/>
    <n v="2"/>
    <n v="2"/>
    <n v="2"/>
    <n v="9"/>
    <n v="1"/>
    <n v="2"/>
    <n v="2"/>
    <n v="2"/>
    <n v="2"/>
    <n v="9"/>
    <n v="2"/>
    <n v="2"/>
    <n v="3"/>
    <n v="3"/>
    <n v="3"/>
    <n v="13"/>
    <n v="12"/>
    <n v="10"/>
    <n v="9"/>
    <n v="9"/>
    <n v="8"/>
    <n v="7"/>
    <n v="6"/>
    <n v="6"/>
    <n v="5"/>
    <n v="3"/>
    <n v="2"/>
    <n v="2"/>
    <n v="1"/>
  </r>
  <r>
    <n v="80507"/>
    <x v="0"/>
    <x v="2"/>
    <x v="2"/>
    <s v="QUEHUE"/>
    <m/>
    <x v="4"/>
    <x v="1"/>
    <n v="118"/>
    <n v="0"/>
    <n v="1"/>
    <n v="1"/>
    <n v="1"/>
    <n v="1"/>
    <n v="4"/>
    <n v="1"/>
    <n v="2"/>
    <n v="2"/>
    <n v="2"/>
    <n v="1"/>
    <n v="8"/>
    <n v="1"/>
    <n v="2"/>
    <n v="2"/>
    <n v="2"/>
    <n v="2"/>
    <n v="9"/>
    <n v="3"/>
    <n v="3"/>
    <n v="2"/>
    <n v="3"/>
    <n v="3"/>
    <n v="14"/>
    <n v="13"/>
    <n v="10"/>
    <n v="9"/>
    <n v="8"/>
    <n v="6"/>
    <n v="7"/>
    <n v="5"/>
    <n v="6"/>
    <n v="6"/>
    <n v="5"/>
    <n v="3"/>
    <n v="2"/>
    <n v="3"/>
  </r>
  <r>
    <n v="80602"/>
    <x v="0"/>
    <x v="4"/>
    <x v="1"/>
    <s v="CHECACUPE"/>
    <m/>
    <x v="5"/>
    <x v="0"/>
    <n v="2121"/>
    <n v="17"/>
    <n v="15"/>
    <n v="20"/>
    <n v="22"/>
    <n v="19"/>
    <n v="93"/>
    <n v="31"/>
    <n v="31"/>
    <n v="26"/>
    <n v="33"/>
    <n v="27"/>
    <n v="148"/>
    <n v="26"/>
    <n v="34"/>
    <n v="32"/>
    <n v="30"/>
    <n v="21"/>
    <n v="143"/>
    <n v="33"/>
    <n v="47"/>
    <n v="42"/>
    <n v="57"/>
    <n v="43"/>
    <n v="222"/>
    <n v="193"/>
    <n v="189"/>
    <n v="190"/>
    <n v="163"/>
    <n v="143"/>
    <n v="139"/>
    <n v="129"/>
    <n v="104"/>
    <n v="86"/>
    <n v="78"/>
    <n v="41"/>
    <n v="27"/>
    <n v="33"/>
  </r>
  <r>
    <n v="80602"/>
    <x v="0"/>
    <x v="4"/>
    <x v="1"/>
    <s v="CHECACUPE"/>
    <m/>
    <x v="5"/>
    <x v="1"/>
    <n v="2090"/>
    <n v="17"/>
    <n v="22"/>
    <n v="19"/>
    <n v="17"/>
    <n v="23"/>
    <n v="98"/>
    <n v="21"/>
    <n v="28"/>
    <n v="26"/>
    <n v="31"/>
    <n v="32"/>
    <n v="138"/>
    <n v="30"/>
    <n v="39"/>
    <n v="37"/>
    <n v="33"/>
    <n v="26"/>
    <n v="165"/>
    <n v="23"/>
    <n v="45"/>
    <n v="29"/>
    <n v="38"/>
    <n v="42"/>
    <n v="177"/>
    <n v="169"/>
    <n v="203"/>
    <n v="163"/>
    <n v="168"/>
    <n v="140"/>
    <n v="119"/>
    <n v="115"/>
    <n v="102"/>
    <n v="99"/>
    <n v="81"/>
    <n v="58"/>
    <n v="43"/>
    <n v="52"/>
  </r>
  <r>
    <n v="80502"/>
    <x v="0"/>
    <x v="5"/>
    <x v="2"/>
    <s v="CHECCA"/>
    <m/>
    <x v="6"/>
    <x v="0"/>
    <n v="1798"/>
    <n v="14"/>
    <n v="18"/>
    <n v="22"/>
    <n v="19"/>
    <n v="25"/>
    <n v="98"/>
    <n v="28"/>
    <n v="32"/>
    <n v="25"/>
    <n v="26"/>
    <n v="25"/>
    <n v="136"/>
    <n v="27"/>
    <n v="28"/>
    <n v="25"/>
    <n v="31"/>
    <n v="39"/>
    <n v="150"/>
    <n v="43"/>
    <n v="36"/>
    <n v="47"/>
    <n v="36"/>
    <n v="43"/>
    <n v="205"/>
    <n v="171"/>
    <n v="144"/>
    <n v="135"/>
    <n v="123"/>
    <n v="126"/>
    <n v="105"/>
    <n v="83"/>
    <n v="80"/>
    <n v="75"/>
    <n v="64"/>
    <n v="52"/>
    <n v="31"/>
    <n v="20"/>
  </r>
  <r>
    <n v="80502"/>
    <x v="0"/>
    <x v="5"/>
    <x v="2"/>
    <s v="CHECCA"/>
    <m/>
    <x v="6"/>
    <x v="1"/>
    <n v="1799"/>
    <n v="14"/>
    <n v="19"/>
    <n v="19"/>
    <n v="12"/>
    <n v="22"/>
    <n v="86"/>
    <n v="21"/>
    <n v="26"/>
    <n v="31"/>
    <n v="28"/>
    <n v="25"/>
    <n v="131"/>
    <n v="27"/>
    <n v="28"/>
    <n v="25"/>
    <n v="32"/>
    <n v="40"/>
    <n v="152"/>
    <n v="46"/>
    <n v="43"/>
    <n v="41"/>
    <n v="50"/>
    <n v="45"/>
    <n v="225"/>
    <n v="180"/>
    <n v="143"/>
    <n v="108"/>
    <n v="125"/>
    <n v="103"/>
    <n v="112"/>
    <n v="76"/>
    <n v="87"/>
    <n v="78"/>
    <n v="66"/>
    <n v="49"/>
    <n v="40"/>
    <n v="38"/>
  </r>
  <r>
    <n v="80604"/>
    <x v="0"/>
    <x v="3"/>
    <x v="1"/>
    <s v="MARANGANI"/>
    <m/>
    <x v="7"/>
    <x v="0"/>
    <n v="540"/>
    <n v="5"/>
    <n v="4"/>
    <n v="5"/>
    <n v="5"/>
    <n v="5"/>
    <n v="24"/>
    <n v="6"/>
    <n v="8"/>
    <n v="8"/>
    <n v="9"/>
    <n v="9"/>
    <n v="40"/>
    <n v="7"/>
    <n v="7"/>
    <n v="8"/>
    <n v="8"/>
    <n v="8"/>
    <n v="38"/>
    <n v="9"/>
    <n v="12"/>
    <n v="9"/>
    <n v="11"/>
    <n v="10"/>
    <n v="51"/>
    <n v="49"/>
    <n v="48"/>
    <n v="40"/>
    <n v="44"/>
    <n v="36"/>
    <n v="36"/>
    <n v="33"/>
    <n v="25"/>
    <n v="22"/>
    <n v="19"/>
    <n v="14"/>
    <n v="11"/>
    <n v="10"/>
  </r>
  <r>
    <n v="80604"/>
    <x v="0"/>
    <x v="3"/>
    <x v="1"/>
    <s v="MARANGANI"/>
    <m/>
    <x v="7"/>
    <x v="1"/>
    <n v="495"/>
    <n v="3"/>
    <n v="4"/>
    <n v="5"/>
    <n v="6"/>
    <n v="5"/>
    <n v="23"/>
    <n v="5"/>
    <n v="7"/>
    <n v="6"/>
    <n v="7"/>
    <n v="6"/>
    <n v="31"/>
    <n v="6"/>
    <n v="7"/>
    <n v="7"/>
    <n v="8"/>
    <n v="7"/>
    <n v="35"/>
    <n v="9"/>
    <n v="8"/>
    <n v="9"/>
    <n v="10"/>
    <n v="9"/>
    <n v="45"/>
    <n v="41"/>
    <n v="42"/>
    <n v="38"/>
    <n v="36"/>
    <n v="35"/>
    <n v="32"/>
    <n v="28"/>
    <n v="26"/>
    <n v="21"/>
    <n v="22"/>
    <n v="16"/>
    <n v="12"/>
    <n v="12"/>
  </r>
  <r>
    <n v="80603"/>
    <x v="0"/>
    <x v="4"/>
    <x v="1"/>
    <s v="COMBAPATA"/>
    <m/>
    <x v="8"/>
    <x v="0"/>
    <n v="607"/>
    <n v="8"/>
    <n v="8"/>
    <n v="7"/>
    <n v="11"/>
    <n v="12"/>
    <n v="46"/>
    <n v="11"/>
    <n v="9"/>
    <n v="13"/>
    <n v="10"/>
    <n v="11"/>
    <n v="54"/>
    <n v="9"/>
    <n v="6"/>
    <n v="9"/>
    <n v="6"/>
    <n v="9"/>
    <n v="39"/>
    <n v="9"/>
    <n v="11"/>
    <n v="13"/>
    <n v="13"/>
    <n v="7"/>
    <n v="53"/>
    <n v="54"/>
    <n v="53"/>
    <n v="60"/>
    <n v="47"/>
    <n v="38"/>
    <n v="40"/>
    <n v="33"/>
    <n v="30"/>
    <n v="20"/>
    <n v="16"/>
    <n v="9"/>
    <n v="9"/>
    <n v="6"/>
  </r>
  <r>
    <n v="80603"/>
    <x v="0"/>
    <x v="4"/>
    <x v="1"/>
    <s v="COMBAPATA"/>
    <m/>
    <x v="8"/>
    <x v="1"/>
    <n v="593"/>
    <n v="9"/>
    <n v="7"/>
    <n v="9"/>
    <n v="13"/>
    <n v="11"/>
    <n v="49"/>
    <n v="9"/>
    <n v="7"/>
    <n v="9"/>
    <n v="11"/>
    <n v="11"/>
    <n v="47"/>
    <n v="9"/>
    <n v="6"/>
    <n v="9"/>
    <n v="6"/>
    <n v="9"/>
    <n v="39"/>
    <n v="6"/>
    <n v="9"/>
    <n v="9"/>
    <n v="11"/>
    <n v="10"/>
    <n v="45"/>
    <n v="49"/>
    <n v="57"/>
    <n v="50"/>
    <n v="41"/>
    <n v="37"/>
    <n v="33"/>
    <n v="35"/>
    <n v="27"/>
    <n v="25"/>
    <n v="21"/>
    <n v="15"/>
    <n v="9"/>
    <n v="14"/>
  </r>
  <r>
    <n v="80502"/>
    <x v="0"/>
    <x v="5"/>
    <x v="2"/>
    <s v="CHECCA"/>
    <m/>
    <x v="9"/>
    <x v="0"/>
    <n v="375"/>
    <n v="3"/>
    <n v="4"/>
    <n v="5"/>
    <n v="4"/>
    <n v="5"/>
    <n v="21"/>
    <n v="6"/>
    <n v="7"/>
    <n v="5"/>
    <n v="5"/>
    <n v="5"/>
    <n v="28"/>
    <n v="6"/>
    <n v="6"/>
    <n v="5"/>
    <n v="6"/>
    <n v="8"/>
    <n v="31"/>
    <n v="9"/>
    <n v="8"/>
    <n v="10"/>
    <n v="7"/>
    <n v="9"/>
    <n v="43"/>
    <n v="36"/>
    <n v="30"/>
    <n v="28"/>
    <n v="26"/>
    <n v="26"/>
    <n v="22"/>
    <n v="17"/>
    <n v="17"/>
    <n v="16"/>
    <n v="13"/>
    <n v="11"/>
    <n v="6"/>
    <n v="4"/>
  </r>
  <r>
    <n v="80502"/>
    <x v="0"/>
    <x v="5"/>
    <x v="2"/>
    <s v="CHECCA"/>
    <m/>
    <x v="9"/>
    <x v="1"/>
    <n v="374"/>
    <n v="3"/>
    <n v="4"/>
    <n v="4"/>
    <n v="2"/>
    <n v="5"/>
    <n v="18"/>
    <n v="4"/>
    <n v="5"/>
    <n v="6"/>
    <n v="6"/>
    <n v="5"/>
    <n v="26"/>
    <n v="6"/>
    <n v="6"/>
    <n v="5"/>
    <n v="7"/>
    <n v="8"/>
    <n v="32"/>
    <n v="10"/>
    <n v="9"/>
    <n v="8"/>
    <n v="10"/>
    <n v="9"/>
    <n v="46"/>
    <n v="38"/>
    <n v="30"/>
    <n v="23"/>
    <n v="26"/>
    <n v="22"/>
    <n v="23"/>
    <n v="16"/>
    <n v="18"/>
    <n v="16"/>
    <n v="14"/>
    <n v="10"/>
    <n v="8"/>
    <n v="8"/>
  </r>
  <r>
    <n v="80603"/>
    <x v="0"/>
    <x v="4"/>
    <x v="1"/>
    <s v="COMBAPATA"/>
    <m/>
    <x v="10"/>
    <x v="0"/>
    <n v="1558"/>
    <n v="20"/>
    <n v="21"/>
    <n v="18"/>
    <n v="28"/>
    <n v="31"/>
    <n v="118"/>
    <n v="27"/>
    <n v="23"/>
    <n v="34"/>
    <n v="26"/>
    <n v="28"/>
    <n v="138"/>
    <n v="24"/>
    <n v="14"/>
    <n v="24"/>
    <n v="17"/>
    <n v="23"/>
    <n v="102"/>
    <n v="24"/>
    <n v="28"/>
    <n v="34"/>
    <n v="34"/>
    <n v="19"/>
    <n v="139"/>
    <n v="138"/>
    <n v="136"/>
    <n v="153"/>
    <n v="120"/>
    <n v="97"/>
    <n v="102"/>
    <n v="84"/>
    <n v="78"/>
    <n v="51"/>
    <n v="40"/>
    <n v="24"/>
    <n v="23"/>
    <n v="15"/>
  </r>
  <r>
    <n v="80603"/>
    <x v="0"/>
    <x v="4"/>
    <x v="1"/>
    <s v="COMBAPATA"/>
    <m/>
    <x v="10"/>
    <x v="1"/>
    <n v="1516"/>
    <n v="24"/>
    <n v="18"/>
    <n v="22"/>
    <n v="34"/>
    <n v="29"/>
    <n v="127"/>
    <n v="22"/>
    <n v="19"/>
    <n v="22"/>
    <n v="28"/>
    <n v="27"/>
    <n v="118"/>
    <n v="24"/>
    <n v="14"/>
    <n v="23"/>
    <n v="17"/>
    <n v="22"/>
    <n v="100"/>
    <n v="16"/>
    <n v="23"/>
    <n v="24"/>
    <n v="28"/>
    <n v="25"/>
    <n v="116"/>
    <n v="126"/>
    <n v="146"/>
    <n v="128"/>
    <n v="105"/>
    <n v="95"/>
    <n v="85"/>
    <n v="89"/>
    <n v="68"/>
    <n v="64"/>
    <n v="54"/>
    <n v="37"/>
    <n v="23"/>
    <n v="35"/>
  </r>
  <r>
    <n v="80504"/>
    <x v="0"/>
    <x v="3"/>
    <x v="1"/>
    <s v="LANGUI"/>
    <m/>
    <x v="11"/>
    <x v="0"/>
    <n v="155"/>
    <n v="2"/>
    <n v="1"/>
    <n v="1"/>
    <n v="1"/>
    <n v="1"/>
    <n v="6"/>
    <n v="2"/>
    <n v="2"/>
    <n v="2"/>
    <n v="2"/>
    <n v="2"/>
    <n v="10"/>
    <n v="2"/>
    <n v="2"/>
    <n v="2"/>
    <n v="3"/>
    <n v="2"/>
    <n v="11"/>
    <n v="3"/>
    <n v="3"/>
    <n v="2"/>
    <n v="3"/>
    <n v="3"/>
    <n v="14"/>
    <n v="13"/>
    <n v="12"/>
    <n v="13"/>
    <n v="13"/>
    <n v="11"/>
    <n v="10"/>
    <n v="8"/>
    <n v="9"/>
    <n v="9"/>
    <n v="6"/>
    <n v="4"/>
    <n v="3"/>
    <n v="3"/>
  </r>
  <r>
    <n v="80504"/>
    <x v="0"/>
    <x v="3"/>
    <x v="1"/>
    <s v="LANGUI"/>
    <m/>
    <x v="11"/>
    <x v="1"/>
    <n v="152"/>
    <n v="1"/>
    <n v="1"/>
    <n v="1"/>
    <n v="1"/>
    <n v="3"/>
    <n v="7"/>
    <n v="1"/>
    <n v="2"/>
    <n v="2"/>
    <n v="2"/>
    <n v="1"/>
    <n v="8"/>
    <n v="2"/>
    <n v="2"/>
    <n v="2"/>
    <n v="3"/>
    <n v="2"/>
    <n v="11"/>
    <n v="2"/>
    <n v="3"/>
    <n v="3"/>
    <n v="3"/>
    <n v="2"/>
    <n v="13"/>
    <n v="12"/>
    <n v="13"/>
    <n v="11"/>
    <n v="13"/>
    <n v="9"/>
    <n v="8"/>
    <n v="9"/>
    <n v="8"/>
    <n v="7"/>
    <n v="7"/>
    <n v="5"/>
    <n v="5"/>
    <n v="6"/>
  </r>
  <r>
    <n v="80802"/>
    <x v="0"/>
    <x v="0"/>
    <x v="0"/>
    <s v="CONDOROMA"/>
    <m/>
    <x v="12"/>
    <x v="0"/>
    <n v="334"/>
    <n v="1"/>
    <n v="3"/>
    <n v="3"/>
    <n v="3"/>
    <n v="2"/>
    <n v="12"/>
    <n v="4"/>
    <n v="4"/>
    <n v="7"/>
    <n v="2"/>
    <n v="3"/>
    <n v="20"/>
    <n v="5"/>
    <n v="2"/>
    <n v="5"/>
    <n v="5"/>
    <n v="4"/>
    <n v="21"/>
    <n v="7"/>
    <n v="5"/>
    <n v="6"/>
    <n v="6"/>
    <n v="6"/>
    <n v="30"/>
    <n v="20"/>
    <n v="20"/>
    <n v="19"/>
    <n v="35"/>
    <n v="23"/>
    <n v="33"/>
    <n v="21"/>
    <n v="21"/>
    <n v="23"/>
    <n v="13"/>
    <n v="13"/>
    <n v="4"/>
    <n v="6"/>
  </r>
  <r>
    <n v="80802"/>
    <x v="0"/>
    <x v="0"/>
    <x v="0"/>
    <s v="CONDOROMA"/>
    <m/>
    <x v="12"/>
    <x v="1"/>
    <n v="294"/>
    <n v="3"/>
    <n v="3"/>
    <n v="1"/>
    <n v="5"/>
    <n v="3"/>
    <n v="15"/>
    <n v="2"/>
    <n v="3"/>
    <n v="4"/>
    <n v="3"/>
    <n v="3"/>
    <n v="15"/>
    <n v="5"/>
    <n v="2"/>
    <n v="5"/>
    <n v="5"/>
    <n v="3"/>
    <n v="20"/>
    <n v="9"/>
    <n v="3"/>
    <n v="5"/>
    <n v="7"/>
    <n v="8"/>
    <n v="32"/>
    <n v="23"/>
    <n v="25"/>
    <n v="21"/>
    <n v="23"/>
    <n v="20"/>
    <n v="13"/>
    <n v="18"/>
    <n v="18"/>
    <n v="16"/>
    <n v="11"/>
    <n v="10"/>
    <n v="8"/>
    <n v="6"/>
  </r>
  <r>
    <n v="80803"/>
    <x v="0"/>
    <x v="0"/>
    <x v="0"/>
    <s v="COPORAQUE"/>
    <m/>
    <x v="13"/>
    <x v="0"/>
    <n v="1028"/>
    <n v="9"/>
    <n v="9"/>
    <n v="10"/>
    <n v="12"/>
    <n v="11"/>
    <n v="51"/>
    <n v="13"/>
    <n v="12"/>
    <n v="13"/>
    <n v="15"/>
    <n v="14"/>
    <n v="67"/>
    <n v="11"/>
    <n v="16"/>
    <n v="15"/>
    <n v="16"/>
    <n v="19"/>
    <n v="77"/>
    <n v="25"/>
    <n v="24"/>
    <n v="22"/>
    <n v="21"/>
    <n v="21"/>
    <n v="113"/>
    <n v="94"/>
    <n v="83"/>
    <n v="77"/>
    <n v="77"/>
    <n v="72"/>
    <n v="68"/>
    <n v="58"/>
    <n v="48"/>
    <n v="46"/>
    <n v="40"/>
    <n v="25"/>
    <n v="18"/>
    <n v="14"/>
  </r>
  <r>
    <n v="80803"/>
    <x v="0"/>
    <x v="0"/>
    <x v="0"/>
    <s v="COPORAQUE"/>
    <m/>
    <x v="13"/>
    <x v="1"/>
    <n v="1010"/>
    <n v="7"/>
    <n v="10"/>
    <n v="10"/>
    <n v="13"/>
    <n v="13"/>
    <n v="53"/>
    <n v="11"/>
    <n v="13"/>
    <n v="16"/>
    <n v="15"/>
    <n v="12"/>
    <n v="67"/>
    <n v="10"/>
    <n v="14"/>
    <n v="14"/>
    <n v="15"/>
    <n v="18"/>
    <n v="71"/>
    <n v="20"/>
    <n v="22"/>
    <n v="22"/>
    <n v="25"/>
    <n v="20"/>
    <n v="109"/>
    <n v="92"/>
    <n v="87"/>
    <n v="78"/>
    <n v="76"/>
    <n v="66"/>
    <n v="64"/>
    <n v="45"/>
    <n v="49"/>
    <n v="43"/>
    <n v="40"/>
    <n v="28"/>
    <n v="21"/>
    <n v="21"/>
  </r>
  <r>
    <n v="80503"/>
    <x v="0"/>
    <x v="5"/>
    <x v="2"/>
    <s v="KUNTURKANKI"/>
    <m/>
    <x v="14"/>
    <x v="0"/>
    <n v="1986"/>
    <n v="10"/>
    <n v="15"/>
    <n v="22"/>
    <n v="24"/>
    <n v="28"/>
    <n v="99"/>
    <n v="21"/>
    <n v="25"/>
    <n v="32"/>
    <n v="31"/>
    <n v="32"/>
    <n v="141"/>
    <n v="32"/>
    <n v="30"/>
    <n v="31"/>
    <n v="29"/>
    <n v="33"/>
    <n v="155"/>
    <n v="32"/>
    <n v="33"/>
    <n v="52"/>
    <n v="39"/>
    <n v="40"/>
    <n v="196"/>
    <n v="195"/>
    <n v="153"/>
    <n v="150"/>
    <n v="156"/>
    <n v="141"/>
    <n v="118"/>
    <n v="106"/>
    <n v="109"/>
    <n v="87"/>
    <n v="58"/>
    <n v="47"/>
    <n v="37"/>
    <n v="38"/>
  </r>
  <r>
    <n v="80503"/>
    <x v="0"/>
    <x v="5"/>
    <x v="2"/>
    <s v="KUNTURKANKI"/>
    <m/>
    <x v="14"/>
    <x v="1"/>
    <n v="1906"/>
    <n v="13"/>
    <n v="12"/>
    <n v="12"/>
    <n v="25"/>
    <n v="32"/>
    <n v="94"/>
    <n v="25"/>
    <n v="25"/>
    <n v="38"/>
    <n v="24"/>
    <n v="41"/>
    <n v="153"/>
    <n v="29"/>
    <n v="27"/>
    <n v="28"/>
    <n v="25"/>
    <n v="30"/>
    <n v="139"/>
    <n v="32"/>
    <n v="43"/>
    <n v="44"/>
    <n v="29"/>
    <n v="40"/>
    <n v="188"/>
    <n v="175"/>
    <n v="166"/>
    <n v="153"/>
    <n v="141"/>
    <n v="110"/>
    <n v="110"/>
    <n v="110"/>
    <n v="93"/>
    <n v="72"/>
    <n v="60"/>
    <n v="48"/>
    <n v="46"/>
    <n v="48"/>
  </r>
  <r>
    <n v="80801"/>
    <x v="0"/>
    <x v="1"/>
    <x v="0"/>
    <s v="ESPINAR"/>
    <m/>
    <x v="15"/>
    <x v="0"/>
    <n v="3014"/>
    <n v="41"/>
    <n v="49"/>
    <n v="51"/>
    <n v="57"/>
    <n v="49"/>
    <n v="247"/>
    <n v="56"/>
    <n v="68"/>
    <n v="73"/>
    <n v="74"/>
    <n v="88"/>
    <n v="359"/>
    <n v="76"/>
    <n v="73"/>
    <n v="76"/>
    <n v="68"/>
    <n v="70"/>
    <n v="363"/>
    <n v="69"/>
    <n v="61"/>
    <n v="63"/>
    <n v="57"/>
    <n v="65"/>
    <n v="315"/>
    <n v="242"/>
    <n v="222"/>
    <n v="224"/>
    <n v="235"/>
    <n v="183"/>
    <n v="140"/>
    <n v="114"/>
    <n v="96"/>
    <n v="93"/>
    <n v="71"/>
    <n v="51"/>
    <n v="27"/>
    <n v="32"/>
  </r>
  <r>
    <n v="80801"/>
    <x v="0"/>
    <x v="1"/>
    <x v="0"/>
    <s v="ESPINAR"/>
    <m/>
    <x v="15"/>
    <x v="1"/>
    <n v="2798"/>
    <n v="37"/>
    <n v="41"/>
    <n v="47"/>
    <n v="51"/>
    <n v="46"/>
    <n v="222"/>
    <n v="59"/>
    <n v="70"/>
    <n v="69"/>
    <n v="70"/>
    <n v="65"/>
    <n v="333"/>
    <n v="62"/>
    <n v="60"/>
    <n v="62"/>
    <n v="56"/>
    <n v="56"/>
    <n v="296"/>
    <n v="52"/>
    <n v="49"/>
    <n v="52"/>
    <n v="57"/>
    <n v="50"/>
    <n v="260"/>
    <n v="219"/>
    <n v="226"/>
    <n v="238"/>
    <n v="231"/>
    <n v="168"/>
    <n v="137"/>
    <n v="98"/>
    <n v="91"/>
    <n v="80"/>
    <n v="68"/>
    <n v="49"/>
    <n v="35"/>
    <n v="47"/>
  </r>
  <r>
    <s v="080801"/>
    <x v="1"/>
    <x v="1"/>
    <x v="0"/>
    <s v="ESPINAR"/>
    <m/>
    <x v="16"/>
    <x v="0"/>
    <n v="10105"/>
    <n v="128"/>
    <n v="148"/>
    <n v="161"/>
    <n v="181"/>
    <n v="156"/>
    <n v="774"/>
    <n v="181"/>
    <n v="206"/>
    <n v="223"/>
    <n v="233"/>
    <n v="258"/>
    <n v="1101"/>
    <n v="222"/>
    <n v="223"/>
    <n v="228"/>
    <n v="213"/>
    <n v="223"/>
    <n v="1109"/>
    <n v="225"/>
    <n v="206"/>
    <n v="210"/>
    <n v="197"/>
    <n v="215"/>
    <n v="1053"/>
    <n v="815"/>
    <n v="741"/>
    <n v="744"/>
    <n v="775"/>
    <n v="638"/>
    <n v="508"/>
    <n v="426"/>
    <n v="373"/>
    <n v="343"/>
    <n v="274"/>
    <n v="195"/>
    <n v="113"/>
    <n v="123"/>
  </r>
  <r>
    <s v="080801"/>
    <x v="1"/>
    <x v="1"/>
    <x v="0"/>
    <s v="ESPINAR"/>
    <m/>
    <x v="16"/>
    <x v="1"/>
    <n v="9489"/>
    <n v="115"/>
    <n v="133"/>
    <n v="149"/>
    <n v="157"/>
    <n v="153"/>
    <n v="707"/>
    <n v="184"/>
    <n v="210"/>
    <n v="213"/>
    <n v="215"/>
    <n v="196"/>
    <n v="1018"/>
    <n v="186"/>
    <n v="189"/>
    <n v="191"/>
    <n v="178"/>
    <n v="184"/>
    <n v="928"/>
    <n v="179"/>
    <n v="172"/>
    <n v="180"/>
    <n v="191"/>
    <n v="170"/>
    <n v="892"/>
    <n v="752"/>
    <n v="768"/>
    <n v="792"/>
    <n v="761"/>
    <n v="576"/>
    <n v="492"/>
    <n v="361"/>
    <n v="351"/>
    <n v="305"/>
    <n v="267"/>
    <n v="195"/>
    <n v="145"/>
    <n v="179"/>
  </r>
  <r>
    <s v="080601"/>
    <x v="1"/>
    <x v="1"/>
    <x v="1"/>
    <s v="SICUANI"/>
    <m/>
    <x v="17"/>
    <x v="0"/>
    <n v="16549"/>
    <n v="177"/>
    <n v="172"/>
    <n v="181"/>
    <n v="207"/>
    <n v="212"/>
    <n v="949"/>
    <n v="238"/>
    <n v="261"/>
    <n v="277"/>
    <n v="279"/>
    <n v="300"/>
    <n v="1355"/>
    <n v="277"/>
    <n v="283"/>
    <n v="296"/>
    <n v="293"/>
    <n v="305"/>
    <n v="1454"/>
    <n v="309"/>
    <n v="346"/>
    <n v="337"/>
    <n v="339"/>
    <n v="311"/>
    <n v="1642"/>
    <n v="1421"/>
    <n v="1362"/>
    <n v="1360"/>
    <n v="1309"/>
    <n v="1132"/>
    <n v="1006"/>
    <n v="836"/>
    <n v="738"/>
    <n v="627"/>
    <n v="510"/>
    <n v="353"/>
    <n v="254"/>
    <n v="241"/>
  </r>
  <r>
    <s v="080601"/>
    <x v="1"/>
    <x v="1"/>
    <x v="1"/>
    <s v="SICUANI"/>
    <m/>
    <x v="17"/>
    <x v="1"/>
    <n v="16014"/>
    <n v="162"/>
    <n v="174"/>
    <n v="180"/>
    <n v="193"/>
    <n v="203"/>
    <n v="912"/>
    <n v="221"/>
    <n v="253"/>
    <n v="271"/>
    <n v="278"/>
    <n v="260"/>
    <n v="1283"/>
    <n v="255"/>
    <n v="261"/>
    <n v="269"/>
    <n v="272"/>
    <n v="279"/>
    <n v="1336"/>
    <n v="287"/>
    <n v="312"/>
    <n v="307"/>
    <n v="317"/>
    <n v="292"/>
    <n v="1515"/>
    <n v="1342"/>
    <n v="1356"/>
    <n v="1286"/>
    <n v="1173"/>
    <n v="1044"/>
    <n v="906"/>
    <n v="777"/>
    <n v="743"/>
    <n v="660"/>
    <n v="548"/>
    <n v="425"/>
    <n v="333"/>
    <n v="375"/>
  </r>
  <r>
    <n v="80501"/>
    <x v="0"/>
    <x v="2"/>
    <x v="2"/>
    <s v="YANAOCA"/>
    <m/>
    <x v="18"/>
    <x v="0"/>
    <n v="577"/>
    <n v="5"/>
    <n v="6"/>
    <n v="7"/>
    <n v="6"/>
    <n v="8"/>
    <n v="32"/>
    <n v="9"/>
    <n v="7"/>
    <n v="8"/>
    <n v="9"/>
    <n v="10"/>
    <n v="43"/>
    <n v="9"/>
    <n v="11"/>
    <n v="9"/>
    <n v="11"/>
    <n v="14"/>
    <n v="54"/>
    <n v="13"/>
    <n v="11"/>
    <n v="13"/>
    <n v="14"/>
    <n v="13"/>
    <n v="64"/>
    <n v="55"/>
    <n v="42"/>
    <n v="41"/>
    <n v="44"/>
    <n v="38"/>
    <n v="32"/>
    <n v="28"/>
    <n v="26"/>
    <n v="22"/>
    <n v="19"/>
    <n v="14"/>
    <n v="13"/>
    <n v="10"/>
  </r>
  <r>
    <n v="80501"/>
    <x v="0"/>
    <x v="2"/>
    <x v="2"/>
    <s v="YANAOCA"/>
    <m/>
    <x v="18"/>
    <x v="1"/>
    <n v="572"/>
    <n v="6"/>
    <n v="7"/>
    <n v="7"/>
    <n v="5"/>
    <n v="7"/>
    <n v="32"/>
    <n v="8"/>
    <n v="8"/>
    <n v="9"/>
    <n v="10"/>
    <n v="7"/>
    <n v="42"/>
    <n v="8"/>
    <n v="10"/>
    <n v="8"/>
    <n v="10"/>
    <n v="12"/>
    <n v="48"/>
    <n v="12"/>
    <n v="14"/>
    <n v="13"/>
    <n v="12"/>
    <n v="11"/>
    <n v="62"/>
    <n v="54"/>
    <n v="45"/>
    <n v="41"/>
    <n v="36"/>
    <n v="34"/>
    <n v="28"/>
    <n v="26"/>
    <n v="28"/>
    <n v="26"/>
    <n v="22"/>
    <n v="17"/>
    <n v="15"/>
    <n v="16"/>
  </r>
  <r>
    <n v="80601"/>
    <x v="0"/>
    <x v="3"/>
    <x v="1"/>
    <s v="SICUANI"/>
    <m/>
    <x v="19"/>
    <x v="0"/>
    <n v="861"/>
    <n v="11"/>
    <n v="10"/>
    <n v="10"/>
    <n v="12"/>
    <n v="11"/>
    <n v="54"/>
    <n v="13"/>
    <n v="15"/>
    <n v="15"/>
    <n v="16"/>
    <n v="17"/>
    <n v="76"/>
    <n v="16"/>
    <n v="17"/>
    <n v="17"/>
    <n v="17"/>
    <n v="17"/>
    <n v="84"/>
    <n v="17"/>
    <n v="18"/>
    <n v="18"/>
    <n v="17"/>
    <n v="17"/>
    <n v="87"/>
    <n v="73"/>
    <n v="71"/>
    <n v="73"/>
    <n v="69"/>
    <n v="57"/>
    <n v="50"/>
    <n v="40"/>
    <n v="35"/>
    <n v="30"/>
    <n v="24"/>
    <n v="17"/>
    <n v="10"/>
    <n v="11"/>
  </r>
  <r>
    <n v="80601"/>
    <x v="0"/>
    <x v="3"/>
    <x v="1"/>
    <s v="SICUANI"/>
    <m/>
    <x v="19"/>
    <x v="1"/>
    <n v="835"/>
    <n v="10"/>
    <n v="10"/>
    <n v="10"/>
    <n v="10"/>
    <n v="10"/>
    <n v="50"/>
    <n v="13"/>
    <n v="15"/>
    <n v="15"/>
    <n v="16"/>
    <n v="15"/>
    <n v="74"/>
    <n v="15"/>
    <n v="15"/>
    <n v="16"/>
    <n v="16"/>
    <n v="15"/>
    <n v="77"/>
    <n v="15"/>
    <n v="17"/>
    <n v="16"/>
    <n v="16"/>
    <n v="15"/>
    <n v="79"/>
    <n v="68"/>
    <n v="71"/>
    <n v="69"/>
    <n v="62"/>
    <n v="56"/>
    <n v="46"/>
    <n v="38"/>
    <n v="36"/>
    <n v="32"/>
    <n v="26"/>
    <n v="20"/>
    <n v="14"/>
    <n v="17"/>
  </r>
  <r>
    <n v="80803"/>
    <x v="0"/>
    <x v="0"/>
    <x v="0"/>
    <s v="COPORAQUE"/>
    <m/>
    <x v="20"/>
    <x v="0"/>
    <n v="637"/>
    <n v="5"/>
    <n v="5"/>
    <n v="6"/>
    <n v="8"/>
    <n v="7"/>
    <n v="31"/>
    <n v="8"/>
    <n v="8"/>
    <n v="8"/>
    <n v="9"/>
    <n v="9"/>
    <n v="42"/>
    <n v="7"/>
    <n v="10"/>
    <n v="9"/>
    <n v="10"/>
    <n v="12"/>
    <n v="48"/>
    <n v="16"/>
    <n v="15"/>
    <n v="14"/>
    <n v="13"/>
    <n v="13"/>
    <n v="71"/>
    <n v="59"/>
    <n v="51"/>
    <n v="47"/>
    <n v="47"/>
    <n v="45"/>
    <n v="42"/>
    <n v="36"/>
    <n v="30"/>
    <n v="28"/>
    <n v="25"/>
    <n v="16"/>
    <n v="11"/>
    <n v="8"/>
  </r>
  <r>
    <n v="80803"/>
    <x v="0"/>
    <x v="0"/>
    <x v="0"/>
    <s v="COPORAQUE"/>
    <m/>
    <x v="20"/>
    <x v="1"/>
    <n v="625"/>
    <n v="5"/>
    <n v="6"/>
    <n v="6"/>
    <n v="8"/>
    <n v="8"/>
    <n v="33"/>
    <n v="7"/>
    <n v="8"/>
    <n v="10"/>
    <n v="9"/>
    <n v="8"/>
    <n v="42"/>
    <n v="6"/>
    <n v="9"/>
    <n v="8"/>
    <n v="9"/>
    <n v="11"/>
    <n v="43"/>
    <n v="12"/>
    <n v="13"/>
    <n v="14"/>
    <n v="15"/>
    <n v="12"/>
    <n v="66"/>
    <n v="57"/>
    <n v="54"/>
    <n v="49"/>
    <n v="47"/>
    <n v="41"/>
    <n v="40"/>
    <n v="28"/>
    <n v="30"/>
    <n v="27"/>
    <n v="25"/>
    <n v="17"/>
    <n v="13"/>
    <n v="13"/>
  </r>
  <r>
    <n v="80507"/>
    <x v="0"/>
    <x v="2"/>
    <x v="2"/>
    <s v="QUEHUE"/>
    <m/>
    <x v="21"/>
    <x v="0"/>
    <n v="311"/>
    <n v="1"/>
    <n v="1"/>
    <n v="3"/>
    <n v="4"/>
    <n v="5"/>
    <n v="14"/>
    <n v="5"/>
    <n v="3"/>
    <n v="5"/>
    <n v="5"/>
    <n v="6"/>
    <n v="24"/>
    <n v="4"/>
    <n v="4"/>
    <n v="4"/>
    <n v="6"/>
    <n v="6"/>
    <n v="24"/>
    <n v="6"/>
    <n v="6"/>
    <n v="8"/>
    <n v="7"/>
    <n v="8"/>
    <n v="35"/>
    <n v="30"/>
    <n v="27"/>
    <n v="24"/>
    <n v="23"/>
    <n v="22"/>
    <n v="18"/>
    <n v="17"/>
    <n v="15"/>
    <n v="14"/>
    <n v="9"/>
    <n v="6"/>
    <n v="5"/>
    <n v="4"/>
  </r>
  <r>
    <n v="80507"/>
    <x v="0"/>
    <x v="2"/>
    <x v="2"/>
    <s v="QUEHUE"/>
    <m/>
    <x v="21"/>
    <x v="1"/>
    <n v="314"/>
    <n v="1"/>
    <n v="2"/>
    <n v="2"/>
    <n v="3"/>
    <n v="4"/>
    <n v="12"/>
    <n v="4"/>
    <n v="4"/>
    <n v="5"/>
    <n v="5"/>
    <n v="4"/>
    <n v="22"/>
    <n v="4"/>
    <n v="4"/>
    <n v="4"/>
    <n v="6"/>
    <n v="5"/>
    <n v="23"/>
    <n v="8"/>
    <n v="9"/>
    <n v="6"/>
    <n v="8"/>
    <n v="8"/>
    <n v="39"/>
    <n v="34"/>
    <n v="26"/>
    <n v="25"/>
    <n v="20"/>
    <n v="17"/>
    <n v="18"/>
    <n v="14"/>
    <n v="15"/>
    <n v="15"/>
    <n v="14"/>
    <n v="7"/>
    <n v="6"/>
    <n v="7"/>
  </r>
  <r>
    <n v="80601"/>
    <x v="0"/>
    <x v="6"/>
    <x v="1"/>
    <s v="SICUANI"/>
    <m/>
    <x v="22"/>
    <x v="0"/>
    <n v="1149"/>
    <n v="14"/>
    <n v="14"/>
    <n v="14"/>
    <n v="16"/>
    <n v="15"/>
    <n v="73"/>
    <n v="17"/>
    <n v="20"/>
    <n v="20"/>
    <n v="21"/>
    <n v="23"/>
    <n v="101"/>
    <n v="21"/>
    <n v="22"/>
    <n v="23"/>
    <n v="23"/>
    <n v="23"/>
    <n v="112"/>
    <n v="22"/>
    <n v="24"/>
    <n v="24"/>
    <n v="23"/>
    <n v="22"/>
    <n v="115"/>
    <n v="97"/>
    <n v="95"/>
    <n v="97"/>
    <n v="92"/>
    <n v="76"/>
    <n v="67"/>
    <n v="54"/>
    <n v="47"/>
    <n v="40"/>
    <n v="32"/>
    <n v="22"/>
    <n v="14"/>
    <n v="15"/>
  </r>
  <r>
    <n v="80601"/>
    <x v="0"/>
    <x v="6"/>
    <x v="1"/>
    <s v="SICUANI"/>
    <m/>
    <x v="22"/>
    <x v="1"/>
    <n v="1113"/>
    <n v="13"/>
    <n v="14"/>
    <n v="13"/>
    <n v="14"/>
    <n v="14"/>
    <n v="68"/>
    <n v="17"/>
    <n v="19"/>
    <n v="20"/>
    <n v="21"/>
    <n v="20"/>
    <n v="97"/>
    <n v="20"/>
    <n v="20"/>
    <n v="21"/>
    <n v="21"/>
    <n v="20"/>
    <n v="102"/>
    <n v="21"/>
    <n v="22"/>
    <n v="21"/>
    <n v="22"/>
    <n v="20"/>
    <n v="106"/>
    <n v="91"/>
    <n v="94"/>
    <n v="92"/>
    <n v="83"/>
    <n v="74"/>
    <n v="62"/>
    <n v="51"/>
    <n v="48"/>
    <n v="42"/>
    <n v="34"/>
    <n v="27"/>
    <n v="19"/>
    <n v="23"/>
  </r>
  <r>
    <n v="80504"/>
    <x v="0"/>
    <x v="3"/>
    <x v="2"/>
    <s v="LANGUI"/>
    <m/>
    <x v="23"/>
    <x v="0"/>
    <n v="587"/>
    <n v="7"/>
    <n v="5"/>
    <n v="5"/>
    <n v="4"/>
    <n v="4"/>
    <n v="25"/>
    <n v="7"/>
    <n v="6"/>
    <n v="8"/>
    <n v="6"/>
    <n v="6"/>
    <n v="33"/>
    <n v="7"/>
    <n v="8"/>
    <n v="7"/>
    <n v="11"/>
    <n v="8"/>
    <n v="41"/>
    <n v="11"/>
    <n v="12"/>
    <n v="8"/>
    <n v="11"/>
    <n v="12"/>
    <n v="54"/>
    <n v="48"/>
    <n v="47"/>
    <n v="48"/>
    <n v="51"/>
    <n v="44"/>
    <n v="38"/>
    <n v="30"/>
    <n v="33"/>
    <n v="33"/>
    <n v="23"/>
    <n v="14"/>
    <n v="13"/>
    <n v="12"/>
  </r>
  <r>
    <n v="80504"/>
    <x v="0"/>
    <x v="3"/>
    <x v="2"/>
    <s v="LANGUI"/>
    <m/>
    <x v="23"/>
    <x v="1"/>
    <n v="574"/>
    <n v="5"/>
    <n v="4"/>
    <n v="5"/>
    <n v="4"/>
    <n v="10"/>
    <n v="28"/>
    <n v="5"/>
    <n v="6"/>
    <n v="8"/>
    <n v="8"/>
    <n v="4"/>
    <n v="31"/>
    <n v="7"/>
    <n v="8"/>
    <n v="7"/>
    <n v="11"/>
    <n v="8"/>
    <n v="41"/>
    <n v="7"/>
    <n v="11"/>
    <n v="11"/>
    <n v="10"/>
    <n v="6"/>
    <n v="45"/>
    <n v="45"/>
    <n v="51"/>
    <n v="44"/>
    <n v="48"/>
    <n v="33"/>
    <n v="29"/>
    <n v="33"/>
    <n v="31"/>
    <n v="27"/>
    <n v="28"/>
    <n v="18"/>
    <n v="18"/>
    <n v="24"/>
  </r>
  <r>
    <n v="80505"/>
    <x v="0"/>
    <x v="3"/>
    <x v="2"/>
    <s v="LAYO"/>
    <m/>
    <x v="24"/>
    <x v="0"/>
    <n v="2176"/>
    <n v="27"/>
    <n v="24"/>
    <n v="17"/>
    <n v="24"/>
    <n v="27"/>
    <n v="119"/>
    <n v="33"/>
    <n v="35"/>
    <n v="40"/>
    <n v="39"/>
    <n v="33"/>
    <n v="180"/>
    <n v="40"/>
    <n v="41"/>
    <n v="35"/>
    <n v="42"/>
    <n v="41"/>
    <n v="199"/>
    <n v="49"/>
    <n v="53"/>
    <n v="55"/>
    <n v="49"/>
    <n v="39"/>
    <n v="245"/>
    <n v="200"/>
    <n v="164"/>
    <n v="146"/>
    <n v="142"/>
    <n v="166"/>
    <n v="126"/>
    <n v="114"/>
    <n v="101"/>
    <n v="91"/>
    <n v="61"/>
    <n v="46"/>
    <n v="43"/>
    <n v="33"/>
  </r>
  <r>
    <n v="80505"/>
    <x v="0"/>
    <x v="3"/>
    <x v="2"/>
    <s v="LAYO"/>
    <m/>
    <x v="24"/>
    <x v="1"/>
    <n v="2162"/>
    <n v="17"/>
    <n v="26"/>
    <n v="14"/>
    <n v="20"/>
    <n v="38"/>
    <n v="115"/>
    <n v="33"/>
    <n v="40"/>
    <n v="30"/>
    <n v="38"/>
    <n v="44"/>
    <n v="185"/>
    <n v="39"/>
    <n v="40"/>
    <n v="34"/>
    <n v="41"/>
    <n v="39"/>
    <n v="193"/>
    <n v="40"/>
    <n v="42"/>
    <n v="43"/>
    <n v="49"/>
    <n v="41"/>
    <n v="215"/>
    <n v="193"/>
    <n v="162"/>
    <n v="168"/>
    <n v="152"/>
    <n v="144"/>
    <n v="118"/>
    <n v="108"/>
    <n v="93"/>
    <n v="95"/>
    <n v="76"/>
    <n v="51"/>
    <n v="49"/>
    <n v="45"/>
  </r>
  <r>
    <n v="80604"/>
    <x v="0"/>
    <x v="3"/>
    <x v="1"/>
    <s v="MARANGANI"/>
    <m/>
    <x v="25"/>
    <x v="0"/>
    <n v="2464"/>
    <n v="21"/>
    <n v="18"/>
    <n v="24"/>
    <n v="22"/>
    <n v="24"/>
    <n v="109"/>
    <n v="27"/>
    <n v="36"/>
    <n v="36"/>
    <n v="41"/>
    <n v="40"/>
    <n v="180"/>
    <n v="31"/>
    <n v="34"/>
    <n v="36"/>
    <n v="39"/>
    <n v="37"/>
    <n v="177"/>
    <n v="42"/>
    <n v="55"/>
    <n v="41"/>
    <n v="51"/>
    <n v="46"/>
    <n v="235"/>
    <n v="224"/>
    <n v="221"/>
    <n v="182"/>
    <n v="201"/>
    <n v="163"/>
    <n v="164"/>
    <n v="149"/>
    <n v="112"/>
    <n v="100"/>
    <n v="89"/>
    <n v="63"/>
    <n v="50"/>
    <n v="45"/>
  </r>
  <r>
    <n v="80604"/>
    <x v="0"/>
    <x v="3"/>
    <x v="1"/>
    <s v="MARANGANI"/>
    <m/>
    <x v="25"/>
    <x v="1"/>
    <n v="2256"/>
    <n v="16"/>
    <n v="18"/>
    <n v="22"/>
    <n v="27"/>
    <n v="24"/>
    <n v="107"/>
    <n v="21"/>
    <n v="31"/>
    <n v="28"/>
    <n v="31"/>
    <n v="29"/>
    <n v="140"/>
    <n v="28"/>
    <n v="31"/>
    <n v="32"/>
    <n v="36"/>
    <n v="33"/>
    <n v="160"/>
    <n v="40"/>
    <n v="35"/>
    <n v="42"/>
    <n v="44"/>
    <n v="41"/>
    <n v="202"/>
    <n v="187"/>
    <n v="191"/>
    <n v="176"/>
    <n v="165"/>
    <n v="158"/>
    <n v="146"/>
    <n v="126"/>
    <n v="119"/>
    <n v="96"/>
    <n v="100"/>
    <n v="74"/>
    <n v="54"/>
    <n v="55"/>
  </r>
  <r>
    <n v="80801"/>
    <x v="0"/>
    <x v="0"/>
    <x v="0"/>
    <s v="ESPINAR"/>
    <m/>
    <x v="2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80801"/>
    <x v="0"/>
    <x v="0"/>
    <x v="0"/>
    <s v="ESPINAR"/>
    <m/>
    <x v="2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80601"/>
    <x v="0"/>
    <x v="6"/>
    <x v="1"/>
    <s v="SICUANI"/>
    <m/>
    <x v="27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80601"/>
    <x v="0"/>
    <x v="6"/>
    <x v="1"/>
    <s v="SICUANI"/>
    <m/>
    <x v="27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80204"/>
    <x v="0"/>
    <x v="4"/>
    <x v="3"/>
    <s v="MOSOC LLACTA"/>
    <m/>
    <x v="28"/>
    <x v="0"/>
    <n v="389"/>
    <n v="3"/>
    <n v="3"/>
    <n v="6"/>
    <n v="3"/>
    <n v="4"/>
    <n v="19"/>
    <n v="4"/>
    <n v="3"/>
    <n v="2"/>
    <n v="4"/>
    <n v="8"/>
    <n v="21"/>
    <n v="5"/>
    <n v="3"/>
    <n v="6"/>
    <n v="5"/>
    <n v="9"/>
    <n v="28"/>
    <n v="6"/>
    <n v="8"/>
    <n v="7"/>
    <n v="8"/>
    <n v="7"/>
    <n v="36"/>
    <n v="31"/>
    <n v="35"/>
    <n v="29"/>
    <n v="32"/>
    <n v="28"/>
    <n v="28"/>
    <n v="30"/>
    <n v="24"/>
    <n v="18"/>
    <n v="9"/>
    <n v="8"/>
    <n v="5"/>
    <n v="8"/>
  </r>
  <r>
    <n v="80204"/>
    <x v="0"/>
    <x v="4"/>
    <x v="3"/>
    <s v="MOSOC LLACTA"/>
    <m/>
    <x v="28"/>
    <x v="1"/>
    <n v="369"/>
    <n v="4"/>
    <n v="3"/>
    <n v="6"/>
    <n v="5"/>
    <n v="2"/>
    <n v="20"/>
    <n v="8"/>
    <n v="3"/>
    <n v="4"/>
    <n v="6"/>
    <n v="1"/>
    <n v="22"/>
    <n v="3"/>
    <n v="3"/>
    <n v="4"/>
    <n v="3"/>
    <n v="7"/>
    <n v="20"/>
    <n v="8"/>
    <n v="6"/>
    <n v="6"/>
    <n v="8"/>
    <n v="9"/>
    <n v="37"/>
    <n v="27"/>
    <n v="33"/>
    <n v="33"/>
    <n v="30"/>
    <n v="21"/>
    <n v="27"/>
    <n v="24"/>
    <n v="24"/>
    <n v="10"/>
    <n v="13"/>
    <n v="10"/>
    <n v="11"/>
    <n v="7"/>
  </r>
  <r>
    <n v="80604"/>
    <x v="0"/>
    <x v="3"/>
    <x v="1"/>
    <s v="MARANGANI"/>
    <m/>
    <x v="29"/>
    <x v="0"/>
    <n v="768"/>
    <n v="6"/>
    <n v="5"/>
    <n v="7"/>
    <n v="7"/>
    <n v="7"/>
    <n v="32"/>
    <n v="8"/>
    <n v="11"/>
    <n v="11"/>
    <n v="13"/>
    <n v="12"/>
    <n v="55"/>
    <n v="10"/>
    <n v="11"/>
    <n v="11"/>
    <n v="12"/>
    <n v="12"/>
    <n v="56"/>
    <n v="13"/>
    <n v="17"/>
    <n v="13"/>
    <n v="16"/>
    <n v="14"/>
    <n v="73"/>
    <n v="70"/>
    <n v="69"/>
    <n v="57"/>
    <n v="63"/>
    <n v="51"/>
    <n v="51"/>
    <n v="47"/>
    <n v="35"/>
    <n v="31"/>
    <n v="28"/>
    <n v="20"/>
    <n v="16"/>
    <n v="14"/>
  </r>
  <r>
    <n v="80604"/>
    <x v="0"/>
    <x v="3"/>
    <x v="1"/>
    <s v="MARANGANI"/>
    <m/>
    <x v="29"/>
    <x v="1"/>
    <n v="706"/>
    <n v="5"/>
    <n v="6"/>
    <n v="7"/>
    <n v="8"/>
    <n v="7"/>
    <n v="33"/>
    <n v="7"/>
    <n v="10"/>
    <n v="9"/>
    <n v="10"/>
    <n v="9"/>
    <n v="45"/>
    <n v="9"/>
    <n v="10"/>
    <n v="10"/>
    <n v="11"/>
    <n v="10"/>
    <n v="50"/>
    <n v="12"/>
    <n v="11"/>
    <n v="13"/>
    <n v="14"/>
    <n v="13"/>
    <n v="63"/>
    <n v="59"/>
    <n v="60"/>
    <n v="55"/>
    <n v="51"/>
    <n v="49"/>
    <n v="46"/>
    <n v="40"/>
    <n v="37"/>
    <n v="30"/>
    <n v="31"/>
    <n v="23"/>
    <n v="17"/>
    <n v="17"/>
  </r>
  <r>
    <n v="80804"/>
    <x v="0"/>
    <x v="0"/>
    <x v="0"/>
    <s v="OCORURO"/>
    <m/>
    <x v="30"/>
    <x v="0"/>
    <n v="372"/>
    <n v="5"/>
    <n v="6"/>
    <n v="10"/>
    <n v="8"/>
    <n v="8"/>
    <n v="37"/>
    <n v="8"/>
    <n v="5"/>
    <n v="3"/>
    <n v="3"/>
    <n v="8"/>
    <n v="27"/>
    <n v="5"/>
    <n v="5"/>
    <n v="5"/>
    <n v="5"/>
    <n v="8"/>
    <n v="28"/>
    <n v="4"/>
    <n v="4"/>
    <n v="6"/>
    <n v="8"/>
    <n v="3"/>
    <n v="25"/>
    <n v="19"/>
    <n v="22"/>
    <n v="20"/>
    <n v="26"/>
    <n v="29"/>
    <n v="26"/>
    <n v="28"/>
    <n v="24"/>
    <n v="22"/>
    <n v="12"/>
    <n v="8"/>
    <n v="8"/>
    <n v="11"/>
  </r>
  <r>
    <n v="80804"/>
    <x v="0"/>
    <x v="0"/>
    <x v="0"/>
    <s v="OCORURO"/>
    <m/>
    <x v="30"/>
    <x v="1"/>
    <n v="349"/>
    <n v="2"/>
    <n v="10"/>
    <n v="7"/>
    <n v="6"/>
    <n v="7"/>
    <n v="32"/>
    <n v="6"/>
    <n v="3"/>
    <n v="5"/>
    <n v="5"/>
    <n v="2"/>
    <n v="21"/>
    <n v="3"/>
    <n v="3"/>
    <n v="3"/>
    <n v="3"/>
    <n v="5"/>
    <n v="17"/>
    <n v="4"/>
    <n v="4"/>
    <n v="5"/>
    <n v="4"/>
    <n v="6"/>
    <n v="23"/>
    <n v="23"/>
    <n v="25"/>
    <n v="28"/>
    <n v="24"/>
    <n v="26"/>
    <n v="24"/>
    <n v="21"/>
    <n v="17"/>
    <n v="17"/>
    <n v="14"/>
    <n v="14"/>
    <n v="8"/>
    <n v="15"/>
  </r>
  <r>
    <s v="080805"/>
    <x v="0"/>
    <x v="0"/>
    <x v="0"/>
    <s v="PALLPATA"/>
    <m/>
    <x v="31"/>
    <x v="0"/>
    <n v="2041"/>
    <n v="32"/>
    <n v="31"/>
    <n v="30"/>
    <n v="43"/>
    <n v="28"/>
    <n v="164"/>
    <n v="52"/>
    <n v="33"/>
    <n v="45"/>
    <n v="46"/>
    <n v="40"/>
    <n v="216"/>
    <n v="32"/>
    <n v="37"/>
    <n v="32"/>
    <n v="31"/>
    <n v="42"/>
    <n v="174"/>
    <n v="34"/>
    <n v="43"/>
    <n v="43"/>
    <n v="47"/>
    <n v="41"/>
    <n v="208"/>
    <n v="161"/>
    <n v="128"/>
    <n v="128"/>
    <n v="133"/>
    <n v="139"/>
    <n v="101"/>
    <n v="106"/>
    <n v="94"/>
    <n v="77"/>
    <n v="84"/>
    <n v="58"/>
    <n v="33"/>
    <n v="37"/>
  </r>
  <r>
    <s v="080805"/>
    <x v="0"/>
    <x v="0"/>
    <x v="0"/>
    <s v="PALLPATA"/>
    <m/>
    <x v="31"/>
    <x v="1"/>
    <n v="1926"/>
    <n v="29"/>
    <n v="35"/>
    <n v="42"/>
    <n v="32"/>
    <n v="42"/>
    <n v="180"/>
    <n v="44"/>
    <n v="30"/>
    <n v="30"/>
    <n v="40"/>
    <n v="26"/>
    <n v="170"/>
    <n v="26"/>
    <n v="30"/>
    <n v="26"/>
    <n v="26"/>
    <n v="36"/>
    <n v="144"/>
    <n v="38"/>
    <n v="29"/>
    <n v="37"/>
    <n v="32"/>
    <n v="30"/>
    <n v="166"/>
    <n v="139"/>
    <n v="149"/>
    <n v="148"/>
    <n v="126"/>
    <n v="118"/>
    <n v="102"/>
    <n v="88"/>
    <n v="96"/>
    <n v="83"/>
    <n v="63"/>
    <n v="58"/>
    <n v="46"/>
    <n v="50"/>
  </r>
  <r>
    <s v="080506"/>
    <x v="0"/>
    <x v="2"/>
    <x v="2"/>
    <s v="PAMPAMARCA"/>
    <m/>
    <x v="32"/>
    <x v="0"/>
    <n v="725"/>
    <n v="6"/>
    <n v="6"/>
    <n v="6"/>
    <n v="9"/>
    <n v="9"/>
    <n v="36"/>
    <n v="6"/>
    <n v="6"/>
    <n v="8"/>
    <n v="8"/>
    <n v="11"/>
    <n v="39"/>
    <n v="7"/>
    <n v="5"/>
    <n v="6"/>
    <n v="8"/>
    <n v="8"/>
    <n v="34"/>
    <n v="11"/>
    <n v="19"/>
    <n v="15"/>
    <n v="15"/>
    <n v="14"/>
    <n v="74"/>
    <n v="66"/>
    <n v="52"/>
    <n v="53"/>
    <n v="55"/>
    <n v="49"/>
    <n v="61"/>
    <n v="42"/>
    <n v="46"/>
    <n v="37"/>
    <n v="27"/>
    <n v="32"/>
    <n v="10"/>
    <n v="12"/>
  </r>
  <r>
    <s v="080506"/>
    <x v="0"/>
    <x v="2"/>
    <x v="2"/>
    <s v="PAMPAMARCA"/>
    <m/>
    <x v="32"/>
    <x v="1"/>
    <n v="709"/>
    <n v="5"/>
    <n v="1"/>
    <n v="6"/>
    <n v="6"/>
    <n v="5"/>
    <n v="23"/>
    <n v="4"/>
    <n v="8"/>
    <n v="10"/>
    <n v="6"/>
    <n v="10"/>
    <n v="38"/>
    <n v="10"/>
    <n v="7"/>
    <n v="9"/>
    <n v="11"/>
    <n v="11"/>
    <n v="48"/>
    <n v="16"/>
    <n v="17"/>
    <n v="16"/>
    <n v="10"/>
    <n v="25"/>
    <n v="84"/>
    <n v="58"/>
    <n v="48"/>
    <n v="54"/>
    <n v="47"/>
    <n v="42"/>
    <n v="40"/>
    <n v="37"/>
    <n v="41"/>
    <n v="45"/>
    <n v="30"/>
    <n v="20"/>
    <n v="28"/>
    <n v="26"/>
  </r>
  <r>
    <s v="080601"/>
    <x v="0"/>
    <x v="6"/>
    <x v="1"/>
    <s v="SICUANI"/>
    <m/>
    <x v="33"/>
    <x v="0"/>
    <n v="8182"/>
    <n v="101"/>
    <n v="97"/>
    <n v="97"/>
    <n v="111"/>
    <n v="105"/>
    <n v="511"/>
    <n v="120"/>
    <n v="142"/>
    <n v="144"/>
    <n v="148"/>
    <n v="164"/>
    <n v="718"/>
    <n v="152"/>
    <n v="157"/>
    <n v="164"/>
    <n v="162"/>
    <n v="163"/>
    <n v="798"/>
    <n v="160"/>
    <n v="170"/>
    <n v="170"/>
    <n v="162"/>
    <n v="157"/>
    <n v="819"/>
    <n v="692"/>
    <n v="680"/>
    <n v="691"/>
    <n v="654"/>
    <n v="545"/>
    <n v="477"/>
    <n v="384"/>
    <n v="332"/>
    <n v="283"/>
    <n v="232"/>
    <n v="160"/>
    <n v="99"/>
    <n v="107"/>
  </r>
  <r>
    <s v="080601"/>
    <x v="0"/>
    <x v="6"/>
    <x v="1"/>
    <s v="SICUANI"/>
    <m/>
    <x v="33"/>
    <x v="1"/>
    <n v="7933"/>
    <n v="92"/>
    <n v="97"/>
    <n v="94"/>
    <n v="98"/>
    <n v="97"/>
    <n v="478"/>
    <n v="122"/>
    <n v="138"/>
    <n v="146"/>
    <n v="151"/>
    <n v="142"/>
    <n v="699"/>
    <n v="140"/>
    <n v="143"/>
    <n v="150"/>
    <n v="148"/>
    <n v="146"/>
    <n v="727"/>
    <n v="147"/>
    <n v="160"/>
    <n v="149"/>
    <n v="156"/>
    <n v="143"/>
    <n v="755"/>
    <n v="651"/>
    <n v="671"/>
    <n v="657"/>
    <n v="593"/>
    <n v="531"/>
    <n v="439"/>
    <n v="362"/>
    <n v="340"/>
    <n v="302"/>
    <n v="244"/>
    <n v="190"/>
    <n v="134"/>
    <n v="160"/>
  </r>
  <r>
    <s v="080605"/>
    <x v="0"/>
    <x v="6"/>
    <x v="1"/>
    <s v="PITUMARCA"/>
    <m/>
    <x v="34"/>
    <x v="0"/>
    <n v="408"/>
    <n v="4"/>
    <n v="4"/>
    <n v="5"/>
    <n v="5"/>
    <n v="6"/>
    <n v="24"/>
    <n v="7"/>
    <n v="8"/>
    <n v="8"/>
    <n v="9"/>
    <n v="10"/>
    <n v="42"/>
    <n v="6"/>
    <n v="7"/>
    <n v="7"/>
    <n v="6"/>
    <n v="7"/>
    <n v="33"/>
    <n v="8"/>
    <n v="10"/>
    <n v="9"/>
    <n v="9"/>
    <n v="6"/>
    <n v="42"/>
    <n v="39"/>
    <n v="31"/>
    <n v="34"/>
    <n v="32"/>
    <n v="32"/>
    <n v="22"/>
    <n v="19"/>
    <n v="15"/>
    <n v="13"/>
    <n v="12"/>
    <n v="8"/>
    <n v="6"/>
    <n v="4"/>
  </r>
  <r>
    <s v="080605"/>
    <x v="0"/>
    <x v="6"/>
    <x v="1"/>
    <s v="PITUMARCA"/>
    <m/>
    <x v="34"/>
    <x v="1"/>
    <n v="377"/>
    <n v="5"/>
    <n v="5"/>
    <n v="4"/>
    <n v="7"/>
    <n v="5"/>
    <n v="26"/>
    <n v="6"/>
    <n v="7"/>
    <n v="7"/>
    <n v="6"/>
    <n v="5"/>
    <n v="31"/>
    <n v="6"/>
    <n v="7"/>
    <n v="7"/>
    <n v="6"/>
    <n v="6"/>
    <n v="32"/>
    <n v="8"/>
    <n v="7"/>
    <n v="9"/>
    <n v="8"/>
    <n v="7"/>
    <n v="39"/>
    <n v="34"/>
    <n v="32"/>
    <n v="33"/>
    <n v="26"/>
    <n v="22"/>
    <n v="20"/>
    <n v="17"/>
    <n v="16"/>
    <n v="13"/>
    <n v="11"/>
    <n v="10"/>
    <n v="8"/>
    <n v="7"/>
  </r>
  <r>
    <s v="080806"/>
    <x v="0"/>
    <x v="0"/>
    <x v="0"/>
    <s v="PICHIGUA"/>
    <m/>
    <x v="35"/>
    <x v="0"/>
    <n v="638"/>
    <n v="6"/>
    <n v="6"/>
    <n v="10"/>
    <n v="12"/>
    <n v="12"/>
    <n v="46"/>
    <n v="8"/>
    <n v="9"/>
    <n v="9"/>
    <n v="17"/>
    <n v="10"/>
    <n v="53"/>
    <n v="10"/>
    <n v="10"/>
    <n v="11"/>
    <n v="8"/>
    <n v="13"/>
    <n v="52"/>
    <n v="10"/>
    <n v="13"/>
    <n v="13"/>
    <n v="17"/>
    <n v="14"/>
    <n v="67"/>
    <n v="48"/>
    <n v="40"/>
    <n v="41"/>
    <n v="39"/>
    <n v="44"/>
    <n v="37"/>
    <n v="40"/>
    <n v="40"/>
    <n v="24"/>
    <n v="22"/>
    <n v="19"/>
    <n v="11"/>
    <n v="15"/>
  </r>
  <r>
    <s v="080806"/>
    <x v="0"/>
    <x v="0"/>
    <x v="0"/>
    <s v="PICHIGUA"/>
    <m/>
    <x v="35"/>
    <x v="1"/>
    <n v="586"/>
    <n v="7"/>
    <n v="6"/>
    <n v="8"/>
    <n v="4"/>
    <n v="10"/>
    <n v="35"/>
    <n v="9"/>
    <n v="8"/>
    <n v="10"/>
    <n v="9"/>
    <n v="7"/>
    <n v="43"/>
    <n v="8"/>
    <n v="8"/>
    <n v="9"/>
    <n v="6"/>
    <n v="10"/>
    <n v="41"/>
    <n v="11"/>
    <n v="13"/>
    <n v="12"/>
    <n v="11"/>
    <n v="10"/>
    <n v="57"/>
    <n v="47"/>
    <n v="44"/>
    <n v="45"/>
    <n v="43"/>
    <n v="34"/>
    <n v="39"/>
    <n v="32"/>
    <n v="29"/>
    <n v="23"/>
    <n v="24"/>
    <n v="17"/>
    <n v="13"/>
    <n v="20"/>
  </r>
  <r>
    <s v="080605"/>
    <x v="0"/>
    <x v="4"/>
    <x v="1"/>
    <s v="PITUMARCA"/>
    <m/>
    <x v="36"/>
    <x v="0"/>
    <n v="3569"/>
    <n v="38"/>
    <n v="33"/>
    <n v="44"/>
    <n v="47"/>
    <n v="50"/>
    <n v="212"/>
    <n v="60"/>
    <n v="66"/>
    <n v="71"/>
    <n v="80"/>
    <n v="84"/>
    <n v="361"/>
    <n v="55"/>
    <n v="62"/>
    <n v="65"/>
    <n v="52"/>
    <n v="62"/>
    <n v="296"/>
    <n v="70"/>
    <n v="88"/>
    <n v="82"/>
    <n v="83"/>
    <n v="55"/>
    <n v="378"/>
    <n v="338"/>
    <n v="270"/>
    <n v="299"/>
    <n v="278"/>
    <n v="280"/>
    <n v="195"/>
    <n v="164"/>
    <n v="132"/>
    <n v="114"/>
    <n v="101"/>
    <n v="66"/>
    <n v="51"/>
    <n v="34"/>
  </r>
  <r>
    <s v="080605"/>
    <x v="0"/>
    <x v="4"/>
    <x v="1"/>
    <s v="PITUMARCA"/>
    <m/>
    <x v="36"/>
    <x v="1"/>
    <n v="3268"/>
    <n v="41"/>
    <n v="39"/>
    <n v="37"/>
    <n v="58"/>
    <n v="46"/>
    <n v="221"/>
    <n v="55"/>
    <n v="60"/>
    <n v="57"/>
    <n v="56"/>
    <n v="47"/>
    <n v="275"/>
    <n v="50"/>
    <n v="57"/>
    <n v="60"/>
    <n v="48"/>
    <n v="55"/>
    <n v="270"/>
    <n v="70"/>
    <n v="59"/>
    <n v="76"/>
    <n v="68"/>
    <n v="60"/>
    <n v="333"/>
    <n v="297"/>
    <n v="279"/>
    <n v="286"/>
    <n v="229"/>
    <n v="195"/>
    <n v="174"/>
    <n v="146"/>
    <n v="138"/>
    <n v="110"/>
    <n v="94"/>
    <n v="89"/>
    <n v="66"/>
    <n v="66"/>
  </r>
  <r>
    <s v="080501"/>
    <x v="0"/>
    <x v="2"/>
    <x v="2"/>
    <s v="YANAOCA"/>
    <m/>
    <x v="37"/>
    <x v="0"/>
    <n v="450"/>
    <n v="4"/>
    <n v="5"/>
    <n v="5"/>
    <n v="5"/>
    <n v="6"/>
    <n v="25"/>
    <n v="7"/>
    <n v="5"/>
    <n v="6"/>
    <n v="7"/>
    <n v="8"/>
    <n v="33"/>
    <n v="7"/>
    <n v="8"/>
    <n v="7"/>
    <n v="9"/>
    <n v="11"/>
    <n v="42"/>
    <n v="10"/>
    <n v="9"/>
    <n v="10"/>
    <n v="11"/>
    <n v="10"/>
    <n v="50"/>
    <n v="43"/>
    <n v="33"/>
    <n v="32"/>
    <n v="34"/>
    <n v="29"/>
    <n v="25"/>
    <n v="22"/>
    <n v="21"/>
    <n v="17"/>
    <n v="15"/>
    <n v="11"/>
    <n v="10"/>
    <n v="8"/>
  </r>
  <r>
    <s v="080501"/>
    <x v="0"/>
    <x v="2"/>
    <x v="2"/>
    <s v="YANAOCA"/>
    <m/>
    <x v="37"/>
    <x v="1"/>
    <n v="442"/>
    <n v="4"/>
    <n v="6"/>
    <n v="5"/>
    <n v="4"/>
    <n v="5"/>
    <n v="24"/>
    <n v="6"/>
    <n v="6"/>
    <n v="7"/>
    <n v="8"/>
    <n v="5"/>
    <n v="32"/>
    <n v="6"/>
    <n v="8"/>
    <n v="6"/>
    <n v="8"/>
    <n v="9"/>
    <n v="37"/>
    <n v="9"/>
    <n v="11"/>
    <n v="10"/>
    <n v="9"/>
    <n v="8"/>
    <n v="47"/>
    <n v="42"/>
    <n v="35"/>
    <n v="32"/>
    <n v="28"/>
    <n v="27"/>
    <n v="22"/>
    <n v="20"/>
    <n v="22"/>
    <n v="20"/>
    <n v="17"/>
    <n v="13"/>
    <n v="12"/>
    <n v="12"/>
  </r>
  <r>
    <s v="080601"/>
    <x v="0"/>
    <x v="6"/>
    <x v="1"/>
    <s v="SICUANI"/>
    <m/>
    <x v="38"/>
    <x v="0"/>
    <n v="1310"/>
    <n v="16"/>
    <n v="16"/>
    <n v="16"/>
    <n v="18"/>
    <n v="17"/>
    <n v="83"/>
    <n v="19"/>
    <n v="23"/>
    <n v="23"/>
    <n v="24"/>
    <n v="26"/>
    <n v="115"/>
    <n v="24"/>
    <n v="25"/>
    <n v="26"/>
    <n v="26"/>
    <n v="26"/>
    <n v="127"/>
    <n v="26"/>
    <n v="27"/>
    <n v="27"/>
    <n v="26"/>
    <n v="25"/>
    <n v="131"/>
    <n v="111"/>
    <n v="109"/>
    <n v="111"/>
    <n v="105"/>
    <n v="87"/>
    <n v="76"/>
    <n v="61"/>
    <n v="53"/>
    <n v="45"/>
    <n v="37"/>
    <n v="26"/>
    <n v="16"/>
    <n v="17"/>
  </r>
  <r>
    <s v="080601"/>
    <x v="0"/>
    <x v="6"/>
    <x v="1"/>
    <s v="SICUANI"/>
    <m/>
    <x v="38"/>
    <x v="1"/>
    <n v="1268"/>
    <n v="15"/>
    <n v="16"/>
    <n v="15"/>
    <n v="16"/>
    <n v="15"/>
    <n v="77"/>
    <n v="20"/>
    <n v="22"/>
    <n v="23"/>
    <n v="24"/>
    <n v="23"/>
    <n v="112"/>
    <n v="22"/>
    <n v="23"/>
    <n v="24"/>
    <n v="24"/>
    <n v="23"/>
    <n v="116"/>
    <n v="24"/>
    <n v="26"/>
    <n v="24"/>
    <n v="25"/>
    <n v="23"/>
    <n v="122"/>
    <n v="104"/>
    <n v="107"/>
    <n v="105"/>
    <n v="95"/>
    <n v="85"/>
    <n v="70"/>
    <n v="58"/>
    <n v="54"/>
    <n v="48"/>
    <n v="39"/>
    <n v="30"/>
    <n v="21"/>
    <n v="25"/>
  </r>
  <r>
    <s v="080507"/>
    <x v="0"/>
    <x v="2"/>
    <x v="2"/>
    <s v="QUEHUE"/>
    <m/>
    <x v="39"/>
    <x v="0"/>
    <n v="554"/>
    <n v="2"/>
    <n v="2"/>
    <n v="5"/>
    <n v="6"/>
    <n v="9"/>
    <n v="24"/>
    <n v="10"/>
    <n v="6"/>
    <n v="10"/>
    <n v="8"/>
    <n v="11"/>
    <n v="45"/>
    <n v="7"/>
    <n v="8"/>
    <n v="8"/>
    <n v="11"/>
    <n v="11"/>
    <n v="45"/>
    <n v="11"/>
    <n v="11"/>
    <n v="15"/>
    <n v="12"/>
    <n v="15"/>
    <n v="64"/>
    <n v="54"/>
    <n v="47"/>
    <n v="42"/>
    <n v="40"/>
    <n v="39"/>
    <n v="32"/>
    <n v="29"/>
    <n v="26"/>
    <n v="24"/>
    <n v="16"/>
    <n v="11"/>
    <n v="9"/>
    <n v="7"/>
  </r>
  <r>
    <s v="080507"/>
    <x v="0"/>
    <x v="2"/>
    <x v="2"/>
    <s v="QUEHUE"/>
    <m/>
    <x v="39"/>
    <x v="1"/>
    <n v="553"/>
    <n v="1"/>
    <n v="3"/>
    <n v="4"/>
    <n v="5"/>
    <n v="7"/>
    <n v="20"/>
    <n v="7"/>
    <n v="7"/>
    <n v="9"/>
    <n v="9"/>
    <n v="6"/>
    <n v="38"/>
    <n v="6"/>
    <n v="7"/>
    <n v="7"/>
    <n v="10"/>
    <n v="9"/>
    <n v="39"/>
    <n v="14"/>
    <n v="15"/>
    <n v="11"/>
    <n v="15"/>
    <n v="14"/>
    <n v="69"/>
    <n v="61"/>
    <n v="46"/>
    <n v="44"/>
    <n v="35"/>
    <n v="30"/>
    <n v="32"/>
    <n v="25"/>
    <n v="26"/>
    <n v="27"/>
    <n v="25"/>
    <n v="13"/>
    <n v="10"/>
    <n v="13"/>
  </r>
  <r>
    <s v="080806"/>
    <x v="0"/>
    <x v="0"/>
    <x v="0"/>
    <s v="PICHIGUA"/>
    <m/>
    <x v="40"/>
    <x v="0"/>
    <n v="368"/>
    <n v="3"/>
    <n v="4"/>
    <n v="6"/>
    <n v="7"/>
    <n v="7"/>
    <n v="27"/>
    <n v="5"/>
    <n v="5"/>
    <n v="5"/>
    <n v="10"/>
    <n v="6"/>
    <n v="31"/>
    <n v="6"/>
    <n v="6"/>
    <n v="6"/>
    <n v="5"/>
    <n v="7"/>
    <n v="30"/>
    <n v="6"/>
    <n v="7"/>
    <n v="7"/>
    <n v="10"/>
    <n v="8"/>
    <n v="38"/>
    <n v="28"/>
    <n v="23"/>
    <n v="24"/>
    <n v="23"/>
    <n v="25"/>
    <n v="21"/>
    <n v="23"/>
    <n v="23"/>
    <n v="14"/>
    <n v="13"/>
    <n v="11"/>
    <n v="6"/>
    <n v="8"/>
  </r>
  <r>
    <s v="080806"/>
    <x v="0"/>
    <x v="0"/>
    <x v="0"/>
    <s v="PICHIGUA"/>
    <m/>
    <x v="40"/>
    <x v="1"/>
    <n v="341"/>
    <n v="4"/>
    <n v="3"/>
    <n v="5"/>
    <n v="2"/>
    <n v="6"/>
    <n v="20"/>
    <n v="5"/>
    <n v="5"/>
    <n v="6"/>
    <n v="5"/>
    <n v="4"/>
    <n v="25"/>
    <n v="5"/>
    <n v="5"/>
    <n v="5"/>
    <n v="4"/>
    <n v="6"/>
    <n v="25"/>
    <n v="6"/>
    <n v="7"/>
    <n v="7"/>
    <n v="6"/>
    <n v="6"/>
    <n v="32"/>
    <n v="27"/>
    <n v="25"/>
    <n v="26"/>
    <n v="25"/>
    <n v="20"/>
    <n v="23"/>
    <n v="19"/>
    <n v="17"/>
    <n v="13"/>
    <n v="14"/>
    <n v="10"/>
    <n v="8"/>
    <n v="12"/>
  </r>
  <r>
    <s v="080606"/>
    <x v="0"/>
    <x v="6"/>
    <x v="1"/>
    <s v="SAN PABLO"/>
    <m/>
    <x v="41"/>
    <x v="0"/>
    <n v="1323"/>
    <n v="7"/>
    <n v="12"/>
    <n v="13"/>
    <n v="16"/>
    <n v="14"/>
    <n v="62"/>
    <n v="22"/>
    <n v="13"/>
    <n v="14"/>
    <n v="17"/>
    <n v="17"/>
    <n v="83"/>
    <n v="18"/>
    <n v="21"/>
    <n v="22"/>
    <n v="16"/>
    <n v="18"/>
    <n v="95"/>
    <n v="15"/>
    <n v="28"/>
    <n v="25"/>
    <n v="21"/>
    <n v="20"/>
    <n v="109"/>
    <n v="93"/>
    <n v="100"/>
    <n v="109"/>
    <n v="117"/>
    <n v="106"/>
    <n v="89"/>
    <n v="84"/>
    <n v="73"/>
    <n v="63"/>
    <n v="44"/>
    <n v="36"/>
    <n v="32"/>
    <n v="28"/>
  </r>
  <r>
    <s v="080606"/>
    <x v="0"/>
    <x v="6"/>
    <x v="1"/>
    <s v="SAN PABLO"/>
    <m/>
    <x v="41"/>
    <x v="1"/>
    <n v="1307"/>
    <n v="10"/>
    <n v="11"/>
    <n v="14"/>
    <n v="14"/>
    <n v="15"/>
    <n v="64"/>
    <n v="12"/>
    <n v="14"/>
    <n v="14"/>
    <n v="18"/>
    <n v="18"/>
    <n v="76"/>
    <n v="16"/>
    <n v="18"/>
    <n v="20"/>
    <n v="14"/>
    <n v="16"/>
    <n v="84"/>
    <n v="18"/>
    <n v="23"/>
    <n v="14"/>
    <n v="25"/>
    <n v="26"/>
    <n v="106"/>
    <n v="105"/>
    <n v="107"/>
    <n v="91"/>
    <n v="96"/>
    <n v="85"/>
    <n v="81"/>
    <n v="65"/>
    <n v="79"/>
    <n v="66"/>
    <n v="49"/>
    <n v="49"/>
    <n v="49"/>
    <n v="55"/>
  </r>
  <r>
    <s v="080607"/>
    <x v="0"/>
    <x v="6"/>
    <x v="1"/>
    <s v="SAN PEDRO"/>
    <m/>
    <x v="42"/>
    <x v="0"/>
    <n v="1244"/>
    <n v="14"/>
    <n v="6"/>
    <n v="8"/>
    <n v="14"/>
    <n v="13"/>
    <n v="55"/>
    <n v="13"/>
    <n v="12"/>
    <n v="14"/>
    <n v="13"/>
    <n v="19"/>
    <n v="71"/>
    <n v="20"/>
    <n v="12"/>
    <n v="13"/>
    <n v="15"/>
    <n v="10"/>
    <n v="70"/>
    <n v="12"/>
    <n v="19"/>
    <n v="13"/>
    <n v="16"/>
    <n v="21"/>
    <n v="81"/>
    <n v="70"/>
    <n v="105"/>
    <n v="109"/>
    <n v="96"/>
    <n v="109"/>
    <n v="78"/>
    <n v="88"/>
    <n v="89"/>
    <n v="74"/>
    <n v="54"/>
    <n v="31"/>
    <n v="32"/>
    <n v="32"/>
  </r>
  <r>
    <s v="080607"/>
    <x v="0"/>
    <x v="6"/>
    <x v="1"/>
    <s v="SAN PEDRO"/>
    <m/>
    <x v="42"/>
    <x v="1"/>
    <n v="1149"/>
    <n v="5"/>
    <n v="11"/>
    <n v="12"/>
    <n v="11"/>
    <n v="14"/>
    <n v="53"/>
    <n v="14"/>
    <n v="12"/>
    <n v="10"/>
    <n v="18"/>
    <n v="14"/>
    <n v="68"/>
    <n v="19"/>
    <n v="11"/>
    <n v="12"/>
    <n v="14"/>
    <n v="9"/>
    <n v="65"/>
    <n v="14"/>
    <n v="10"/>
    <n v="14"/>
    <n v="11"/>
    <n v="10"/>
    <n v="59"/>
    <n v="75"/>
    <n v="96"/>
    <n v="100"/>
    <n v="84"/>
    <n v="69"/>
    <n v="72"/>
    <n v="75"/>
    <n v="79"/>
    <n v="61"/>
    <n v="54"/>
    <n v="35"/>
    <n v="39"/>
    <n v="65"/>
  </r>
  <r>
    <s v="080601"/>
    <x v="1"/>
    <x v="1"/>
    <x v="1"/>
    <s v="SICUANI"/>
    <m/>
    <x v="43"/>
    <x v="0"/>
    <n v="808"/>
    <n v="10"/>
    <n v="10"/>
    <n v="10"/>
    <n v="11"/>
    <n v="10"/>
    <n v="51"/>
    <n v="12"/>
    <n v="14"/>
    <n v="14"/>
    <n v="15"/>
    <n v="16"/>
    <n v="71"/>
    <n v="15"/>
    <n v="15"/>
    <n v="16"/>
    <n v="16"/>
    <n v="16"/>
    <n v="78"/>
    <n v="16"/>
    <n v="17"/>
    <n v="17"/>
    <n v="16"/>
    <n v="15"/>
    <n v="81"/>
    <n v="68"/>
    <n v="67"/>
    <n v="68"/>
    <n v="64"/>
    <n v="54"/>
    <n v="47"/>
    <n v="38"/>
    <n v="33"/>
    <n v="28"/>
    <n v="23"/>
    <n v="16"/>
    <n v="10"/>
    <n v="11"/>
  </r>
  <r>
    <s v="080601"/>
    <x v="1"/>
    <x v="1"/>
    <x v="1"/>
    <s v="SICUANI"/>
    <m/>
    <x v="43"/>
    <x v="1"/>
    <n v="783"/>
    <n v="9"/>
    <n v="10"/>
    <n v="9"/>
    <n v="10"/>
    <n v="10"/>
    <n v="48"/>
    <n v="12"/>
    <n v="14"/>
    <n v="14"/>
    <n v="15"/>
    <n v="14"/>
    <n v="69"/>
    <n v="14"/>
    <n v="14"/>
    <n v="15"/>
    <n v="15"/>
    <n v="14"/>
    <n v="72"/>
    <n v="15"/>
    <n v="16"/>
    <n v="15"/>
    <n v="15"/>
    <n v="14"/>
    <n v="75"/>
    <n v="64"/>
    <n v="66"/>
    <n v="65"/>
    <n v="58"/>
    <n v="52"/>
    <n v="43"/>
    <n v="36"/>
    <n v="33"/>
    <n v="30"/>
    <n v="24"/>
    <n v="19"/>
    <n v="13"/>
    <n v="16"/>
  </r>
  <r>
    <s v="080606"/>
    <x v="0"/>
    <x v="6"/>
    <x v="1"/>
    <s v="SAN PABLO"/>
    <m/>
    <x v="44"/>
    <x v="0"/>
    <n v="565"/>
    <n v="3"/>
    <n v="5"/>
    <n v="5"/>
    <n v="7"/>
    <n v="6"/>
    <n v="26"/>
    <n v="9"/>
    <n v="5"/>
    <n v="6"/>
    <n v="7"/>
    <n v="7"/>
    <n v="34"/>
    <n v="8"/>
    <n v="9"/>
    <n v="9"/>
    <n v="7"/>
    <n v="8"/>
    <n v="41"/>
    <n v="6"/>
    <n v="12"/>
    <n v="11"/>
    <n v="9"/>
    <n v="9"/>
    <n v="47"/>
    <n v="40"/>
    <n v="43"/>
    <n v="47"/>
    <n v="50"/>
    <n v="45"/>
    <n v="38"/>
    <n v="36"/>
    <n v="31"/>
    <n v="27"/>
    <n v="19"/>
    <n v="15"/>
    <n v="14"/>
    <n v="12"/>
  </r>
  <r>
    <s v="080606"/>
    <x v="0"/>
    <x v="6"/>
    <x v="1"/>
    <s v="SAN PABLO"/>
    <m/>
    <x v="44"/>
    <x v="1"/>
    <n v="562"/>
    <n v="4"/>
    <n v="5"/>
    <n v="6"/>
    <n v="6"/>
    <n v="6"/>
    <n v="27"/>
    <n v="5"/>
    <n v="6"/>
    <n v="6"/>
    <n v="8"/>
    <n v="8"/>
    <n v="33"/>
    <n v="7"/>
    <n v="8"/>
    <n v="8"/>
    <n v="6"/>
    <n v="7"/>
    <n v="36"/>
    <n v="8"/>
    <n v="10"/>
    <n v="6"/>
    <n v="11"/>
    <n v="11"/>
    <n v="46"/>
    <n v="45"/>
    <n v="46"/>
    <n v="39"/>
    <n v="41"/>
    <n v="37"/>
    <n v="35"/>
    <n v="28"/>
    <n v="34"/>
    <n v="28"/>
    <n v="21"/>
    <n v="21"/>
    <n v="21"/>
    <n v="24"/>
  </r>
  <r>
    <s v="080601"/>
    <x v="0"/>
    <x v="6"/>
    <x v="1"/>
    <s v="SICUANI"/>
    <m/>
    <x v="45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080601"/>
    <x v="0"/>
    <x v="6"/>
    <x v="1"/>
    <s v="SICUANI"/>
    <m/>
    <x v="45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080508"/>
    <x v="0"/>
    <x v="2"/>
    <x v="2"/>
    <s v="TUPAC AMARU"/>
    <m/>
    <x v="46"/>
    <x v="0"/>
    <n v="225"/>
    <n v="1"/>
    <n v="1"/>
    <n v="2"/>
    <n v="3"/>
    <n v="2"/>
    <n v="9"/>
    <n v="4"/>
    <n v="3"/>
    <n v="2"/>
    <n v="2"/>
    <n v="2"/>
    <n v="13"/>
    <n v="3"/>
    <n v="2"/>
    <n v="3"/>
    <n v="4"/>
    <n v="5"/>
    <n v="17"/>
    <n v="2"/>
    <n v="4"/>
    <n v="4"/>
    <n v="5"/>
    <n v="4"/>
    <n v="19"/>
    <n v="18"/>
    <n v="19"/>
    <n v="20"/>
    <n v="19"/>
    <n v="17"/>
    <n v="19"/>
    <n v="11"/>
    <n v="12"/>
    <n v="11"/>
    <n v="8"/>
    <n v="5"/>
    <n v="4"/>
    <n v="4"/>
  </r>
  <r>
    <s v="080508"/>
    <x v="0"/>
    <x v="2"/>
    <x v="2"/>
    <s v="TUPAC AMARU"/>
    <m/>
    <x v="46"/>
    <x v="1"/>
    <n v="234"/>
    <n v="1"/>
    <n v="3"/>
    <n v="3"/>
    <n v="3"/>
    <n v="3"/>
    <n v="13"/>
    <n v="2"/>
    <n v="4"/>
    <n v="2"/>
    <n v="2"/>
    <n v="3"/>
    <n v="13"/>
    <n v="2"/>
    <n v="2"/>
    <n v="3"/>
    <n v="3"/>
    <n v="4"/>
    <n v="14"/>
    <n v="5"/>
    <n v="4"/>
    <n v="6"/>
    <n v="6"/>
    <n v="5"/>
    <n v="26"/>
    <n v="20"/>
    <n v="20"/>
    <n v="19"/>
    <n v="17"/>
    <n v="16"/>
    <n v="13"/>
    <n v="12"/>
    <n v="10"/>
    <n v="12"/>
    <n v="10"/>
    <n v="9"/>
    <n v="5"/>
    <n v="5"/>
  </r>
  <r>
    <s v="080807"/>
    <x v="0"/>
    <x v="0"/>
    <x v="0"/>
    <s v="SUYCKUTAMBO"/>
    <m/>
    <x v="47"/>
    <x v="0"/>
    <n v="481"/>
    <n v="3"/>
    <n v="6"/>
    <n v="4"/>
    <n v="6"/>
    <n v="7"/>
    <n v="26"/>
    <n v="8"/>
    <n v="7"/>
    <n v="7"/>
    <n v="6"/>
    <n v="5"/>
    <n v="33"/>
    <n v="4"/>
    <n v="10"/>
    <n v="6"/>
    <n v="8"/>
    <n v="7"/>
    <n v="35"/>
    <n v="12"/>
    <n v="10"/>
    <n v="10"/>
    <n v="11"/>
    <n v="8"/>
    <n v="51"/>
    <n v="40"/>
    <n v="37"/>
    <n v="45"/>
    <n v="37"/>
    <n v="29"/>
    <n v="27"/>
    <n v="23"/>
    <n v="33"/>
    <n v="23"/>
    <n v="18"/>
    <n v="10"/>
    <n v="6"/>
    <n v="8"/>
  </r>
  <r>
    <s v="080807"/>
    <x v="0"/>
    <x v="0"/>
    <x v="0"/>
    <s v="SUYCKUTAMBO"/>
    <m/>
    <x v="47"/>
    <x v="1"/>
    <n v="473"/>
    <n v="4"/>
    <n v="2"/>
    <n v="3"/>
    <n v="4"/>
    <n v="6"/>
    <n v="19"/>
    <n v="9"/>
    <n v="6"/>
    <n v="8"/>
    <n v="8"/>
    <n v="7"/>
    <n v="38"/>
    <n v="4"/>
    <n v="11"/>
    <n v="8"/>
    <n v="10"/>
    <n v="7"/>
    <n v="40"/>
    <n v="8"/>
    <n v="9"/>
    <n v="11"/>
    <n v="8"/>
    <n v="8"/>
    <n v="44"/>
    <n v="39"/>
    <n v="44"/>
    <n v="41"/>
    <n v="39"/>
    <n v="27"/>
    <n v="21"/>
    <n v="26"/>
    <n v="28"/>
    <n v="17"/>
    <n v="23"/>
    <n v="11"/>
    <n v="9"/>
    <n v="7"/>
  </r>
  <r>
    <s v="080601"/>
    <x v="0"/>
    <x v="3"/>
    <x v="1"/>
    <s v="SICUANI"/>
    <m/>
    <x v="48"/>
    <x v="0"/>
    <n v="3540"/>
    <n v="44"/>
    <n v="42"/>
    <n v="42"/>
    <n v="48"/>
    <n v="45"/>
    <n v="221"/>
    <n v="52"/>
    <n v="61"/>
    <n v="62"/>
    <n v="64"/>
    <n v="71"/>
    <n v="310"/>
    <n v="66"/>
    <n v="68"/>
    <n v="71"/>
    <n v="70"/>
    <n v="71"/>
    <n v="346"/>
    <n v="69"/>
    <n v="74"/>
    <n v="73"/>
    <n v="70"/>
    <n v="68"/>
    <n v="354"/>
    <n v="299"/>
    <n v="294"/>
    <n v="299"/>
    <n v="283"/>
    <n v="236"/>
    <n v="206"/>
    <n v="166"/>
    <n v="144"/>
    <n v="123"/>
    <n v="100"/>
    <n v="69"/>
    <n v="43"/>
    <n v="47"/>
  </r>
  <r>
    <s v="080601"/>
    <x v="0"/>
    <x v="3"/>
    <x v="1"/>
    <s v="SICUANI"/>
    <m/>
    <x v="48"/>
    <x v="1"/>
    <n v="3433"/>
    <n v="40"/>
    <n v="42"/>
    <n v="41"/>
    <n v="42"/>
    <n v="42"/>
    <n v="207"/>
    <n v="53"/>
    <n v="60"/>
    <n v="63"/>
    <n v="65"/>
    <n v="61"/>
    <n v="302"/>
    <n v="60"/>
    <n v="62"/>
    <n v="65"/>
    <n v="64"/>
    <n v="63"/>
    <n v="314"/>
    <n v="64"/>
    <n v="69"/>
    <n v="65"/>
    <n v="67"/>
    <n v="62"/>
    <n v="327"/>
    <n v="282"/>
    <n v="291"/>
    <n v="284"/>
    <n v="257"/>
    <n v="230"/>
    <n v="190"/>
    <n v="157"/>
    <n v="147"/>
    <n v="131"/>
    <n v="105"/>
    <n v="82"/>
    <n v="58"/>
    <n v="69"/>
  </r>
  <r>
    <s v="080608"/>
    <x v="0"/>
    <x v="4"/>
    <x v="1"/>
    <s v="TINTA"/>
    <m/>
    <x v="49"/>
    <x v="0"/>
    <n v="2150"/>
    <n v="18"/>
    <n v="24"/>
    <n v="16"/>
    <n v="26"/>
    <n v="40"/>
    <n v="124"/>
    <n v="30"/>
    <n v="30"/>
    <n v="34"/>
    <n v="32"/>
    <n v="36"/>
    <n v="162"/>
    <n v="32"/>
    <n v="29"/>
    <n v="29"/>
    <n v="22"/>
    <n v="33"/>
    <n v="145"/>
    <n v="29"/>
    <n v="43"/>
    <n v="31"/>
    <n v="40"/>
    <n v="29"/>
    <n v="172"/>
    <n v="152"/>
    <n v="170"/>
    <n v="189"/>
    <n v="186"/>
    <n v="152"/>
    <n v="155"/>
    <n v="121"/>
    <n v="119"/>
    <n v="93"/>
    <n v="77"/>
    <n v="46"/>
    <n v="54"/>
    <n v="33"/>
  </r>
  <r>
    <s v="080608"/>
    <x v="0"/>
    <x v="4"/>
    <x v="1"/>
    <s v="TINTA"/>
    <m/>
    <x v="49"/>
    <x v="1"/>
    <n v="2107"/>
    <n v="18"/>
    <n v="15"/>
    <n v="25"/>
    <n v="29"/>
    <n v="33"/>
    <n v="120"/>
    <n v="28"/>
    <n v="31"/>
    <n v="31"/>
    <n v="33"/>
    <n v="27"/>
    <n v="150"/>
    <n v="29"/>
    <n v="26"/>
    <n v="26"/>
    <n v="21"/>
    <n v="29"/>
    <n v="131"/>
    <n v="29"/>
    <n v="34"/>
    <n v="32"/>
    <n v="37"/>
    <n v="27"/>
    <n v="159"/>
    <n v="158"/>
    <n v="187"/>
    <n v="174"/>
    <n v="162"/>
    <n v="128"/>
    <n v="119"/>
    <n v="118"/>
    <n v="113"/>
    <n v="106"/>
    <n v="77"/>
    <n v="72"/>
    <n v="69"/>
    <n v="64"/>
  </r>
  <r>
    <s v="080801"/>
    <x v="0"/>
    <x v="0"/>
    <x v="0"/>
    <s v="ESPINAR"/>
    <m/>
    <x v="50"/>
    <x v="0"/>
    <n v="1368"/>
    <n v="19"/>
    <n v="22"/>
    <n v="23"/>
    <n v="26"/>
    <n v="22"/>
    <n v="112"/>
    <n v="25"/>
    <n v="31"/>
    <n v="33"/>
    <n v="34"/>
    <n v="40"/>
    <n v="163"/>
    <n v="34"/>
    <n v="33"/>
    <n v="34"/>
    <n v="31"/>
    <n v="32"/>
    <n v="164"/>
    <n v="31"/>
    <n v="28"/>
    <n v="29"/>
    <n v="26"/>
    <n v="30"/>
    <n v="144"/>
    <n v="110"/>
    <n v="101"/>
    <n v="102"/>
    <n v="107"/>
    <n v="83"/>
    <n v="63"/>
    <n v="52"/>
    <n v="43"/>
    <n v="42"/>
    <n v="32"/>
    <n v="23"/>
    <n v="12"/>
    <n v="15"/>
  </r>
  <r>
    <s v="080801"/>
    <x v="0"/>
    <x v="0"/>
    <x v="0"/>
    <s v="ESPINAR"/>
    <m/>
    <x v="50"/>
    <x v="1"/>
    <n v="1270"/>
    <n v="17"/>
    <n v="19"/>
    <n v="21"/>
    <n v="23"/>
    <n v="21"/>
    <n v="101"/>
    <n v="27"/>
    <n v="32"/>
    <n v="31"/>
    <n v="32"/>
    <n v="30"/>
    <n v="152"/>
    <n v="28"/>
    <n v="27"/>
    <n v="28"/>
    <n v="26"/>
    <n v="25"/>
    <n v="134"/>
    <n v="24"/>
    <n v="22"/>
    <n v="24"/>
    <n v="26"/>
    <n v="23"/>
    <n v="119"/>
    <n v="99"/>
    <n v="102"/>
    <n v="108"/>
    <n v="105"/>
    <n v="76"/>
    <n v="62"/>
    <n v="44"/>
    <n v="41"/>
    <n v="36"/>
    <n v="31"/>
    <n v="22"/>
    <n v="16"/>
    <n v="22"/>
  </r>
  <r>
    <s v="080508"/>
    <x v="0"/>
    <x v="2"/>
    <x v="2"/>
    <s v="TUPAC AMARU"/>
    <m/>
    <x v="51"/>
    <x v="0"/>
    <n v="87"/>
    <n v="0"/>
    <n v="1"/>
    <n v="1"/>
    <n v="1"/>
    <n v="1"/>
    <n v="4"/>
    <n v="2"/>
    <n v="1"/>
    <n v="1"/>
    <n v="1"/>
    <n v="1"/>
    <n v="6"/>
    <n v="1"/>
    <n v="1"/>
    <n v="1"/>
    <n v="1"/>
    <n v="2"/>
    <n v="6"/>
    <n v="1"/>
    <n v="1"/>
    <n v="2"/>
    <n v="2"/>
    <n v="1"/>
    <n v="7"/>
    <n v="7"/>
    <n v="7"/>
    <n v="8"/>
    <n v="7"/>
    <n v="7"/>
    <n v="7"/>
    <n v="4"/>
    <n v="5"/>
    <n v="4"/>
    <n v="3"/>
    <n v="2"/>
    <n v="1"/>
    <n v="2"/>
  </r>
  <r>
    <s v="080508"/>
    <x v="0"/>
    <x v="2"/>
    <x v="2"/>
    <s v="TUPAC AMARU"/>
    <m/>
    <x v="51"/>
    <x v="1"/>
    <n v="93"/>
    <n v="0"/>
    <n v="1"/>
    <n v="1"/>
    <n v="1"/>
    <n v="1"/>
    <n v="4"/>
    <n v="1"/>
    <n v="2"/>
    <n v="1"/>
    <n v="1"/>
    <n v="1"/>
    <n v="6"/>
    <n v="1"/>
    <n v="1"/>
    <n v="1"/>
    <n v="1"/>
    <n v="1"/>
    <n v="5"/>
    <n v="2"/>
    <n v="2"/>
    <n v="2"/>
    <n v="2"/>
    <n v="2"/>
    <n v="10"/>
    <n v="8"/>
    <n v="8"/>
    <n v="8"/>
    <n v="7"/>
    <n v="6"/>
    <n v="5"/>
    <n v="5"/>
    <n v="4"/>
    <n v="5"/>
    <n v="4"/>
    <n v="4"/>
    <n v="2"/>
    <n v="2"/>
  </r>
  <r>
    <s v="080508"/>
    <x v="0"/>
    <x v="2"/>
    <x v="2"/>
    <s v="TUPAC AMARU"/>
    <m/>
    <x v="52"/>
    <x v="0"/>
    <n v="501"/>
    <n v="2"/>
    <n v="3"/>
    <n v="5"/>
    <n v="7"/>
    <n v="4"/>
    <n v="21"/>
    <n v="9"/>
    <n v="7"/>
    <n v="5"/>
    <n v="5"/>
    <n v="5"/>
    <n v="31"/>
    <n v="6"/>
    <n v="5"/>
    <n v="7"/>
    <n v="8"/>
    <n v="10"/>
    <n v="36"/>
    <n v="5"/>
    <n v="8"/>
    <n v="10"/>
    <n v="11"/>
    <n v="8"/>
    <n v="42"/>
    <n v="41"/>
    <n v="42"/>
    <n v="44"/>
    <n v="42"/>
    <n v="38"/>
    <n v="42"/>
    <n v="25"/>
    <n v="26"/>
    <n v="25"/>
    <n v="17"/>
    <n v="12"/>
    <n v="8"/>
    <n v="9"/>
  </r>
  <r>
    <s v="080508"/>
    <x v="0"/>
    <x v="2"/>
    <x v="2"/>
    <s v="TUPAC AMARU"/>
    <m/>
    <x v="52"/>
    <x v="1"/>
    <n v="520"/>
    <n v="2"/>
    <n v="6"/>
    <n v="7"/>
    <n v="7"/>
    <n v="6"/>
    <n v="28"/>
    <n v="5"/>
    <n v="9"/>
    <n v="5"/>
    <n v="4"/>
    <n v="6"/>
    <n v="29"/>
    <n v="5"/>
    <n v="4"/>
    <n v="6"/>
    <n v="6"/>
    <n v="8"/>
    <n v="29"/>
    <n v="11"/>
    <n v="10"/>
    <n v="13"/>
    <n v="14"/>
    <n v="12"/>
    <n v="60"/>
    <n v="46"/>
    <n v="45"/>
    <n v="43"/>
    <n v="38"/>
    <n v="37"/>
    <n v="28"/>
    <n v="26"/>
    <n v="22"/>
    <n v="26"/>
    <n v="22"/>
    <n v="20"/>
    <n v="11"/>
    <n v="10"/>
  </r>
  <r>
    <s v="080803"/>
    <x v="0"/>
    <x v="0"/>
    <x v="0"/>
    <s v="COPORAQUE"/>
    <m/>
    <x v="53"/>
    <x v="0"/>
    <n v="1599"/>
    <n v="13"/>
    <n v="14"/>
    <n v="15"/>
    <n v="19"/>
    <n v="16"/>
    <n v="77"/>
    <n v="21"/>
    <n v="19"/>
    <n v="20"/>
    <n v="23"/>
    <n v="22"/>
    <n v="105"/>
    <n v="18"/>
    <n v="24"/>
    <n v="23"/>
    <n v="25"/>
    <n v="30"/>
    <n v="120"/>
    <n v="39"/>
    <n v="38"/>
    <n v="35"/>
    <n v="32"/>
    <n v="33"/>
    <n v="177"/>
    <n v="147"/>
    <n v="129"/>
    <n v="119"/>
    <n v="119"/>
    <n v="113"/>
    <n v="105"/>
    <n v="90"/>
    <n v="75"/>
    <n v="72"/>
    <n v="62"/>
    <n v="39"/>
    <n v="29"/>
    <n v="21"/>
  </r>
  <r>
    <s v="080803"/>
    <x v="0"/>
    <x v="0"/>
    <x v="0"/>
    <s v="COPORAQUE"/>
    <m/>
    <x v="53"/>
    <x v="1"/>
    <n v="1577"/>
    <n v="12"/>
    <n v="16"/>
    <n v="16"/>
    <n v="20"/>
    <n v="20"/>
    <n v="84"/>
    <n v="17"/>
    <n v="21"/>
    <n v="24"/>
    <n v="23"/>
    <n v="19"/>
    <n v="104"/>
    <n v="16"/>
    <n v="22"/>
    <n v="21"/>
    <n v="23"/>
    <n v="28"/>
    <n v="110"/>
    <n v="31"/>
    <n v="34"/>
    <n v="35"/>
    <n v="39"/>
    <n v="31"/>
    <n v="170"/>
    <n v="144"/>
    <n v="136"/>
    <n v="122"/>
    <n v="118"/>
    <n v="104"/>
    <n v="100"/>
    <n v="70"/>
    <n v="76"/>
    <n v="67"/>
    <n v="62"/>
    <n v="44"/>
    <n v="32"/>
    <n v="34"/>
  </r>
  <r>
    <s v="080601"/>
    <x v="0"/>
    <x v="6"/>
    <x v="1"/>
    <s v="SICUANI"/>
    <m/>
    <x v="54"/>
    <x v="0"/>
    <n v="1030"/>
    <n v="13"/>
    <n v="12"/>
    <n v="12"/>
    <n v="14"/>
    <n v="13"/>
    <n v="64"/>
    <n v="15"/>
    <n v="18"/>
    <n v="18"/>
    <n v="19"/>
    <n v="21"/>
    <n v="91"/>
    <n v="19"/>
    <n v="20"/>
    <n v="21"/>
    <n v="20"/>
    <n v="21"/>
    <n v="101"/>
    <n v="20"/>
    <n v="21"/>
    <n v="21"/>
    <n v="20"/>
    <n v="20"/>
    <n v="102"/>
    <n v="87"/>
    <n v="86"/>
    <n v="87"/>
    <n v="82"/>
    <n v="69"/>
    <n v="60"/>
    <n v="48"/>
    <n v="42"/>
    <n v="36"/>
    <n v="29"/>
    <n v="20"/>
    <n v="12"/>
    <n v="14"/>
  </r>
  <r>
    <s v="080601"/>
    <x v="0"/>
    <x v="6"/>
    <x v="1"/>
    <s v="SICUANI"/>
    <m/>
    <x v="54"/>
    <x v="1"/>
    <n v="1002"/>
    <n v="12"/>
    <n v="12"/>
    <n v="12"/>
    <n v="12"/>
    <n v="12"/>
    <n v="60"/>
    <n v="15"/>
    <n v="17"/>
    <n v="18"/>
    <n v="19"/>
    <n v="18"/>
    <n v="87"/>
    <n v="18"/>
    <n v="18"/>
    <n v="19"/>
    <n v="19"/>
    <n v="18"/>
    <n v="92"/>
    <n v="19"/>
    <n v="20"/>
    <n v="19"/>
    <n v="20"/>
    <n v="18"/>
    <n v="96"/>
    <n v="82"/>
    <n v="85"/>
    <n v="83"/>
    <n v="75"/>
    <n v="67"/>
    <n v="55"/>
    <n v="46"/>
    <n v="43"/>
    <n v="38"/>
    <n v="31"/>
    <n v="24"/>
    <n v="17"/>
    <n v="21"/>
  </r>
  <r>
    <s v="080501"/>
    <x v="0"/>
    <x v="2"/>
    <x v="2"/>
    <s v="YANAOCA"/>
    <m/>
    <x v="55"/>
    <x v="0"/>
    <n v="2846"/>
    <n v="25"/>
    <n v="30"/>
    <n v="32"/>
    <n v="31"/>
    <n v="40"/>
    <n v="158"/>
    <n v="45"/>
    <n v="35"/>
    <n v="38"/>
    <n v="43"/>
    <n v="48"/>
    <n v="209"/>
    <n v="45"/>
    <n v="54"/>
    <n v="45"/>
    <n v="57"/>
    <n v="68"/>
    <n v="269"/>
    <n v="66"/>
    <n v="55"/>
    <n v="62"/>
    <n v="68"/>
    <n v="64"/>
    <n v="315"/>
    <n v="271"/>
    <n v="209"/>
    <n v="203"/>
    <n v="218"/>
    <n v="186"/>
    <n v="156"/>
    <n v="138"/>
    <n v="131"/>
    <n v="108"/>
    <n v="94"/>
    <n v="70"/>
    <n v="64"/>
    <n v="47"/>
  </r>
  <r>
    <s v="080501"/>
    <x v="0"/>
    <x v="2"/>
    <x v="2"/>
    <s v="YANAOCA"/>
    <m/>
    <x v="55"/>
    <x v="1"/>
    <n v="2827"/>
    <n v="28"/>
    <n v="37"/>
    <n v="33"/>
    <n v="27"/>
    <n v="34"/>
    <n v="159"/>
    <n v="37"/>
    <n v="39"/>
    <n v="44"/>
    <n v="49"/>
    <n v="32"/>
    <n v="201"/>
    <n v="40"/>
    <n v="48"/>
    <n v="40"/>
    <n v="51"/>
    <n v="59"/>
    <n v="238"/>
    <n v="59"/>
    <n v="69"/>
    <n v="66"/>
    <n v="60"/>
    <n v="54"/>
    <n v="308"/>
    <n v="266"/>
    <n v="223"/>
    <n v="203"/>
    <n v="180"/>
    <n v="168"/>
    <n v="140"/>
    <n v="129"/>
    <n v="140"/>
    <n v="127"/>
    <n v="110"/>
    <n v="83"/>
    <n v="74"/>
    <n v="78"/>
  </r>
  <r>
    <s v="080801"/>
    <x v="0"/>
    <x v="0"/>
    <x v="0"/>
    <s v="ESPINAR"/>
    <m/>
    <x v="56"/>
    <x v="0"/>
    <n v="8704"/>
    <n v="119"/>
    <n v="140"/>
    <n v="148"/>
    <n v="163"/>
    <n v="143"/>
    <n v="713"/>
    <n v="160"/>
    <n v="195"/>
    <n v="212"/>
    <n v="215"/>
    <n v="253"/>
    <n v="1035"/>
    <n v="218"/>
    <n v="211"/>
    <n v="219"/>
    <n v="198"/>
    <n v="202"/>
    <n v="1048"/>
    <n v="198"/>
    <n v="177"/>
    <n v="182"/>
    <n v="166"/>
    <n v="188"/>
    <n v="911"/>
    <n v="698"/>
    <n v="642"/>
    <n v="648"/>
    <n v="679"/>
    <n v="529"/>
    <n v="403"/>
    <n v="329"/>
    <n v="276"/>
    <n v="269"/>
    <n v="206"/>
    <n v="147"/>
    <n v="78"/>
    <n v="93"/>
  </r>
  <r>
    <s v="080801"/>
    <x v="0"/>
    <x v="0"/>
    <x v="0"/>
    <s v="ESPINAR"/>
    <m/>
    <x v="56"/>
    <x v="1"/>
    <n v="8091"/>
    <n v="106"/>
    <n v="119"/>
    <n v="136"/>
    <n v="148"/>
    <n v="134"/>
    <n v="643"/>
    <n v="170"/>
    <n v="201"/>
    <n v="199"/>
    <n v="203"/>
    <n v="189"/>
    <n v="962"/>
    <n v="179"/>
    <n v="173"/>
    <n v="180"/>
    <n v="162"/>
    <n v="162"/>
    <n v="856"/>
    <n v="150"/>
    <n v="142"/>
    <n v="152"/>
    <n v="164"/>
    <n v="146"/>
    <n v="754"/>
    <n v="632"/>
    <n v="653"/>
    <n v="687"/>
    <n v="668"/>
    <n v="486"/>
    <n v="396"/>
    <n v="282"/>
    <n v="264"/>
    <n v="231"/>
    <n v="196"/>
    <n v="141"/>
    <n v="102"/>
    <n v="1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1CF046-F305-4D2D-A07F-71A0956DEA3B}" name="Tabla dinámica2" cacheId="25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>
  <location ref="A5:R8" firstHeaderRow="0" firstDataRow="1" firstDataCol="1" rowPageCount="3" colPageCount="1"/>
  <pivotFields count="52">
    <pivotField showAll="0"/>
    <pivotField axis="axisPage" showAll="0">
      <items count="3">
        <item x="0"/>
        <item x="1"/>
        <item t="default"/>
      </items>
    </pivotField>
    <pivotField axis="axisPage" multipleItemSelectionAllowed="1" showAll="0">
      <items count="8">
        <item x="4"/>
        <item x="5"/>
        <item x="6"/>
        <item x="2"/>
        <item x="0"/>
        <item x="1"/>
        <item x="3"/>
        <item t="default"/>
      </items>
    </pivotField>
    <pivotField showAll="0"/>
    <pivotField showAll="0"/>
    <pivotField showAll="0"/>
    <pivotField axis="axisPage" multipleItemSelectionAllowed="1" showAll="0">
      <items count="58">
        <item h="1" x="28"/>
        <item h="1" x="55"/>
        <item h="1" x="37"/>
        <item h="1" x="18"/>
        <item h="1" x="6"/>
        <item h="1" x="9"/>
        <item h="1" x="14"/>
        <item h="1" x="11"/>
        <item h="1" x="23"/>
        <item h="1" x="24"/>
        <item h="1" x="32"/>
        <item h="1" x="21"/>
        <item h="1" x="39"/>
        <item h="1" x="46"/>
        <item h="1" x="51"/>
        <item h="1" x="52"/>
        <item h="1" x="33"/>
        <item h="1" x="48"/>
        <item h="1" x="19"/>
        <item h="1" x="22"/>
        <item h="1" x="38"/>
        <item h="1" x="5"/>
        <item h="1" x="10"/>
        <item h="1" x="8"/>
        <item h="1" x="25"/>
        <item h="1" x="3"/>
        <item h="1" x="7"/>
        <item h="1" x="29"/>
        <item h="1" x="36"/>
        <item h="1" x="34"/>
        <item h="1" x="41"/>
        <item h="1" x="44"/>
        <item h="1" x="49"/>
        <item h="1" x="56"/>
        <item h="1" x="16"/>
        <item h="1" x="50"/>
        <item h="1" x="12"/>
        <item h="1" x="13"/>
        <item h="1" x="20"/>
        <item h="1" x="53"/>
        <item h="1" x="30"/>
        <item h="1" x="31"/>
        <item h="1" x="35"/>
        <item h="1" x="40"/>
        <item h="1" x="42"/>
        <item h="1" x="0"/>
        <item h="1" x="1"/>
        <item h="1" x="2"/>
        <item h="1" x="4"/>
        <item x="15"/>
        <item h="1" x="17"/>
        <item h="1" x="26"/>
        <item h="1" x="27"/>
        <item h="1" x="43"/>
        <item h="1" x="45"/>
        <item h="1" x="47"/>
        <item h="1" x="54"/>
        <item t="default"/>
      </items>
    </pivotField>
    <pivotField axis="axisRow" showAll="0">
      <items count="3">
        <item x="1"/>
        <item x="0"/>
        <item t="default"/>
      </items>
    </pivotField>
    <pivotField showAll="0" defaultSubtotal="0"/>
    <pivotField showAll="0"/>
    <pivotField showAll="0"/>
    <pivotField showAll="0"/>
    <pivotField showAll="0"/>
    <pivotField showAll="0"/>
    <pivotField dataField="1" showAll="0" defaultSubtotal="0"/>
    <pivotField showAll="0"/>
    <pivotField showAll="0"/>
    <pivotField showAll="0"/>
    <pivotField showAll="0"/>
    <pivotField showAll="0"/>
    <pivotField dataField="1" showAll="0" defaultSubtotal="0"/>
    <pivotField showAll="0"/>
    <pivotField showAll="0"/>
    <pivotField showAll="0"/>
    <pivotField showAll="0"/>
    <pivotField showAll="0"/>
    <pivotField dataField="1" showAll="0" defaultSubtotal="0"/>
    <pivotField showAll="0"/>
    <pivotField showAll="0"/>
    <pivotField showAll="0"/>
    <pivotField showAll="0"/>
    <pivotField showAll="0"/>
    <pivotField dataField="1" showAll="0" defaultSubtota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7"/>
  </rowFields>
  <rowItems count="3">
    <i>
      <x/>
    </i>
    <i>
      <x v="1"/>
    </i>
    <i t="grand">
      <x/>
    </i>
  </rowItems>
  <colFields count="1">
    <field x="-2"/>
  </colFields>
  <colItems count="17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</colItems>
  <pageFields count="3">
    <pageField fld="1" hier="-1"/>
    <pageField fld="2" hier="-1"/>
    <pageField fld="6" hier="-1"/>
  </pageFields>
  <dataFields count="17">
    <dataField name=" 0-4" fld="14" baseField="0" baseItem="0"/>
    <dataField name=" 5-9" fld="20" baseField="0" baseItem="0"/>
    <dataField name=" 10-14" fld="26" baseField="0" baseItem="0"/>
    <dataField name=" 15-19" fld="32" baseField="0" baseItem="0"/>
    <dataField name=" 20-24" fld="33" baseField="0" baseItem="0"/>
    <dataField name=" 25-29" fld="34" baseField="0" baseItem="0"/>
    <dataField name=" 30-34" fld="35" baseField="0" baseItem="0"/>
    <dataField name=" 35-39" fld="36" baseField="0" baseItem="0"/>
    <dataField name=" 40-44" fld="37" baseField="0" baseItem="0"/>
    <dataField name=" 45-49" fld="38" baseField="0" baseItem="0"/>
    <dataField name=" 50-54" fld="39" baseField="0" baseItem="0"/>
    <dataField name=" 55-59" fld="40" baseField="0" baseItem="0"/>
    <dataField name=" 60-64" fld="41" baseField="0" baseItem="0"/>
    <dataField name=" 65-69" fld="42" baseField="0" baseItem="0"/>
    <dataField name=" 70-74" fld="43" baseField="0" baseItem="0"/>
    <dataField name=" 75-79" fld="44" baseField="0" baseItem="0"/>
    <dataField name=" 80 y +" fld="4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A1F9DA-A39C-4986-9AE3-4166F4718F05}" name="Tabla dinámica2" cacheId="25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>
  <location ref="A6:AG7" firstHeaderRow="0" firstDataRow="1" firstDataCol="0" rowPageCount="4" colPageCount="1"/>
  <pivotFields count="52">
    <pivotField showAll="0"/>
    <pivotField axis="axisPage" showAll="0">
      <items count="3">
        <item x="0"/>
        <item x="1"/>
        <item t="default"/>
      </items>
    </pivotField>
    <pivotField axis="axisPage" multipleItemSelectionAllowed="1" showAll="0">
      <items count="8">
        <item x="4"/>
        <item x="5"/>
        <item x="6"/>
        <item x="2"/>
        <item x="0"/>
        <item x="1"/>
        <item x="3"/>
        <item t="default"/>
      </items>
    </pivotField>
    <pivotField showAll="0"/>
    <pivotField showAll="0"/>
    <pivotField showAll="0"/>
    <pivotField axis="axisPage" multipleItemSelectionAllowed="1" showAll="0">
      <items count="58">
        <item h="1" x="28"/>
        <item h="1" x="55"/>
        <item h="1" x="37"/>
        <item h="1" x="18"/>
        <item h="1" x="6"/>
        <item h="1" x="9"/>
        <item h="1" x="14"/>
        <item h="1" x="11"/>
        <item h="1" x="23"/>
        <item h="1" x="24"/>
        <item h="1" x="32"/>
        <item h="1" x="21"/>
        <item h="1" x="39"/>
        <item h="1" x="46"/>
        <item h="1" x="51"/>
        <item h="1" x="52"/>
        <item h="1" x="33"/>
        <item h="1" x="48"/>
        <item h="1" x="19"/>
        <item h="1" x="22"/>
        <item h="1" x="38"/>
        <item h="1" x="5"/>
        <item h="1" x="10"/>
        <item h="1" x="8"/>
        <item h="1" x="25"/>
        <item h="1" x="3"/>
        <item h="1" x="7"/>
        <item h="1" x="29"/>
        <item h="1" x="36"/>
        <item h="1" x="34"/>
        <item h="1" x="41"/>
        <item h="1" x="44"/>
        <item h="1" x="49"/>
        <item h="1" x="56"/>
        <item h="1" x="16"/>
        <item h="1" x="50"/>
        <item h="1" x="12"/>
        <item h="1" x="13"/>
        <item h="1" x="20"/>
        <item h="1" x="53"/>
        <item h="1" x="30"/>
        <item h="1" x="31"/>
        <item h="1" x="35"/>
        <item h="1" x="40"/>
        <item h="1" x="42"/>
        <item h="1" x="0"/>
        <item h="1" x="1"/>
        <item h="1" x="2"/>
        <item h="1" x="4"/>
        <item x="15"/>
        <item h="1" x="17"/>
        <item h="1" x="26"/>
        <item h="1" x="27"/>
        <item h="1" x="43"/>
        <item h="1" x="45"/>
        <item h="1" x="47"/>
        <item h="1" x="54"/>
        <item t="default"/>
      </items>
    </pivotField>
    <pivotField axis="axisPage" showAll="0">
      <items count="3">
        <item x="1"/>
        <item x="0"/>
        <item t="default"/>
      </items>
    </pivotField>
    <pivotField showAll="0" defaultSubtotal="0"/>
    <pivotField dataField="1" showAll="0"/>
    <pivotField dataField="1" showAll="0"/>
    <pivotField dataField="1" showAll="0"/>
    <pivotField dataField="1" showAll="0"/>
    <pivotField dataField="1" showAll="0"/>
    <pivotField showAll="0" defaultSubtotal="0"/>
    <pivotField dataField="1" showAll="0"/>
    <pivotField dataField="1" showAll="0"/>
    <pivotField dataField="1" showAll="0"/>
    <pivotField dataField="1" showAll="0"/>
    <pivotField dataField="1" showAll="0"/>
    <pivotField showAll="0" defaultSubtotal="0"/>
    <pivotField dataField="1" showAll="0"/>
    <pivotField dataField="1" showAll="0"/>
    <pivotField dataField="1" showAll="0"/>
    <pivotField dataField="1" showAll="0"/>
    <pivotField dataField="1" showAll="0"/>
    <pivotField showAll="0" defaultSubtotal="0"/>
    <pivotField dataField="1" showAll="0"/>
    <pivotField dataField="1" showAll="0"/>
    <pivotField dataField="1" showAll="0"/>
    <pivotField dataField="1" showAll="0"/>
    <pivotField dataField="1" showAll="0"/>
    <pivotField showAll="0" defaultSubtota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Items count="1">
    <i/>
  </rowItems>
  <colFields count="1">
    <field x="-2"/>
  </colFields>
  <colItems count="3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  <i i="29">
      <x v="29"/>
    </i>
    <i i="30">
      <x v="30"/>
    </i>
    <i i="31">
      <x v="31"/>
    </i>
    <i i="32">
      <x v="32"/>
    </i>
  </colItems>
  <pageFields count="4">
    <pageField fld="1" hier="-1"/>
    <pageField fld="2" hier="-1"/>
    <pageField fld="6" hier="-1"/>
    <pageField fld="7" hier="-1"/>
  </pageFields>
  <dataFields count="33">
    <dataField name="Suma de 0" fld="9" baseField="0" baseItem="0"/>
    <dataField name="Suma de 1" fld="10" baseField="0" baseItem="0"/>
    <dataField name="Suma de 2" fld="11" baseField="0" baseItem="0"/>
    <dataField name="Suma de 3" fld="12" baseField="0" baseItem="0"/>
    <dataField name="Suma de 4" fld="13" baseField="0" baseItem="0"/>
    <dataField name="Suma de 5" fld="15" baseField="0" baseItem="0"/>
    <dataField name="Suma de 6" fld="16" baseField="0" baseItem="0"/>
    <dataField name="Suma de 7" fld="17" baseField="0" baseItem="0"/>
    <dataField name="Suma de 8" fld="18" baseField="0" baseItem="0"/>
    <dataField name="Suma de 9" fld="19" baseField="0" baseItem="0"/>
    <dataField name="Suma de 10" fld="21" baseField="0" baseItem="0"/>
    <dataField name="Suma de 11" fld="22" baseField="0" baseItem="0"/>
    <dataField name="Suma de 12" fld="23" baseField="0" baseItem="0"/>
    <dataField name="Suma de 13" fld="24" baseField="0" baseItem="0"/>
    <dataField name="Suma de 14" fld="25" baseField="0" baseItem="0"/>
    <dataField name="Suma de 15" fld="27" baseField="0" baseItem="0"/>
    <dataField name="Suma de 16" fld="28" baseField="0" baseItem="0"/>
    <dataField name="Suma de 17" fld="29" baseField="0" baseItem="0"/>
    <dataField name="Suma de 18" fld="30" baseField="0" baseItem="0"/>
    <dataField name="Suma de 19" fld="31" baseField="0" baseItem="0"/>
    <dataField name=" 20-24" fld="33" baseField="0" baseItem="0"/>
    <dataField name=" 25-29" fld="34" baseField="0" baseItem="0"/>
    <dataField name=" 30-34" fld="35" baseField="0" baseItem="0"/>
    <dataField name=" 35-39" fld="36" baseField="0" baseItem="0"/>
    <dataField name=" 40-44" fld="37" baseField="0" baseItem="0"/>
    <dataField name=" 45-49" fld="38" baseField="0" baseItem="0"/>
    <dataField name=" 50-54" fld="39" baseField="0" baseItem="0"/>
    <dataField name=" 55-59" fld="40" baseField="0" baseItem="0"/>
    <dataField name=" 60-64" fld="41" baseField="0" baseItem="0"/>
    <dataField name=" 65-69" fld="42" baseField="0" baseItem="0"/>
    <dataField name=" 70-74" fld="43" baseField="0" baseItem="0"/>
    <dataField name=" 75-79" fld="44" baseField="0" baseItem="0"/>
    <dataField name=" 80 y +" fld="45" baseField="0" baseItem="0"/>
  </dataFields>
  <formats count="8">
    <format dxfId="45">
      <pivotArea outline="0" collapsedLevelsAreSubtotals="1" fieldPosition="0">
        <references count="1">
          <reference field="4294967294" count="4" selected="0">
            <x v="18"/>
            <x v="19"/>
            <x v="20"/>
            <x v="21"/>
          </reference>
        </references>
      </pivotArea>
    </format>
    <format dxfId="44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43">
      <pivotArea outline="0" collapsedLevelsAreSubtotals="1" fieldPosition="0">
        <references count="1">
          <reference field="4294967294" count="4" selected="0">
            <x v="1"/>
            <x v="2"/>
            <x v="3"/>
            <x v="4"/>
          </reference>
        </references>
      </pivotArea>
    </format>
    <format dxfId="42">
      <pivotArea outline="0" collapsedLevelsAreSubtotals="1" fieldPosition="0">
        <references count="1">
          <reference field="4294967294" count="5" selected="0">
            <x v="5"/>
            <x v="6"/>
            <x v="7"/>
            <x v="8"/>
            <x v="9"/>
          </reference>
        </references>
      </pivotArea>
    </format>
    <format dxfId="41">
      <pivotArea outline="0" collapsedLevelsAreSubtotals="1" fieldPosition="0">
        <references count="1">
          <reference field="4294967294" count="2" selected="0">
            <x v="10"/>
            <x v="11"/>
          </reference>
        </references>
      </pivotArea>
    </format>
    <format dxfId="40">
      <pivotArea outline="0" collapsedLevelsAreSubtotals="1" fieldPosition="0">
        <references count="1">
          <reference field="4294967294" count="3" selected="0">
            <x v="12"/>
            <x v="13"/>
            <x v="14"/>
          </reference>
        </references>
      </pivotArea>
    </format>
    <format dxfId="39">
      <pivotArea outline="0" collapsedLevelsAreSubtotals="1" fieldPosition="0">
        <references count="1">
          <reference field="4294967294" count="3" selected="0">
            <x v="15"/>
            <x v="16"/>
            <x v="17"/>
          </reference>
        </references>
      </pivotArea>
    </format>
    <format dxfId="38">
      <pivotArea outline="0" collapsedLevelsAreSubtotals="1" fieldPosition="0">
        <references count="1">
          <reference field="4294967294" count="6" selected="0">
            <x v="22"/>
            <x v="23"/>
            <x v="24"/>
            <x v="25"/>
            <x v="26"/>
            <x v="2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25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compact="0" compactData="0" multipleFieldFilters="0">
  <location ref="A5:T110" firstHeaderRow="0" firstDataRow="1" firstDataCol="3" rowPageCount="1" colPageCount="1"/>
  <pivotFields count="52"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7">
        <item x="4"/>
        <item x="5"/>
        <item x="6"/>
        <item x="2"/>
        <item x="0"/>
        <item h="1" x="1"/>
        <item x="3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57">
        <item x="28"/>
        <item x="55"/>
        <item x="37"/>
        <item x="18"/>
        <item x="6"/>
        <item x="9"/>
        <item x="14"/>
        <item x="11"/>
        <item x="23"/>
        <item x="24"/>
        <item x="32"/>
        <item x="21"/>
        <item x="39"/>
        <item x="46"/>
        <item x="51"/>
        <item x="52"/>
        <item x="33"/>
        <item x="48"/>
        <item x="19"/>
        <item x="22"/>
        <item x="38"/>
        <item x="5"/>
        <item x="10"/>
        <item x="8"/>
        <item x="25"/>
        <item x="3"/>
        <item x="7"/>
        <item x="29"/>
        <item x="36"/>
        <item x="34"/>
        <item x="41"/>
        <item x="44"/>
        <item x="49"/>
        <item x="56"/>
        <item x="16"/>
        <item x="50"/>
        <item x="12"/>
        <item x="13"/>
        <item x="20"/>
        <item x="53"/>
        <item x="30"/>
        <item x="31"/>
        <item x="35"/>
        <item x="40"/>
        <item x="42"/>
        <item x="0"/>
        <item x="1"/>
        <item x="2"/>
        <item x="4"/>
        <item x="15"/>
        <item x="17"/>
        <item x="26"/>
        <item x="27"/>
        <item x="43"/>
        <item x="45"/>
        <item x="47"/>
        <item x="54"/>
      </items>
    </pivotField>
    <pivotField axis="axisRow" compact="0" outline="0" showAll="0" defaultSubtotal="0">
      <items count="2">
        <item x="1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3">
    <field x="2"/>
    <field x="6"/>
    <field x="7"/>
  </rowFields>
  <rowItems count="105">
    <i>
      <x/>
      <x/>
      <x/>
    </i>
    <i r="2">
      <x v="1"/>
    </i>
    <i r="1">
      <x v="21"/>
      <x/>
    </i>
    <i r="2">
      <x v="1"/>
    </i>
    <i r="1">
      <x v="22"/>
      <x/>
    </i>
    <i r="2">
      <x v="1"/>
    </i>
    <i r="1">
      <x v="23"/>
      <x/>
    </i>
    <i r="2">
      <x v="1"/>
    </i>
    <i r="1">
      <x v="28"/>
      <x/>
    </i>
    <i r="2">
      <x v="1"/>
    </i>
    <i r="1">
      <x v="32"/>
      <x/>
    </i>
    <i r="2">
      <x v="1"/>
    </i>
    <i>
      <x v="1"/>
      <x v="4"/>
      <x/>
    </i>
    <i r="2">
      <x v="1"/>
    </i>
    <i r="1">
      <x v="5"/>
      <x/>
    </i>
    <i r="2">
      <x v="1"/>
    </i>
    <i r="1">
      <x v="6"/>
      <x/>
    </i>
    <i r="2">
      <x v="1"/>
    </i>
    <i>
      <x v="2"/>
      <x v="16"/>
      <x/>
    </i>
    <i r="2">
      <x v="1"/>
    </i>
    <i r="1">
      <x v="19"/>
      <x/>
    </i>
    <i r="2">
      <x v="1"/>
    </i>
    <i r="1">
      <x v="20"/>
      <x/>
    </i>
    <i r="2">
      <x v="1"/>
    </i>
    <i r="1">
      <x v="29"/>
      <x/>
    </i>
    <i r="2">
      <x v="1"/>
    </i>
    <i r="1">
      <x v="30"/>
      <x/>
    </i>
    <i r="2">
      <x v="1"/>
    </i>
    <i r="1">
      <x v="31"/>
      <x/>
    </i>
    <i r="2">
      <x v="1"/>
    </i>
    <i r="1">
      <x v="44"/>
      <x/>
    </i>
    <i r="2">
      <x v="1"/>
    </i>
    <i r="1">
      <x v="52"/>
      <x/>
    </i>
    <i r="2">
      <x v="1"/>
    </i>
    <i r="1">
      <x v="54"/>
      <x/>
    </i>
    <i r="2">
      <x v="1"/>
    </i>
    <i r="1">
      <x v="56"/>
      <x/>
    </i>
    <i r="2">
      <x v="1"/>
    </i>
    <i>
      <x v="3"/>
      <x v="1"/>
      <x/>
    </i>
    <i r="2">
      <x v="1"/>
    </i>
    <i r="1">
      <x v="2"/>
      <x/>
    </i>
    <i r="2">
      <x v="1"/>
    </i>
    <i r="1">
      <x v="3"/>
      <x/>
    </i>
    <i r="2">
      <x v="1"/>
    </i>
    <i r="1">
      <x v="10"/>
      <x/>
    </i>
    <i r="2">
      <x v="1"/>
    </i>
    <i r="1">
      <x v="11"/>
      <x/>
    </i>
    <i r="2">
      <x v="1"/>
    </i>
    <i r="1">
      <x v="12"/>
      <x/>
    </i>
    <i r="2">
      <x v="1"/>
    </i>
    <i r="1">
      <x v="13"/>
      <x/>
    </i>
    <i r="2">
      <x v="1"/>
    </i>
    <i r="1">
      <x v="14"/>
      <x/>
    </i>
    <i r="2">
      <x v="1"/>
    </i>
    <i r="1">
      <x v="15"/>
      <x/>
    </i>
    <i r="2">
      <x v="1"/>
    </i>
    <i r="1">
      <x v="47"/>
      <x/>
    </i>
    <i r="2">
      <x v="1"/>
    </i>
    <i r="1">
      <x v="48"/>
      <x/>
    </i>
    <i r="2">
      <x v="1"/>
    </i>
    <i>
      <x v="4"/>
      <x v="33"/>
      <x/>
    </i>
    <i r="2">
      <x v="1"/>
    </i>
    <i r="1">
      <x v="35"/>
      <x/>
    </i>
    <i r="2">
      <x v="1"/>
    </i>
    <i r="1">
      <x v="36"/>
      <x/>
    </i>
    <i r="2">
      <x v="1"/>
    </i>
    <i r="1">
      <x v="37"/>
      <x/>
    </i>
    <i r="2">
      <x v="1"/>
    </i>
    <i r="1">
      <x v="38"/>
      <x/>
    </i>
    <i r="2">
      <x v="1"/>
    </i>
    <i r="1">
      <x v="39"/>
      <x/>
    </i>
    <i r="2">
      <x v="1"/>
    </i>
    <i r="1">
      <x v="40"/>
      <x/>
    </i>
    <i r="2">
      <x v="1"/>
    </i>
    <i r="1">
      <x v="41"/>
      <x/>
    </i>
    <i r="2">
      <x v="1"/>
    </i>
    <i r="1">
      <x v="42"/>
      <x/>
    </i>
    <i r="2">
      <x v="1"/>
    </i>
    <i r="1">
      <x v="43"/>
      <x/>
    </i>
    <i r="2">
      <x v="1"/>
    </i>
    <i r="1">
      <x v="45"/>
      <x/>
    </i>
    <i r="2">
      <x v="1"/>
    </i>
    <i r="1">
      <x v="51"/>
      <x/>
    </i>
    <i r="2">
      <x v="1"/>
    </i>
    <i r="1">
      <x v="55"/>
      <x/>
    </i>
    <i r="2">
      <x v="1"/>
    </i>
    <i>
      <x v="6"/>
      <x v="7"/>
      <x/>
    </i>
    <i r="2">
      <x v="1"/>
    </i>
    <i r="1">
      <x v="8"/>
      <x/>
    </i>
    <i r="2">
      <x v="1"/>
    </i>
    <i r="1">
      <x v="9"/>
      <x/>
    </i>
    <i r="2">
      <x v="1"/>
    </i>
    <i r="1">
      <x v="17"/>
      <x/>
    </i>
    <i r="2">
      <x v="1"/>
    </i>
    <i r="1">
      <x v="18"/>
      <x/>
    </i>
    <i r="2">
      <x v="1"/>
    </i>
    <i r="1">
      <x v="24"/>
      <x/>
    </i>
    <i r="2">
      <x v="1"/>
    </i>
    <i r="1">
      <x v="25"/>
      <x/>
    </i>
    <i r="2">
      <x v="1"/>
    </i>
    <i r="1">
      <x v="26"/>
      <x/>
    </i>
    <i r="2">
      <x v="1"/>
    </i>
    <i r="1">
      <x v="27"/>
      <x/>
    </i>
    <i r="2">
      <x v="1"/>
    </i>
    <i t="grand">
      <x/>
    </i>
  </rowItems>
  <colFields count="1">
    <field x="-2"/>
  </colFields>
  <colItems count="17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</colItems>
  <pageFields count="1">
    <pageField fld="1" item="0" hier="-1"/>
  </pageFields>
  <dataFields count="17">
    <dataField name="0-4 a" fld="14" baseField="7" baseItem="0"/>
    <dataField name="5-9 a" fld="20" baseField="7" baseItem="0"/>
    <dataField name="10-14 a" fld="26" baseField="7" baseItem="0"/>
    <dataField name="15-19 a" fld="32" baseField="7" baseItem="0"/>
    <dataField name="20-24 a" fld="33" baseField="7" baseItem="0"/>
    <dataField name="25-29 a" fld="34" baseField="7" baseItem="0"/>
    <dataField name="30-34 a" fld="35" baseField="7" baseItem="0"/>
    <dataField name="35-39 a" fld="36" baseField="7" baseItem="0"/>
    <dataField name="40-44 a" fld="37" baseField="7" baseItem="0"/>
    <dataField name="45-49 a" fld="38" baseField="7" baseItem="0"/>
    <dataField name="50-54 a" fld="39" baseField="7" baseItem="0"/>
    <dataField name="55-59 a" fld="40" baseField="7" baseItem="0"/>
    <dataField name="60-64 a" fld="41" baseField="7" baseItem="0"/>
    <dataField name="65-69 a" fld="42" baseField="7" baseItem="0"/>
    <dataField name="70-74 a" fld="43" baseField="7" baseItem="0"/>
    <dataField name="75-79 a" fld="44" baseField="7" baseItem="0"/>
    <dataField name="80 y +a" fld="45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la dinámica2" cacheId="25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>
  <location ref="A5:R8" firstHeaderRow="0" firstDataRow="1" firstDataCol="1" rowPageCount="3" colPageCount="1"/>
  <pivotFields count="52">
    <pivotField showAll="0"/>
    <pivotField axis="axisPage" showAll="0">
      <items count="3">
        <item x="0"/>
        <item x="1"/>
        <item t="default"/>
      </items>
    </pivotField>
    <pivotField axis="axisPage" multipleItemSelectionAllowed="1" showAll="0">
      <items count="8">
        <item x="4"/>
        <item x="5"/>
        <item x="6"/>
        <item x="2"/>
        <item x="0"/>
        <item x="1"/>
        <item x="3"/>
        <item t="default"/>
      </items>
    </pivotField>
    <pivotField showAll="0"/>
    <pivotField showAll="0"/>
    <pivotField showAll="0"/>
    <pivotField axis="axisPage" multipleItemSelectionAllowed="1" showAll="0">
      <items count="58">
        <item h="1" x="28"/>
        <item h="1" x="55"/>
        <item h="1" x="37"/>
        <item h="1" x="18"/>
        <item h="1" x="6"/>
        <item h="1" x="9"/>
        <item h="1" x="14"/>
        <item h="1" x="11"/>
        <item h="1" x="23"/>
        <item h="1" x="24"/>
        <item h="1" x="32"/>
        <item h="1" x="21"/>
        <item h="1" x="39"/>
        <item h="1" x="46"/>
        <item h="1" x="51"/>
        <item h="1" x="52"/>
        <item h="1" x="33"/>
        <item h="1" x="48"/>
        <item h="1" x="19"/>
        <item h="1" x="22"/>
        <item h="1" x="38"/>
        <item h="1" x="5"/>
        <item h="1" x="10"/>
        <item h="1" x="8"/>
        <item h="1" x="25"/>
        <item h="1" x="3"/>
        <item h="1" x="7"/>
        <item h="1" x="29"/>
        <item h="1" x="36"/>
        <item h="1" x="34"/>
        <item h="1" x="41"/>
        <item h="1" x="44"/>
        <item h="1" x="49"/>
        <item h="1" x="56"/>
        <item h="1" x="16"/>
        <item h="1" x="50"/>
        <item h="1" x="12"/>
        <item h="1" x="13"/>
        <item h="1" x="20"/>
        <item h="1" x="53"/>
        <item h="1" x="30"/>
        <item h="1" x="31"/>
        <item h="1" x="35"/>
        <item h="1" x="40"/>
        <item h="1" x="42"/>
        <item h="1" x="0"/>
        <item h="1" x="1"/>
        <item h="1" x="2"/>
        <item h="1" x="4"/>
        <item x="15"/>
        <item h="1" x="17"/>
        <item h="1" x="26"/>
        <item h="1" x="27"/>
        <item h="1" x="43"/>
        <item h="1" x="45"/>
        <item h="1" x="47"/>
        <item h="1" x="54"/>
        <item t="default"/>
      </items>
    </pivotField>
    <pivotField axis="axisRow" showAll="0">
      <items count="3">
        <item x="1"/>
        <item x="0"/>
        <item t="default"/>
      </items>
    </pivotField>
    <pivotField showAll="0" defaultSubtotal="0"/>
    <pivotField showAll="0"/>
    <pivotField showAll="0"/>
    <pivotField showAll="0"/>
    <pivotField showAll="0"/>
    <pivotField showAll="0"/>
    <pivotField dataField="1" showAll="0" defaultSubtotal="0"/>
    <pivotField showAll="0"/>
    <pivotField showAll="0"/>
    <pivotField showAll="0"/>
    <pivotField showAll="0"/>
    <pivotField showAll="0"/>
    <pivotField dataField="1" showAll="0" defaultSubtotal="0"/>
    <pivotField showAll="0"/>
    <pivotField showAll="0"/>
    <pivotField showAll="0"/>
    <pivotField showAll="0"/>
    <pivotField showAll="0"/>
    <pivotField dataField="1" showAll="0" defaultSubtotal="0"/>
    <pivotField showAll="0"/>
    <pivotField showAll="0"/>
    <pivotField showAll="0"/>
    <pivotField showAll="0"/>
    <pivotField showAll="0"/>
    <pivotField dataField="1" showAll="0" defaultSubtota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7"/>
  </rowFields>
  <rowItems count="3">
    <i>
      <x/>
    </i>
    <i>
      <x v="1"/>
    </i>
    <i t="grand">
      <x/>
    </i>
  </rowItems>
  <colFields count="1">
    <field x="-2"/>
  </colFields>
  <colItems count="17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</colItems>
  <pageFields count="3">
    <pageField fld="1" hier="-1"/>
    <pageField fld="2" hier="-1"/>
    <pageField fld="6" hier="-1"/>
  </pageFields>
  <dataFields count="17">
    <dataField name=" 0-4" fld="14" baseField="0" baseItem="0"/>
    <dataField name=" 5-9" fld="20" baseField="0" baseItem="0"/>
    <dataField name=" 10-14" fld="26" baseField="0" baseItem="0"/>
    <dataField name=" 15-19" fld="32" baseField="0" baseItem="0"/>
    <dataField name=" 20-24" fld="33" baseField="0" baseItem="0"/>
    <dataField name=" 25-29" fld="34" baseField="0" baseItem="0"/>
    <dataField name=" 30-34" fld="35" baseField="0" baseItem="0"/>
    <dataField name=" 35-39" fld="36" baseField="0" baseItem="0"/>
    <dataField name=" 40-44" fld="37" baseField="0" baseItem="0"/>
    <dataField name=" 45-49" fld="38" baseField="0" baseItem="0"/>
    <dataField name=" 50-54" fld="39" baseField="0" baseItem="0"/>
    <dataField name=" 55-59" fld="40" baseField="0" baseItem="0"/>
    <dataField name=" 60-64" fld="41" baseField="0" baseItem="0"/>
    <dataField name=" 65-69" fld="42" baseField="0" baseItem="0"/>
    <dataField name=" 70-74" fld="43" baseField="0" baseItem="0"/>
    <dataField name=" 75-79" fld="44" baseField="0" baseItem="0"/>
    <dataField name=" 80 y +" fld="4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Tabla dinámica2" cacheId="25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>
  <location ref="A5:R10" firstHeaderRow="0" firstDataRow="1" firstDataCol="1" rowPageCount="3" colPageCount="1"/>
  <pivotFields count="52">
    <pivotField showAll="0"/>
    <pivotField axis="axisPage" showAll="0">
      <items count="3">
        <item x="0"/>
        <item x="1"/>
        <item t="default"/>
      </items>
    </pivotField>
    <pivotField axis="axisPage" multipleItemSelectionAllowed="1" showAll="0">
      <items count="8">
        <item x="4"/>
        <item x="5"/>
        <item x="6"/>
        <item x="2"/>
        <item x="0"/>
        <item x="1"/>
        <item x="3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  <pivotField showAll="0"/>
    <pivotField showAll="0"/>
    <pivotField axis="axisPage" showAll="0">
      <items count="58">
        <item x="28"/>
        <item x="55"/>
        <item x="37"/>
        <item x="18"/>
        <item x="6"/>
        <item x="9"/>
        <item x="14"/>
        <item x="11"/>
        <item x="23"/>
        <item x="24"/>
        <item x="32"/>
        <item x="21"/>
        <item x="39"/>
        <item x="46"/>
        <item x="51"/>
        <item x="52"/>
        <item x="33"/>
        <item x="48"/>
        <item x="19"/>
        <item x="22"/>
        <item x="38"/>
        <item x="5"/>
        <item x="10"/>
        <item x="8"/>
        <item x="25"/>
        <item x="3"/>
        <item x="7"/>
        <item x="29"/>
        <item x="36"/>
        <item x="34"/>
        <item x="41"/>
        <item x="44"/>
        <item x="49"/>
        <item x="56"/>
        <item x="16"/>
        <item x="50"/>
        <item x="12"/>
        <item x="13"/>
        <item x="20"/>
        <item x="53"/>
        <item x="30"/>
        <item x="31"/>
        <item x="35"/>
        <item x="40"/>
        <item x="42"/>
        <item x="0"/>
        <item x="1"/>
        <item x="2"/>
        <item x="4"/>
        <item x="15"/>
        <item x="17"/>
        <item x="26"/>
        <item x="27"/>
        <item x="43"/>
        <item x="45"/>
        <item x="47"/>
        <item x="54"/>
        <item t="default"/>
      </items>
    </pivotField>
    <pivotField showAll="0"/>
    <pivotField showAll="0" defaultSubtotal="0"/>
    <pivotField showAll="0"/>
    <pivotField showAll="0"/>
    <pivotField showAll="0"/>
    <pivotField showAll="0"/>
    <pivotField showAll="0"/>
    <pivotField dataField="1" showAll="0" defaultSubtotal="0"/>
    <pivotField showAll="0"/>
    <pivotField showAll="0"/>
    <pivotField showAll="0"/>
    <pivotField showAll="0"/>
    <pivotField showAll="0"/>
    <pivotField dataField="1" showAll="0" defaultSubtotal="0"/>
    <pivotField showAll="0"/>
    <pivotField showAll="0"/>
    <pivotField showAll="0"/>
    <pivotField showAll="0"/>
    <pivotField showAll="0"/>
    <pivotField dataField="1" showAll="0" defaultSubtotal="0"/>
    <pivotField showAll="0"/>
    <pivotField showAll="0"/>
    <pivotField showAll="0"/>
    <pivotField showAll="0"/>
    <pivotField showAll="0"/>
    <pivotField dataField="1" showAll="0" defaultSubtota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17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</colItems>
  <pageFields count="3">
    <pageField fld="1" hier="-1"/>
    <pageField fld="2" hier="-1"/>
    <pageField fld="6" hier="-1"/>
  </pageFields>
  <dataFields count="17">
    <dataField name="0-4 a" fld="14" baseField="7" baseItem="0"/>
    <dataField name="5-9 a" fld="20" baseField="7" baseItem="0"/>
    <dataField name="10-14 a" fld="26" baseField="7" baseItem="0"/>
    <dataField name="15-19 a" fld="32" baseField="7" baseItem="0"/>
    <dataField name="20-24 a" fld="33" baseField="7" baseItem="0"/>
    <dataField name="25-29 a" fld="34" baseField="7" baseItem="0"/>
    <dataField name="30-34 a" fld="35" baseField="7" baseItem="0"/>
    <dataField name="35-39 a" fld="36" baseField="7" baseItem="0"/>
    <dataField name="40-44 a" fld="37" baseField="7" baseItem="0"/>
    <dataField name="45-49 a" fld="38" baseField="7" baseItem="0"/>
    <dataField name="50-54 a" fld="39" baseField="7" baseItem="0"/>
    <dataField name="55-59 a" fld="40" baseField="7" baseItem="0"/>
    <dataField name="60-64 a" fld="41" baseField="7" baseItem="0"/>
    <dataField name="65-69 a" fld="42" baseField="7" baseItem="0"/>
    <dataField name="70-74 a" fld="43" baseField="7" baseItem="0"/>
    <dataField name="75-79 a" fld="44" baseField="7" baseItem="0"/>
    <dataField name="80 y +a" fld="45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TablaDinámica1" cacheId="2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multipleFieldFilters="0">
  <location ref="A4:F62" firstHeaderRow="0" firstDataRow="1" firstDataCol="1"/>
  <pivotFields count="99">
    <pivotField showAll="0"/>
    <pivotField showAll="0"/>
    <pivotField showAll="0"/>
    <pivotField showAll="0"/>
    <pivotField showAll="0"/>
    <pivotField axis="axisRow" showAl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t="default"/>
      </items>
    </pivotField>
    <pivotField showAll="0"/>
    <pivotField showAll="0"/>
    <pivotField showAll="0"/>
    <pivotField numFmtId="164" showAll="0"/>
    <pivotField numFmtId="3" showAll="0"/>
    <pivotField numFmtId="164" showAll="0"/>
    <pivotField numFmtId="3" showAll="0"/>
    <pivotField numFmtId="3" showAll="0"/>
    <pivotField numFmtId="3" showAll="0"/>
    <pivotField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164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164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164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164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164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164" showAll="0"/>
    <pivotField numFmtId="3" showAll="0"/>
    <pivotField numFmtId="164" showAll="0"/>
    <pivotField showAll="0"/>
    <pivotField showAll="0"/>
    <pivotField showAll="0"/>
    <pivotField numFmtId="3" showAl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1">
    <field x="5"/>
  </rowFields>
  <rowItems count="5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 NIÑO" fld="94" baseField="0" baseItem="0"/>
    <dataField name=" ADOLESCENTE" fld="95" baseField="0" baseItem="0" numFmtId="3"/>
    <dataField name=" JOVEN" fld="96" baseField="0" baseItem="0" numFmtId="3"/>
    <dataField name=" ADULTO" fld="97" baseField="0" baseItem="0" numFmtId="3"/>
    <dataField name=" ADULTO MAYOR" fld="98" baseField="0" baseItem="0" numFmtId="3"/>
  </dataFields>
  <formats count="8">
    <format dxfId="154">
      <pivotArea type="all" dataOnly="0" outline="0" fieldPosition="0"/>
    </format>
    <format dxfId="153">
      <pivotArea outline="0" collapsedLevelsAreSubtotals="1" fieldPosition="0"/>
    </format>
    <format dxfId="152">
      <pivotArea field="5" type="button" dataOnly="0" labelOnly="1" outline="0" axis="axisRow" fieldPosition="0"/>
    </format>
    <format dxfId="151">
      <pivotArea dataOnly="0" labelOnly="1" fieldPosition="0">
        <references count="1">
          <reference field="5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50">
      <pivotArea dataOnly="0" labelOnly="1" fieldPosition="0">
        <references count="1">
          <reference field="5" count="7">
            <x v="50"/>
            <x v="51"/>
            <x v="52"/>
            <x v="53"/>
            <x v="54"/>
            <x v="55"/>
            <x v="56"/>
          </reference>
        </references>
      </pivotArea>
    </format>
    <format dxfId="149">
      <pivotArea dataOnly="0" labelOnly="1" grandRow="1" outline="0" fieldPosition="0"/>
    </format>
    <format dxfId="14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4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1" displayName="Tabla1" ref="A5:F23" totalsRowCount="1" headerRowDxfId="168" dataDxfId="167">
  <autoFilter ref="A5:F22" xr:uid="{00000000-0009-0000-0100-000003000000}"/>
  <tableColumns count="6">
    <tableColumn id="1" xr3:uid="{00000000-0010-0000-0000-000001000000}" name="GRUPOS DE EDAD" totalsRowLabel="Total" dataDxfId="166" totalsRowDxfId="165"/>
    <tableColumn id="2" xr3:uid="{00000000-0010-0000-0000-000002000000}" name="TOTAL POBLACION" totalsRowFunction="sum" dataDxfId="164" totalsRowDxfId="163">
      <calculatedColumnFormula>SUM(C6,E6)</calculatedColumnFormula>
    </tableColumn>
    <tableColumn id="3" xr3:uid="{00000000-0010-0000-0000-000003000000}" name="FEMENINO" totalsRowFunction="sum" dataDxfId="162" totalsRowDxfId="161">
      <calculatedColumnFormula>INDEX('SELEC DATOS'!$A$5:$R$8,MATCH("F",'SELEC DATOS'!$A$5:$A$7,0),MATCH($A6,'SELEC DATOS'!$A$5:$R$5,0))</calculatedColumnFormula>
    </tableColumn>
    <tableColumn id="4" xr3:uid="{00000000-0010-0000-0000-000004000000}" name="% FEMENINO" totalsRowFunction="custom" dataDxfId="160" totalsRowDxfId="159">
      <calculatedColumnFormula>C6/$B6</calculatedColumnFormula>
      <totalsRowFormula>C23/$B23</totalsRowFormula>
    </tableColumn>
    <tableColumn id="5" xr3:uid="{00000000-0010-0000-0000-000005000000}" name="MASCULINO" totalsRowFunction="sum" dataDxfId="158" totalsRowDxfId="157">
      <calculatedColumnFormula>INDEX('SELEC DATOS'!$A$5:$S$8,MATCH("M",'SELEC DATOS'!$A$5:$A$7,0),MATCH($A6,'SELEC DATOS'!$A$5:$R$5,0))</calculatedColumnFormula>
    </tableColumn>
    <tableColumn id="6" xr3:uid="{00000000-0010-0000-0000-000006000000}" name="% MASCULINO" totalsRowFunction="custom" dataDxfId="156" totalsRowDxfId="155">
      <calculatedColumnFormula>E6/$B6</calculatedColumnFormula>
      <totalsRowFormula>E23/$B23</totalsRowFormula>
    </tableColumn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1:CP59" totalsRowShown="0" headerRowDxfId="146">
  <autoFilter ref="A1:CP59" xr:uid="{00000000-0009-0000-0100-000002000000}"/>
  <tableColumns count="94">
    <tableColumn id="1" xr3:uid="{00000000-0010-0000-0100-000001000000}" name="UNIDAD EJECUTORA" dataDxfId="145"/>
    <tableColumn id="2" xr3:uid="{00000000-0010-0000-0100-000002000000}" name="RED" dataDxfId="144"/>
    <tableColumn id="3" xr3:uid="{00000000-0010-0000-0100-000003000000}" name="MICRO RED" dataDxfId="143"/>
    <tableColumn id="4" xr3:uid="{00000000-0010-0000-0100-000004000000}" name="PROVINCIA" dataDxfId="142"/>
    <tableColumn id="5" xr3:uid="{00000000-0010-0000-0100-000005000000}" name="DISTRITO" dataDxfId="141"/>
    <tableColumn id="6" xr3:uid="{00000000-0010-0000-0100-000006000000}" name="IPRESS" dataDxfId="140"/>
    <tableColumn id="7" xr3:uid="{00000000-0010-0000-0100-000007000000}" name="PERTENENCIA" dataDxfId="139"/>
    <tableColumn id="8" xr3:uid="{00000000-0010-0000-0100-000008000000}" name="CODIGO IPRESS" dataDxfId="138"/>
    <tableColumn id="9" xr3:uid="{00000000-0010-0000-0100-000009000000}" name="CATEGORIA" dataDxfId="137"/>
    <tableColumn id="10" xr3:uid="{00000000-0010-0000-0100-00000A000000}" name="TOTAL" dataDxfId="136">
      <calculatedColumnFormula>SUM(Tabla13[[#This Row],[Total Hombres]:[Total Mujeres]])</calculatedColumnFormula>
    </tableColumn>
    <tableColumn id="11" xr3:uid="{00000000-0010-0000-0100-00000B000000}" name="Total Hombres" dataDxfId="135">
      <calculatedColumnFormula>SUM(Q2,S2,U2,W2,Y2,AB2,AD2,AF2,AH2,AJ2,AL2,AN2,AQ2,AS2,AU2,AW2,AY2,BA2,BD2,BF2,BH2,BJ2,BM2,BO2,BQ2,BS2,BU2,BW2,BZ2,CB2,CD2,CF2,CH2)</calculatedColumnFormula>
    </tableColumn>
    <tableColumn id="12" xr3:uid="{00000000-0010-0000-0100-00000C000000}" name="Total Mujeres" dataDxfId="134">
      <calculatedColumnFormula>SUM(R2,T2,V2,X2,Z2,AC2,AE2,AG2,AI2,AK2,AM2,AO2,AR2,AT2,AV2,AX2,AZ2,BB2,BE2,BG2,BI2,BK2,BN2,BP2,BR2,BT2,BV2,BX2,CA2,CC2,CE2,CG2,CI2)</calculatedColumnFormula>
    </tableColumn>
    <tableColumn id="18" xr3:uid="{00000000-0010-0000-0100-000012000000}" name="28 DIAS" dataDxfId="133"/>
    <tableColumn id="19" xr3:uid="{00000000-0010-0000-0100-000013000000}" name="0-5 MESES" dataDxfId="132"/>
    <tableColumn id="20" xr3:uid="{00000000-0010-0000-0100-000014000000}" name="6-11 MESES" dataDxfId="131"/>
    <tableColumn id="13" xr3:uid="{00000000-0010-0000-0100-00000D000000}" name="&lt;1 año" dataDxfId="130">
      <calculatedColumnFormula>SUM(Tabla13[[#This Row],[28 DIAS]:[6-11 MESES]])</calculatedColumnFormula>
    </tableColumn>
    <tableColumn id="22" xr3:uid="{00000000-0010-0000-0100-000016000000}" name="0_M" dataDxfId="129" dataCellStyle="Normal 2 2"/>
    <tableColumn id="23" xr3:uid="{00000000-0010-0000-0100-000017000000}" name="0_F" dataDxfId="128" dataCellStyle="Normal 2 2"/>
    <tableColumn id="24" xr3:uid="{00000000-0010-0000-0100-000018000000}" name="1_M" dataDxfId="127" dataCellStyle="Normal 2 2"/>
    <tableColumn id="25" xr3:uid="{00000000-0010-0000-0100-000019000000}" name="1_F" dataDxfId="126" dataCellStyle="Normal 2 2"/>
    <tableColumn id="26" xr3:uid="{00000000-0010-0000-0100-00001A000000}" name="2_M" dataDxfId="125" dataCellStyle="Normal 2 2"/>
    <tableColumn id="27" xr3:uid="{00000000-0010-0000-0100-00001B000000}" name="2_F" dataDxfId="124" dataCellStyle="Normal 2 2"/>
    <tableColumn id="28" xr3:uid="{00000000-0010-0000-0100-00001C000000}" name="3_M" dataDxfId="123" dataCellStyle="Normal 2 2"/>
    <tableColumn id="29" xr3:uid="{00000000-0010-0000-0100-00001D000000}" name="3_F" dataDxfId="122" dataCellStyle="Normal 2 2"/>
    <tableColumn id="30" xr3:uid="{00000000-0010-0000-0100-00001E000000}" name="4_M" dataDxfId="121" dataCellStyle="Normal 2 2"/>
    <tableColumn id="31" xr3:uid="{00000000-0010-0000-0100-00001F000000}" name="4_F" dataDxfId="120" dataCellStyle="Normal 2 2"/>
    <tableColumn id="14" xr3:uid="{00000000-0010-0000-0100-00000E000000}" name="1_4" dataDxfId="119">
      <calculatedColumnFormula>SUM(V2:Z2)</calculatedColumnFormula>
    </tableColumn>
    <tableColumn id="32" xr3:uid="{00000000-0010-0000-0100-000020000000}" name="5_M" dataDxfId="118" dataCellStyle="Normal 2 2"/>
    <tableColumn id="33" xr3:uid="{00000000-0010-0000-0100-000021000000}" name="5_F" dataDxfId="117" dataCellStyle="Normal 2 2"/>
    <tableColumn id="34" xr3:uid="{00000000-0010-0000-0100-000022000000}" name="6_M" dataDxfId="116" dataCellStyle="Normal 2 2"/>
    <tableColumn id="35" xr3:uid="{00000000-0010-0000-0100-000023000000}" name="6_F" dataDxfId="115" dataCellStyle="Normal 2 2"/>
    <tableColumn id="36" xr3:uid="{00000000-0010-0000-0100-000024000000}" name="7_M" dataDxfId="114" dataCellStyle="Normal 2 2"/>
    <tableColumn id="37" xr3:uid="{00000000-0010-0000-0100-000025000000}" name="7_F" dataDxfId="113" dataCellStyle="Normal 2 2"/>
    <tableColumn id="38" xr3:uid="{00000000-0010-0000-0100-000026000000}" name="8_M" dataDxfId="112" dataCellStyle="Normal 2 2"/>
    <tableColumn id="39" xr3:uid="{00000000-0010-0000-0100-000027000000}" name="8_F" dataDxfId="111" dataCellStyle="Normal 2 2"/>
    <tableColumn id="40" xr3:uid="{00000000-0010-0000-0100-000028000000}" name="9_M" dataDxfId="110" dataCellStyle="Normal 2 2"/>
    <tableColumn id="41" xr3:uid="{00000000-0010-0000-0100-000029000000}" name="9_F" dataDxfId="109" dataCellStyle="Normal 2 2"/>
    <tableColumn id="42" xr3:uid="{00000000-0010-0000-0100-00002A000000}" name="10_M" dataDxfId="108" dataCellStyle="Normal 2 2"/>
    <tableColumn id="43" xr3:uid="{00000000-0010-0000-0100-00002B000000}" name="10_F" dataDxfId="107" dataCellStyle="Normal 2 2"/>
    <tableColumn id="44" xr3:uid="{00000000-0010-0000-0100-00002C000000}" name="11_M" dataDxfId="106" dataCellStyle="Normal 2 2"/>
    <tableColumn id="45" xr3:uid="{00000000-0010-0000-0100-00002D000000}" name="11_F" dataDxfId="105" dataCellStyle="Normal 2 2"/>
    <tableColumn id="15" xr3:uid="{00000000-0010-0000-0100-00000F000000}" name="5_11" dataDxfId="104">
      <calculatedColumnFormula>SUM(AB2:AO2)</calculatedColumnFormula>
    </tableColumn>
    <tableColumn id="46" xr3:uid="{00000000-0010-0000-0100-00002E000000}" name="12_M" dataDxfId="103" dataCellStyle="Normal 2 2"/>
    <tableColumn id="47" xr3:uid="{00000000-0010-0000-0100-00002F000000}" name="12_F" dataDxfId="102" dataCellStyle="Normal 2 2"/>
    <tableColumn id="48" xr3:uid="{00000000-0010-0000-0100-000030000000}" name="13_M" dataDxfId="101" dataCellStyle="Normal 2 2"/>
    <tableColumn id="49" xr3:uid="{00000000-0010-0000-0100-000031000000}" name="13_F" dataDxfId="100" dataCellStyle="Normal 2 2"/>
    <tableColumn id="50" xr3:uid="{00000000-0010-0000-0100-000032000000}" name="14_M" dataDxfId="99" dataCellStyle="Normal 2 2"/>
    <tableColumn id="51" xr3:uid="{00000000-0010-0000-0100-000033000000}" name="14_F" dataDxfId="98" dataCellStyle="Normal 2 2"/>
    <tableColumn id="52" xr3:uid="{00000000-0010-0000-0100-000034000000}" name="15_M" dataDxfId="97" dataCellStyle="Normal 2 2"/>
    <tableColumn id="53" xr3:uid="{00000000-0010-0000-0100-000035000000}" name="15_F" dataDxfId="96" dataCellStyle="Normal 2 2"/>
    <tableColumn id="54" xr3:uid="{00000000-0010-0000-0100-000036000000}" name="16_M" dataDxfId="95" dataCellStyle="Normal 2 2"/>
    <tableColumn id="55" xr3:uid="{00000000-0010-0000-0100-000037000000}" name="16_F" dataDxfId="94" dataCellStyle="Normal 2 2"/>
    <tableColumn id="56" xr3:uid="{00000000-0010-0000-0100-000038000000}" name="17_M" dataDxfId="93" dataCellStyle="Normal 2 2"/>
    <tableColumn id="57" xr3:uid="{00000000-0010-0000-0100-000039000000}" name="17_F" dataDxfId="92" dataCellStyle="Normal 2 2"/>
    <tableColumn id="16" xr3:uid="{00000000-0010-0000-0100-000010000000}" name="12_17" dataDxfId="91">
      <calculatedColumnFormula>SUM(AQ2:BB2)</calculatedColumnFormula>
    </tableColumn>
    <tableColumn id="58" xr3:uid="{00000000-0010-0000-0100-00003A000000}" name="18_M" dataDxfId="90" dataCellStyle="Normal 2 2"/>
    <tableColumn id="59" xr3:uid="{00000000-0010-0000-0100-00003B000000}" name="18_F" dataDxfId="89" dataCellStyle="Normal 2 2"/>
    <tableColumn id="60" xr3:uid="{00000000-0010-0000-0100-00003C000000}" name="19_M" dataDxfId="88" dataCellStyle="Normal 2 2"/>
    <tableColumn id="61" xr3:uid="{00000000-0010-0000-0100-00003D000000}" name="19_F" dataDxfId="87" dataCellStyle="Normal 2 2"/>
    <tableColumn id="62" xr3:uid="{00000000-0010-0000-0100-00003E000000}" name="20-24_M" dataDxfId="86" dataCellStyle="Normal 2 2"/>
    <tableColumn id="63" xr3:uid="{00000000-0010-0000-0100-00003F000000}" name="20-24_F" dataDxfId="85" dataCellStyle="Normal 2 2"/>
    <tableColumn id="64" xr3:uid="{00000000-0010-0000-0100-000040000000}" name="25-29_M" dataDxfId="84" dataCellStyle="Normal 2 2"/>
    <tableColumn id="65" xr3:uid="{00000000-0010-0000-0100-000041000000}" name="25-29_F" dataDxfId="83" dataCellStyle="Normal 2 2"/>
    <tableColumn id="17" xr3:uid="{00000000-0010-0000-0100-000011000000}" name="18_29" dataDxfId="82">
      <calculatedColumnFormula>SUM(BD2:BK2)</calculatedColumnFormula>
    </tableColumn>
    <tableColumn id="66" xr3:uid="{00000000-0010-0000-0100-000042000000}" name="30-34_M" dataDxfId="81" dataCellStyle="Normal 2 2"/>
    <tableColumn id="67" xr3:uid="{00000000-0010-0000-0100-000043000000}" name="30-34_F" dataDxfId="80" dataCellStyle="Normal 2 2"/>
    <tableColumn id="68" xr3:uid="{00000000-0010-0000-0100-000044000000}" name="35-39_M" dataDxfId="79" dataCellStyle="Normal 2 2"/>
    <tableColumn id="69" xr3:uid="{00000000-0010-0000-0100-000045000000}" name="35-39_F" dataDxfId="78" dataCellStyle="Normal 2 2"/>
    <tableColumn id="70" xr3:uid="{00000000-0010-0000-0100-000046000000}" name="40-44_M" dataDxfId="77" dataCellStyle="Normal 2 2"/>
    <tableColumn id="71" xr3:uid="{00000000-0010-0000-0100-000047000000}" name="40-44_F" dataDxfId="76" dataCellStyle="Normal 2 2"/>
    <tableColumn id="72" xr3:uid="{00000000-0010-0000-0100-000048000000}" name="45-49_M" dataDxfId="75" dataCellStyle="Normal 2 2"/>
    <tableColumn id="73" xr3:uid="{00000000-0010-0000-0100-000049000000}" name="45-49_F" dataDxfId="74" dataCellStyle="Normal 2 2"/>
    <tableColumn id="74" xr3:uid="{00000000-0010-0000-0100-00004A000000}" name="50-54_M" dataDxfId="73" dataCellStyle="Normal 2 2"/>
    <tableColumn id="75" xr3:uid="{00000000-0010-0000-0100-00004B000000}" name="50-54_F" dataDxfId="72" dataCellStyle="Normal 2 2"/>
    <tableColumn id="76" xr3:uid="{00000000-0010-0000-0100-00004C000000}" name="55-59_M" dataDxfId="71" dataCellStyle="Normal 2 2"/>
    <tableColumn id="77" xr3:uid="{00000000-0010-0000-0100-00004D000000}" name="55-59_F" dataDxfId="70" dataCellStyle="Normal 2 2"/>
    <tableColumn id="21" xr3:uid="{00000000-0010-0000-0100-000015000000}" name="30_59" dataDxfId="69">
      <calculatedColumnFormula>SUM(BM2:BX2)</calculatedColumnFormula>
    </tableColumn>
    <tableColumn id="78" xr3:uid="{00000000-0010-0000-0100-00004E000000}" name="60-64_M" dataDxfId="68" dataCellStyle="Normal 2 2"/>
    <tableColumn id="79" xr3:uid="{00000000-0010-0000-0100-00004F000000}" name="60-64_F" dataDxfId="67" dataCellStyle="Normal 2 2"/>
    <tableColumn id="80" xr3:uid="{00000000-0010-0000-0100-000050000000}" name="65-69_M" dataDxfId="66" dataCellStyle="Normal 2 2"/>
    <tableColumn id="81" xr3:uid="{00000000-0010-0000-0100-000051000000}" name="65-69_F" dataDxfId="65" dataCellStyle="Normal 2 2"/>
    <tableColumn id="82" xr3:uid="{00000000-0010-0000-0100-000052000000}" name="70-74_M" dataDxfId="64" dataCellStyle="Normal 2 2"/>
    <tableColumn id="83" xr3:uid="{00000000-0010-0000-0100-000053000000}" name="70-74_F" dataDxfId="63" dataCellStyle="Normal 2 2"/>
    <tableColumn id="84" xr3:uid="{00000000-0010-0000-0100-000054000000}" name="75-79_M" dataDxfId="62" dataCellStyle="Normal 2 2"/>
    <tableColumn id="85" xr3:uid="{00000000-0010-0000-0100-000055000000}" name="75-79_F" dataDxfId="61" dataCellStyle="Normal 2 2"/>
    <tableColumn id="86" xr3:uid="{00000000-0010-0000-0100-000056000000}" name="80 y +_M" dataDxfId="60" dataCellStyle="Normal 2 2"/>
    <tableColumn id="87" xr3:uid="{00000000-0010-0000-0100-000057000000}" name="80 y +_F" dataDxfId="59" dataCellStyle="Normal 2 2"/>
    <tableColumn id="88" xr3:uid="{00000000-0010-0000-0100-000058000000}" name="60+" dataDxfId="58">
      <calculatedColumnFormula>SUM(BZ2:CI2)</calculatedColumnFormula>
    </tableColumn>
    <tableColumn id="91" xr3:uid="{00000000-0010-0000-0100-00005B000000}" name="NACIMIENTOS" dataDxfId="57"/>
    <tableColumn id="92" xr3:uid="{00000000-0010-0000-0100-00005C000000}" name="POBLACION FEMENINA TOTAL" dataDxfId="56"/>
    <tableColumn id="93" xr3:uid="{00000000-0010-0000-0100-00005D000000}" name="10 - 14" dataDxfId="55">
      <calculatedColumnFormula>SUM(AM2,AO2,AS2,AW2,BA2)</calculatedColumnFormula>
    </tableColumn>
    <tableColumn id="94" xr3:uid="{00000000-0010-0000-0100-00005E000000}" name="15- 19" dataDxfId="54">
      <calculatedColumnFormula>SUM(AX2,AZ2,BB2,BF2,BJ2)</calculatedColumnFormula>
    </tableColumn>
    <tableColumn id="95" xr3:uid="{00000000-0010-0000-0100-00005F000000}" name="20- 49" dataDxfId="53">
      <calculatedColumnFormula>SUM(BI2,BK2,BO2,BS2,BW2,BT2)</calculatedColumnFormula>
    </tableColumn>
    <tableColumn id="96" xr3:uid="{00000000-0010-0000-0100-000060000000}" name="GESTANTES  ESPERADAS" dataDxfId="52" dataCellStyle="Normal 2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a2" displayName="Tabla2" ref="A1:EG58" totalsRowShown="0" headerRowDxfId="51" headerRowBorderDxfId="50" tableBorderDxfId="49">
  <autoFilter ref="A1:EG58" xr:uid="{00000000-0009-0000-0100-000001000000}"/>
  <tableColumns count="137">
    <tableColumn id="1" xr3:uid="{00000000-0010-0000-0200-000001000000}" name="codigo"/>
    <tableColumn id="2" xr3:uid="{00000000-0010-0000-0200-000002000000}" name="MICRORED"/>
    <tableColumn id="3" xr3:uid="{00000000-0010-0000-0200-000003000000}" name="ipress"/>
    <tableColumn id="4" xr3:uid="{00000000-0010-0000-0200-000004000000}" name="PORC2026"/>
    <tableColumn id="5" xr3:uid="{00000000-0010-0000-0200-000005000000}" name="UBIGEO"/>
    <tableColumn id="6" xr3:uid="{00000000-0010-0000-0200-000006000000}" name="DIRESA"/>
    <tableColumn id="7" xr3:uid="{00000000-0010-0000-0200-000007000000}" name="DEPARTAMENTO"/>
    <tableColumn id="8" xr3:uid="{00000000-0010-0000-0200-000008000000}" name="PROVINCIA"/>
    <tableColumn id="9" xr3:uid="{00000000-0010-0000-0200-000009000000}" name="DISTRITO"/>
    <tableColumn id="10" xr3:uid="{00000000-0010-0000-0200-00000A000000}" name="TOTAL"/>
    <tableColumn id="11" xr3:uid="{00000000-0010-0000-0200-00000B000000}" name="Total Hombres"/>
    <tableColumn id="12" xr3:uid="{00000000-0010-0000-0200-00000C000000}" name="HOMBRES_0"/>
    <tableColumn id="13" xr3:uid="{00000000-0010-0000-0200-00000D000000}" name="HOMBRES_1"/>
    <tableColumn id="14" xr3:uid="{00000000-0010-0000-0200-00000E000000}" name="HOMBRES_2"/>
    <tableColumn id="15" xr3:uid="{00000000-0010-0000-0200-00000F000000}" name="HOMBRES_3"/>
    <tableColumn id="16" xr3:uid="{00000000-0010-0000-0200-000010000000}" name="HOMBRES_4"/>
    <tableColumn id="17" xr3:uid="{00000000-0010-0000-0200-000011000000}" name="HOMBRES_5"/>
    <tableColumn id="18" xr3:uid="{00000000-0010-0000-0200-000012000000}" name="HOMBRES_6"/>
    <tableColumn id="19" xr3:uid="{00000000-0010-0000-0200-000013000000}" name="HOMBRES_7"/>
    <tableColumn id="20" xr3:uid="{00000000-0010-0000-0200-000014000000}" name="HOMBRES_8"/>
    <tableColumn id="21" xr3:uid="{00000000-0010-0000-0200-000015000000}" name="HOMBRES_9"/>
    <tableColumn id="22" xr3:uid="{00000000-0010-0000-0200-000016000000}" name="HOMBRES_10"/>
    <tableColumn id="23" xr3:uid="{00000000-0010-0000-0200-000017000000}" name="HOMBRES_11"/>
    <tableColumn id="24" xr3:uid="{00000000-0010-0000-0200-000018000000}" name="HOMBRES_12"/>
    <tableColumn id="25" xr3:uid="{00000000-0010-0000-0200-000019000000}" name="HOMBRES_13"/>
    <tableColumn id="26" xr3:uid="{00000000-0010-0000-0200-00001A000000}" name="HOMBRES_14"/>
    <tableColumn id="27" xr3:uid="{00000000-0010-0000-0200-00001B000000}" name="HOMBRES_15"/>
    <tableColumn id="28" xr3:uid="{00000000-0010-0000-0200-00001C000000}" name="HOMBRES_16"/>
    <tableColumn id="29" xr3:uid="{00000000-0010-0000-0200-00001D000000}" name="HOMBRES_17"/>
    <tableColumn id="30" xr3:uid="{00000000-0010-0000-0200-00001E000000}" name="HOMBRES_18"/>
    <tableColumn id="31" xr3:uid="{00000000-0010-0000-0200-00001F000000}" name="HOMBRES_19"/>
    <tableColumn id="32" xr3:uid="{00000000-0010-0000-0200-000020000000}" name="HOMBRES_20-24"/>
    <tableColumn id="33" xr3:uid="{00000000-0010-0000-0200-000021000000}" name="HOMBRES_25-29"/>
    <tableColumn id="34" xr3:uid="{00000000-0010-0000-0200-000022000000}" name="HOMBRES_30-34"/>
    <tableColumn id="35" xr3:uid="{00000000-0010-0000-0200-000023000000}" name="HOMBRES_35-39"/>
    <tableColumn id="36" xr3:uid="{00000000-0010-0000-0200-000024000000}" name="HOMBRES_40-44"/>
    <tableColumn id="37" xr3:uid="{00000000-0010-0000-0200-000025000000}" name="HOMBRES_45-49"/>
    <tableColumn id="38" xr3:uid="{00000000-0010-0000-0200-000026000000}" name="HOMBRES_50-54"/>
    <tableColumn id="39" xr3:uid="{00000000-0010-0000-0200-000027000000}" name="HOMBRES_55-59"/>
    <tableColumn id="40" xr3:uid="{00000000-0010-0000-0200-000028000000}" name="HOMBRES_60-64"/>
    <tableColumn id="41" xr3:uid="{00000000-0010-0000-0200-000029000000}" name="HOMBRES_65-69"/>
    <tableColumn id="42" xr3:uid="{00000000-0010-0000-0200-00002A000000}" name="HOMBRES_70-74"/>
    <tableColumn id="43" xr3:uid="{00000000-0010-0000-0200-00002B000000}" name="HOMBRES_75-79"/>
    <tableColumn id="44" xr3:uid="{00000000-0010-0000-0200-00002C000000}" name="HOMBRES_80-84"/>
    <tableColumn id="45" xr3:uid="{00000000-0010-0000-0200-00002D000000}" name="HOMBRES_85-+"/>
    <tableColumn id="136" xr3:uid="{00000000-0010-0000-0200-000088000000}" name="80+" dataDxfId="48">
      <calculatedColumnFormula>SUM(Tabla2[[#This Row],[HOMBRES_80-84]:[HOMBRES_85-+]])</calculatedColumnFormula>
    </tableColumn>
    <tableColumn id="46" xr3:uid="{00000000-0010-0000-0200-00002E000000}" name="HOMBRES_28 DIAS"/>
    <tableColumn id="47" xr3:uid="{00000000-0010-0000-0200-00002F000000}" name="HOMBRES_0-5 MESES"/>
    <tableColumn id="48" xr3:uid="{00000000-0010-0000-0200-000030000000}" name="HOMBRES_6-11 MESES"/>
    <tableColumn id="49" xr3:uid="{00000000-0010-0000-0200-000031000000}" name="HOMBRES_N_VIVOS"/>
    <tableColumn id="50" xr3:uid="{00000000-0010-0000-0200-000032000000}" name="Total Mujeres"/>
    <tableColumn id="51" xr3:uid="{00000000-0010-0000-0200-000033000000}" name="MUJERES_0"/>
    <tableColumn id="52" xr3:uid="{00000000-0010-0000-0200-000034000000}" name="MUJERES_1"/>
    <tableColumn id="53" xr3:uid="{00000000-0010-0000-0200-000035000000}" name="MUJERES_2"/>
    <tableColumn id="54" xr3:uid="{00000000-0010-0000-0200-000036000000}" name="MUJERES_3"/>
    <tableColumn id="55" xr3:uid="{00000000-0010-0000-0200-000037000000}" name="MUJERES_4"/>
    <tableColumn id="56" xr3:uid="{00000000-0010-0000-0200-000038000000}" name="MUJERES_5"/>
    <tableColumn id="57" xr3:uid="{00000000-0010-0000-0200-000039000000}" name="MUJERES_6"/>
    <tableColumn id="58" xr3:uid="{00000000-0010-0000-0200-00003A000000}" name="MUJERES_7"/>
    <tableColumn id="59" xr3:uid="{00000000-0010-0000-0200-00003B000000}" name="MUJERES_8"/>
    <tableColumn id="60" xr3:uid="{00000000-0010-0000-0200-00003C000000}" name="MUJERES_9"/>
    <tableColumn id="61" xr3:uid="{00000000-0010-0000-0200-00003D000000}" name="MUJERES_10"/>
    <tableColumn id="62" xr3:uid="{00000000-0010-0000-0200-00003E000000}" name="MUJERES_11"/>
    <tableColumn id="63" xr3:uid="{00000000-0010-0000-0200-00003F000000}" name="MUJERES_12"/>
    <tableColumn id="64" xr3:uid="{00000000-0010-0000-0200-000040000000}" name="MUJERES_13"/>
    <tableColumn id="65" xr3:uid="{00000000-0010-0000-0200-000041000000}" name="MUJERES_14"/>
    <tableColumn id="66" xr3:uid="{00000000-0010-0000-0200-000042000000}" name="MUJERES_15"/>
    <tableColumn id="67" xr3:uid="{00000000-0010-0000-0200-000043000000}" name="MUJERES_16"/>
    <tableColumn id="68" xr3:uid="{00000000-0010-0000-0200-000044000000}" name="MUJERES_17"/>
    <tableColumn id="69" xr3:uid="{00000000-0010-0000-0200-000045000000}" name="MUJERES_18"/>
    <tableColumn id="70" xr3:uid="{00000000-0010-0000-0200-000046000000}" name="MUJERES_19"/>
    <tableColumn id="71" xr3:uid="{00000000-0010-0000-0200-000047000000}" name="MUJERES_20-24"/>
    <tableColumn id="72" xr3:uid="{00000000-0010-0000-0200-000048000000}" name="MUJERES_25-29"/>
    <tableColumn id="73" xr3:uid="{00000000-0010-0000-0200-000049000000}" name="MUJERES_30-34"/>
    <tableColumn id="74" xr3:uid="{00000000-0010-0000-0200-00004A000000}" name="MUJERES_35-39"/>
    <tableColumn id="75" xr3:uid="{00000000-0010-0000-0200-00004B000000}" name="MUJERES_40-44"/>
    <tableColumn id="76" xr3:uid="{00000000-0010-0000-0200-00004C000000}" name="MUJERES_45-49"/>
    <tableColumn id="77" xr3:uid="{00000000-0010-0000-0200-00004D000000}" name="MUJERES_50-54"/>
    <tableColumn id="78" xr3:uid="{00000000-0010-0000-0200-00004E000000}" name="MUJERES_55-59"/>
    <tableColumn id="79" xr3:uid="{00000000-0010-0000-0200-00004F000000}" name="MUJERES_60-64"/>
    <tableColumn id="80" xr3:uid="{00000000-0010-0000-0200-000050000000}" name="MUJERES_65-69"/>
    <tableColumn id="81" xr3:uid="{00000000-0010-0000-0200-000051000000}" name="MUJERES_70-74"/>
    <tableColumn id="82" xr3:uid="{00000000-0010-0000-0200-000052000000}" name="MUJERES_75-79"/>
    <tableColumn id="83" xr3:uid="{00000000-0010-0000-0200-000053000000}" name="MUJERES_80-84"/>
    <tableColumn id="84" xr3:uid="{00000000-0010-0000-0200-000054000000}" name="MUJERES_85-+"/>
    <tableColumn id="137" xr3:uid="{00000000-0010-0000-0200-000089000000}" name="85+">
      <calculatedColumnFormula>SUM(Tabla2[[#This Row],[MUJERES_80-84]:[MUJERES_85-+]])</calculatedColumnFormula>
    </tableColumn>
    <tableColumn id="85" xr3:uid="{00000000-0010-0000-0200-000055000000}" name="MUJERES_28 DIAS"/>
    <tableColumn id="86" xr3:uid="{00000000-0010-0000-0200-000056000000}" name="MUJERES_0-5 MESES"/>
    <tableColumn id="87" xr3:uid="{00000000-0010-0000-0200-000057000000}" name="MUJERES_6-11 MESES"/>
    <tableColumn id="88" xr3:uid="{00000000-0010-0000-0200-000058000000}" name="MUJERES_N_VIVOS" dataDxfId="47"/>
    <tableColumn id="89" xr3:uid="{00000000-0010-0000-0200-000059000000}" name="MUJERES_GEST_ ESPERADAS" dataDxfId="46"/>
    <tableColumn id="90" xr3:uid="{00000000-0010-0000-0200-00005A000000}" name="Hombre_NIÑO"/>
    <tableColumn id="91" xr3:uid="{00000000-0010-0000-0200-00005B000000}" name="Hombre_Adolescente"/>
    <tableColumn id="92" xr3:uid="{00000000-0010-0000-0200-00005C000000}" name="Hombre_Joven"/>
    <tableColumn id="93" xr3:uid="{00000000-0010-0000-0200-00005D000000}" name="Hombre_Adulto"/>
    <tableColumn id="94" xr3:uid="{00000000-0010-0000-0200-00005E000000}" name="Hombre_Adulto Mayor"/>
    <tableColumn id="95" xr3:uid="{00000000-0010-0000-0200-00005F000000}" name="Mujer_NIÑO"/>
    <tableColumn id="96" xr3:uid="{00000000-0010-0000-0200-000060000000}" name="Mujer_Adolescente"/>
    <tableColumn id="97" xr3:uid="{00000000-0010-0000-0200-000061000000}" name="Mujer_Joven"/>
    <tableColumn id="98" xr3:uid="{00000000-0010-0000-0200-000062000000}" name="Mujer_Adulto"/>
    <tableColumn id="99" xr3:uid="{00000000-0010-0000-0200-000063000000}" name="Mujer_Adulto Mayor"/>
    <tableColumn id="100" xr3:uid="{00000000-0010-0000-0200-000064000000}" name="Hombre_00-04"/>
    <tableColumn id="101" xr3:uid="{00000000-0010-0000-0200-000065000000}" name="Hombre_05-09"/>
    <tableColumn id="102" xr3:uid="{00000000-0010-0000-0200-000066000000}" name="Hombre_10-14"/>
    <tableColumn id="103" xr3:uid="{00000000-0010-0000-0200-000067000000}" name="Hombre_15-19"/>
    <tableColumn id="104" xr3:uid="{00000000-0010-0000-0200-000068000000}" name="Hombre_20-24"/>
    <tableColumn id="105" xr3:uid="{00000000-0010-0000-0200-000069000000}" name="Hombre_25-29"/>
    <tableColumn id="106" xr3:uid="{00000000-0010-0000-0200-00006A000000}" name="Hombre_30-34"/>
    <tableColumn id="107" xr3:uid="{00000000-0010-0000-0200-00006B000000}" name="Hombre_35-39"/>
    <tableColumn id="108" xr3:uid="{00000000-0010-0000-0200-00006C000000}" name="Hombre_40-44"/>
    <tableColumn id="109" xr3:uid="{00000000-0010-0000-0200-00006D000000}" name="Hombre_45-49"/>
    <tableColumn id="110" xr3:uid="{00000000-0010-0000-0200-00006E000000}" name="Hombre_50-54"/>
    <tableColumn id="111" xr3:uid="{00000000-0010-0000-0200-00006F000000}" name="Hombre_55-59"/>
    <tableColumn id="112" xr3:uid="{00000000-0010-0000-0200-000070000000}" name="Hombre_60-64"/>
    <tableColumn id="113" xr3:uid="{00000000-0010-0000-0200-000071000000}" name="Hombre_65-69"/>
    <tableColumn id="114" xr3:uid="{00000000-0010-0000-0200-000072000000}" name="Hombre_70-74"/>
    <tableColumn id="115" xr3:uid="{00000000-0010-0000-0200-000073000000}" name="Hombre_75-79"/>
    <tableColumn id="116" xr3:uid="{00000000-0010-0000-0200-000074000000}" name="Hombre_80-84"/>
    <tableColumn id="117" xr3:uid="{00000000-0010-0000-0200-000075000000}" name="Hombre_85-+"/>
    <tableColumn id="118" xr3:uid="{00000000-0010-0000-0200-000076000000}" name="Mujer_00-04"/>
    <tableColumn id="119" xr3:uid="{00000000-0010-0000-0200-000077000000}" name="Mujer_05-09"/>
    <tableColumn id="120" xr3:uid="{00000000-0010-0000-0200-000078000000}" name="Mujer_10-14"/>
    <tableColumn id="121" xr3:uid="{00000000-0010-0000-0200-000079000000}" name="Mujer_15-19"/>
    <tableColumn id="122" xr3:uid="{00000000-0010-0000-0200-00007A000000}" name="Mujer_20-24"/>
    <tableColumn id="123" xr3:uid="{00000000-0010-0000-0200-00007B000000}" name="Mujer_25-29"/>
    <tableColumn id="124" xr3:uid="{00000000-0010-0000-0200-00007C000000}" name="Mujer_30-34"/>
    <tableColumn id="125" xr3:uid="{00000000-0010-0000-0200-00007D000000}" name="Mujer_35-39"/>
    <tableColumn id="126" xr3:uid="{00000000-0010-0000-0200-00007E000000}" name="Mujer_40-44"/>
    <tableColumn id="127" xr3:uid="{00000000-0010-0000-0200-00007F000000}" name="Mujer_45-49"/>
    <tableColumn id="128" xr3:uid="{00000000-0010-0000-0200-000080000000}" name="Mujer_50-54"/>
    <tableColumn id="129" xr3:uid="{00000000-0010-0000-0200-000081000000}" name="Mujer_55-59"/>
    <tableColumn id="130" xr3:uid="{00000000-0010-0000-0200-000082000000}" name="Mujer_60-64"/>
    <tableColumn id="131" xr3:uid="{00000000-0010-0000-0200-000083000000}" name="Mujer_65-69"/>
    <tableColumn id="132" xr3:uid="{00000000-0010-0000-0200-000084000000}" name="Mujer_70-74"/>
    <tableColumn id="133" xr3:uid="{00000000-0010-0000-0200-000085000000}" name="Mujer_75-79"/>
    <tableColumn id="134" xr3:uid="{00000000-0010-0000-0200-000086000000}" name="Mujer_80-84"/>
    <tableColumn id="135" xr3:uid="{00000000-0010-0000-0200-000087000000}" name="Mujer_85-+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30AC2-3E56-4344-90D6-A93B8D437A4C}">
  <sheetPr>
    <tabColor rgb="FF002060"/>
  </sheetPr>
  <dimension ref="A1:S10"/>
  <sheetViews>
    <sheetView workbookViewId="0">
      <selection activeCell="F7" sqref="F7"/>
    </sheetView>
  </sheetViews>
  <sheetFormatPr baseColWidth="10" defaultColWidth="11.42578125" defaultRowHeight="12.75" x14ac:dyDescent="0.2"/>
  <cols>
    <col min="1" max="1" width="16.5703125" style="3" bestFit="1" customWidth="1"/>
    <col min="2" max="2" width="10.28515625" style="3" bestFit="1" customWidth="1"/>
    <col min="3" max="3" width="4.140625" style="3" bestFit="1" customWidth="1"/>
    <col min="4" max="17" width="6.140625" style="3" bestFit="1" customWidth="1"/>
    <col min="18" max="18" width="6.28515625" style="3" bestFit="1" customWidth="1"/>
    <col min="19" max="16384" width="11.42578125" style="3"/>
  </cols>
  <sheetData>
    <row r="1" spans="1:19" ht="15" x14ac:dyDescent="0.25">
      <c r="A1" t="s">
        <v>47</v>
      </c>
      <c r="B1" t="s">
        <v>64</v>
      </c>
    </row>
    <row r="2" spans="1:19" ht="15" x14ac:dyDescent="0.25">
      <c r="A2" t="s">
        <v>48</v>
      </c>
      <c r="B2" t="s">
        <v>64</v>
      </c>
    </row>
    <row r="3" spans="1:19" ht="15" x14ac:dyDescent="0.25">
      <c r="A3" t="s">
        <v>61</v>
      </c>
      <c r="B3" t="s">
        <v>4</v>
      </c>
    </row>
    <row r="5" spans="1:19" ht="15" x14ac:dyDescent="0.25">
      <c r="A5" t="s">
        <v>63</v>
      </c>
      <c r="B5" t="s">
        <v>448</v>
      </c>
      <c r="C5" t="s">
        <v>449</v>
      </c>
      <c r="D5" t="s">
        <v>450</v>
      </c>
      <c r="E5" t="s">
        <v>451</v>
      </c>
      <c r="F5" t="s">
        <v>452</v>
      </c>
      <c r="G5" t="s">
        <v>453</v>
      </c>
      <c r="H5" t="s">
        <v>454</v>
      </c>
      <c r="I5" t="s">
        <v>455</v>
      </c>
      <c r="J5" t="s">
        <v>456</v>
      </c>
      <c r="K5" t="s">
        <v>457</v>
      </c>
      <c r="L5" t="s">
        <v>458</v>
      </c>
      <c r="M5" t="s">
        <v>459</v>
      </c>
      <c r="N5" t="s">
        <v>460</v>
      </c>
      <c r="O5" t="s">
        <v>461</v>
      </c>
      <c r="P5" t="s">
        <v>462</v>
      </c>
      <c r="Q5" t="s">
        <v>463</v>
      </c>
      <c r="R5" t="s">
        <v>464</v>
      </c>
    </row>
    <row r="6" spans="1:19" ht="15" x14ac:dyDescent="0.25">
      <c r="A6" s="2" t="s">
        <v>108</v>
      </c>
      <c r="B6">
        <v>222</v>
      </c>
      <c r="C6">
        <v>333</v>
      </c>
      <c r="D6">
        <v>296</v>
      </c>
      <c r="E6">
        <v>260</v>
      </c>
      <c r="F6">
        <v>219</v>
      </c>
      <c r="G6">
        <v>226</v>
      </c>
      <c r="H6">
        <v>238</v>
      </c>
      <c r="I6">
        <v>231</v>
      </c>
      <c r="J6">
        <v>168</v>
      </c>
      <c r="K6">
        <v>137</v>
      </c>
      <c r="L6">
        <v>98</v>
      </c>
      <c r="M6">
        <v>91</v>
      </c>
      <c r="N6">
        <v>80</v>
      </c>
      <c r="O6">
        <v>68</v>
      </c>
      <c r="P6">
        <v>49</v>
      </c>
      <c r="Q6">
        <v>35</v>
      </c>
      <c r="R6">
        <v>47</v>
      </c>
    </row>
    <row r="7" spans="1:19" ht="15" x14ac:dyDescent="0.25">
      <c r="A7" s="2" t="s">
        <v>107</v>
      </c>
      <c r="B7">
        <v>247</v>
      </c>
      <c r="C7">
        <v>359</v>
      </c>
      <c r="D7">
        <v>363</v>
      </c>
      <c r="E7">
        <v>315</v>
      </c>
      <c r="F7">
        <v>242</v>
      </c>
      <c r="G7">
        <v>222</v>
      </c>
      <c r="H7">
        <v>224</v>
      </c>
      <c r="I7">
        <v>235</v>
      </c>
      <c r="J7">
        <v>183</v>
      </c>
      <c r="K7">
        <v>140</v>
      </c>
      <c r="L7">
        <v>114</v>
      </c>
      <c r="M7">
        <v>96</v>
      </c>
      <c r="N7">
        <v>93</v>
      </c>
      <c r="O7">
        <v>71</v>
      </c>
      <c r="P7">
        <v>51</v>
      </c>
      <c r="Q7">
        <v>27</v>
      </c>
      <c r="R7">
        <v>32</v>
      </c>
    </row>
    <row r="8" spans="1:19" ht="15" x14ac:dyDescent="0.25">
      <c r="A8" s="2" t="s">
        <v>62</v>
      </c>
      <c r="B8">
        <v>469</v>
      </c>
      <c r="C8">
        <v>692</v>
      </c>
      <c r="D8">
        <v>659</v>
      </c>
      <c r="E8">
        <v>575</v>
      </c>
      <c r="F8">
        <v>461</v>
      </c>
      <c r="G8">
        <v>448</v>
      </c>
      <c r="H8">
        <v>462</v>
      </c>
      <c r="I8">
        <v>466</v>
      </c>
      <c r="J8">
        <v>351</v>
      </c>
      <c r="K8">
        <v>277</v>
      </c>
      <c r="L8">
        <v>212</v>
      </c>
      <c r="M8">
        <v>187</v>
      </c>
      <c r="N8">
        <v>173</v>
      </c>
      <c r="O8">
        <v>139</v>
      </c>
      <c r="P8">
        <v>100</v>
      </c>
      <c r="Q8">
        <v>62</v>
      </c>
      <c r="R8">
        <v>79</v>
      </c>
      <c r="S8" s="3">
        <f>SUM(B8:R8)</f>
        <v>5812</v>
      </c>
    </row>
    <row r="10" spans="1:19" x14ac:dyDescent="0.2">
      <c r="A10" s="3" t="str">
        <f>IF(B3="(Todas)",IF(B2="(Todas)","","MicroRed: "&amp;B2),B3)</f>
        <v>ESPINAR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G58"/>
  <sheetViews>
    <sheetView workbookViewId="0">
      <selection activeCell="L2" sqref="L2:AS2"/>
    </sheetView>
  </sheetViews>
  <sheetFormatPr baseColWidth="10" defaultColWidth="11.42578125" defaultRowHeight="15" x14ac:dyDescent="0.25"/>
  <cols>
    <col min="1" max="1" width="9.140625" bestFit="1" customWidth="1"/>
    <col min="2" max="2" width="35.42578125" bestFit="1" customWidth="1"/>
    <col min="3" max="3" width="45.7109375" bestFit="1" customWidth="1"/>
    <col min="4" max="4" width="12" hidden="1" customWidth="1"/>
    <col min="5" max="6" width="0" hidden="1" customWidth="1"/>
    <col min="7" max="7" width="18" hidden="1" customWidth="1"/>
    <col min="8" max="8" width="13.140625" hidden="1" customWidth="1"/>
    <col min="9" max="9" width="14.5703125" hidden="1" customWidth="1"/>
    <col min="11" max="11" width="16.140625" bestFit="1" customWidth="1"/>
    <col min="12" max="21" width="14" customWidth="1"/>
    <col min="22" max="31" width="15" customWidth="1"/>
    <col min="32" max="44" width="17.7109375" customWidth="1"/>
    <col min="45" max="46" width="16.7109375" customWidth="1"/>
    <col min="47" max="47" width="19.5703125" customWidth="1"/>
    <col min="48" max="48" width="22" customWidth="1"/>
    <col min="49" max="49" width="23" customWidth="1"/>
    <col min="50" max="50" width="21" customWidth="1"/>
    <col min="51" max="51" width="15.42578125" customWidth="1"/>
    <col min="52" max="61" width="13.28515625" customWidth="1"/>
    <col min="62" max="71" width="14.28515625" customWidth="1"/>
    <col min="72" max="84" width="17" customWidth="1"/>
    <col min="85" max="86" width="16" customWidth="1"/>
    <col min="87" max="87" width="18.85546875" customWidth="1"/>
    <col min="88" max="88" width="21.28515625" customWidth="1"/>
    <col min="89" max="89" width="22.28515625" customWidth="1"/>
    <col min="90" max="90" width="20.28515625" style="60" customWidth="1"/>
    <col min="91" max="91" width="28.28515625" style="60" customWidth="1"/>
    <col min="92" max="92" width="16.140625" customWidth="1"/>
    <col min="93" max="93" width="22.42578125" customWidth="1"/>
    <col min="94" max="94" width="16.42578125" customWidth="1"/>
    <col min="95" max="95" width="17.28515625" customWidth="1"/>
    <col min="96" max="96" width="23.42578125" customWidth="1"/>
    <col min="97" max="97" width="14.42578125" customWidth="1"/>
    <col min="98" max="98" width="20.7109375" customWidth="1"/>
    <col min="99" max="99" width="14.7109375" customWidth="1"/>
    <col min="100" max="100" width="15.5703125" customWidth="1"/>
    <col min="101" max="101" width="21.7109375" customWidth="1"/>
    <col min="102" max="118" width="16" customWidth="1"/>
    <col min="119" max="119" width="15" customWidth="1"/>
    <col min="120" max="136" width="14.28515625" customWidth="1"/>
    <col min="137" max="137" width="13.28515625" customWidth="1"/>
  </cols>
  <sheetData>
    <row r="1" spans="1:137" x14ac:dyDescent="0.25">
      <c r="A1" t="s">
        <v>311</v>
      </c>
      <c r="B1" t="s">
        <v>312</v>
      </c>
      <c r="C1" t="s">
        <v>313</v>
      </c>
      <c r="D1" t="s">
        <v>314</v>
      </c>
      <c r="E1" t="s">
        <v>46</v>
      </c>
      <c r="F1" t="s">
        <v>315</v>
      </c>
      <c r="G1" t="s">
        <v>316</v>
      </c>
      <c r="H1" t="s">
        <v>89</v>
      </c>
      <c r="I1" t="s">
        <v>90</v>
      </c>
      <c r="J1" t="s">
        <v>0</v>
      </c>
      <c r="K1" t="s">
        <v>178</v>
      </c>
      <c r="L1" t="s">
        <v>317</v>
      </c>
      <c r="M1" t="s">
        <v>318</v>
      </c>
      <c r="N1" t="s">
        <v>319</v>
      </c>
      <c r="O1" t="s">
        <v>320</v>
      </c>
      <c r="P1" t="s">
        <v>321</v>
      </c>
      <c r="Q1" t="s">
        <v>322</v>
      </c>
      <c r="R1" t="s">
        <v>323</v>
      </c>
      <c r="S1" t="s">
        <v>324</v>
      </c>
      <c r="T1" t="s">
        <v>325</v>
      </c>
      <c r="U1" t="s">
        <v>326</v>
      </c>
      <c r="V1" t="s">
        <v>327</v>
      </c>
      <c r="W1" t="s">
        <v>328</v>
      </c>
      <c r="X1" t="s">
        <v>329</v>
      </c>
      <c r="Y1" t="s">
        <v>330</v>
      </c>
      <c r="Z1" t="s">
        <v>331</v>
      </c>
      <c r="AA1" t="s">
        <v>332</v>
      </c>
      <c r="AB1" t="s">
        <v>333</v>
      </c>
      <c r="AC1" t="s">
        <v>334</v>
      </c>
      <c r="AD1" t="s">
        <v>335</v>
      </c>
      <c r="AE1" t="s">
        <v>336</v>
      </c>
      <c r="AF1" t="s">
        <v>337</v>
      </c>
      <c r="AG1" t="s">
        <v>338</v>
      </c>
      <c r="AH1" t="s">
        <v>339</v>
      </c>
      <c r="AI1" t="s">
        <v>340</v>
      </c>
      <c r="AJ1" t="s">
        <v>341</v>
      </c>
      <c r="AK1" t="s">
        <v>342</v>
      </c>
      <c r="AL1" t="s">
        <v>343</v>
      </c>
      <c r="AM1" t="s">
        <v>344</v>
      </c>
      <c r="AN1" t="s">
        <v>345</v>
      </c>
      <c r="AO1" t="s">
        <v>346</v>
      </c>
      <c r="AP1" t="s">
        <v>347</v>
      </c>
      <c r="AQ1" t="s">
        <v>348</v>
      </c>
      <c r="AR1" t="s">
        <v>349</v>
      </c>
      <c r="AS1" t="s">
        <v>350</v>
      </c>
      <c r="AT1" t="s">
        <v>446</v>
      </c>
      <c r="AU1" t="s">
        <v>351</v>
      </c>
      <c r="AV1" t="s">
        <v>352</v>
      </c>
      <c r="AW1" t="s">
        <v>353</v>
      </c>
      <c r="AX1" t="s">
        <v>354</v>
      </c>
      <c r="AY1" t="s">
        <v>179</v>
      </c>
      <c r="AZ1" t="s">
        <v>355</v>
      </c>
      <c r="BA1" t="s">
        <v>356</v>
      </c>
      <c r="BB1" t="s">
        <v>357</v>
      </c>
      <c r="BC1" t="s">
        <v>358</v>
      </c>
      <c r="BD1" t="s">
        <v>359</v>
      </c>
      <c r="BE1" t="s">
        <v>360</v>
      </c>
      <c r="BF1" t="s">
        <v>361</v>
      </c>
      <c r="BG1" t="s">
        <v>362</v>
      </c>
      <c r="BH1" t="s">
        <v>363</v>
      </c>
      <c r="BI1" t="s">
        <v>364</v>
      </c>
      <c r="BJ1" t="s">
        <v>365</v>
      </c>
      <c r="BK1" t="s">
        <v>366</v>
      </c>
      <c r="BL1" t="s">
        <v>367</v>
      </c>
      <c r="BM1" t="s">
        <v>368</v>
      </c>
      <c r="BN1" t="s">
        <v>369</v>
      </c>
      <c r="BO1" t="s">
        <v>370</v>
      </c>
      <c r="BP1" t="s">
        <v>371</v>
      </c>
      <c r="BQ1" t="s">
        <v>372</v>
      </c>
      <c r="BR1" t="s">
        <v>373</v>
      </c>
      <c r="BS1" t="s">
        <v>374</v>
      </c>
      <c r="BT1" t="s">
        <v>375</v>
      </c>
      <c r="BU1" t="s">
        <v>376</v>
      </c>
      <c r="BV1" t="s">
        <v>377</v>
      </c>
      <c r="BW1" t="s">
        <v>378</v>
      </c>
      <c r="BX1" t="s">
        <v>379</v>
      </c>
      <c r="BY1" t="s">
        <v>380</v>
      </c>
      <c r="BZ1" t="s">
        <v>381</v>
      </c>
      <c r="CA1" t="s">
        <v>382</v>
      </c>
      <c r="CB1" t="s">
        <v>383</v>
      </c>
      <c r="CC1" t="s">
        <v>384</v>
      </c>
      <c r="CD1" t="s">
        <v>385</v>
      </c>
      <c r="CE1" t="s">
        <v>386</v>
      </c>
      <c r="CF1" t="s">
        <v>387</v>
      </c>
      <c r="CG1" t="s">
        <v>388</v>
      </c>
      <c r="CH1" t="s">
        <v>447</v>
      </c>
      <c r="CI1" t="s">
        <v>389</v>
      </c>
      <c r="CJ1" t="s">
        <v>390</v>
      </c>
      <c r="CK1" t="s">
        <v>391</v>
      </c>
      <c r="CL1" s="60" t="s">
        <v>392</v>
      </c>
      <c r="CM1" s="60" t="s">
        <v>393</v>
      </c>
      <c r="CN1" t="s">
        <v>394</v>
      </c>
      <c r="CO1" t="s">
        <v>395</v>
      </c>
      <c r="CP1" t="s">
        <v>396</v>
      </c>
      <c r="CQ1" t="s">
        <v>397</v>
      </c>
      <c r="CR1" t="s">
        <v>398</v>
      </c>
      <c r="CS1" t="s">
        <v>399</v>
      </c>
      <c r="CT1" t="s">
        <v>400</v>
      </c>
      <c r="CU1" t="s">
        <v>401</v>
      </c>
      <c r="CV1" t="s">
        <v>402</v>
      </c>
      <c r="CW1" t="s">
        <v>403</v>
      </c>
      <c r="CX1" t="s">
        <v>404</v>
      </c>
      <c r="CY1" t="s">
        <v>405</v>
      </c>
      <c r="CZ1" t="s">
        <v>406</v>
      </c>
      <c r="DA1" t="s">
        <v>407</v>
      </c>
      <c r="DB1" t="s">
        <v>408</v>
      </c>
      <c r="DC1" t="s">
        <v>409</v>
      </c>
      <c r="DD1" t="s">
        <v>410</v>
      </c>
      <c r="DE1" t="s">
        <v>411</v>
      </c>
      <c r="DF1" t="s">
        <v>412</v>
      </c>
      <c r="DG1" t="s">
        <v>413</v>
      </c>
      <c r="DH1" t="s">
        <v>414</v>
      </c>
      <c r="DI1" t="s">
        <v>415</v>
      </c>
      <c r="DJ1" t="s">
        <v>416</v>
      </c>
      <c r="DK1" t="s">
        <v>417</v>
      </c>
      <c r="DL1" t="s">
        <v>418</v>
      </c>
      <c r="DM1" t="s">
        <v>419</v>
      </c>
      <c r="DN1" t="s">
        <v>420</v>
      </c>
      <c r="DO1" t="s">
        <v>421</v>
      </c>
      <c r="DP1" t="s">
        <v>422</v>
      </c>
      <c r="DQ1" t="s">
        <v>423</v>
      </c>
      <c r="DR1" t="s">
        <v>424</v>
      </c>
      <c r="DS1" t="s">
        <v>425</v>
      </c>
      <c r="DT1" t="s">
        <v>426</v>
      </c>
      <c r="DU1" t="s">
        <v>427</v>
      </c>
      <c r="DV1" t="s">
        <v>428</v>
      </c>
      <c r="DW1" t="s">
        <v>429</v>
      </c>
      <c r="DX1" t="s">
        <v>430</v>
      </c>
      <c r="DY1" t="s">
        <v>431</v>
      </c>
      <c r="DZ1" t="s">
        <v>432</v>
      </c>
      <c r="EA1" t="s">
        <v>433</v>
      </c>
      <c r="EB1" t="s">
        <v>434</v>
      </c>
      <c r="EC1" t="s">
        <v>435</v>
      </c>
      <c r="ED1" t="s">
        <v>436</v>
      </c>
      <c r="EE1" t="s">
        <v>437</v>
      </c>
      <c r="EF1" t="s">
        <v>438</v>
      </c>
      <c r="EG1" t="s">
        <v>439</v>
      </c>
    </row>
    <row r="2" spans="1:137" x14ac:dyDescent="0.25">
      <c r="A2">
        <v>2420</v>
      </c>
      <c r="B2" t="s">
        <v>59</v>
      </c>
      <c r="C2" t="s">
        <v>215</v>
      </c>
      <c r="D2">
        <v>76.5</v>
      </c>
      <c r="E2">
        <v>80808</v>
      </c>
      <c r="F2" t="s">
        <v>440</v>
      </c>
      <c r="G2" t="s">
        <v>440</v>
      </c>
      <c r="H2" t="s">
        <v>4</v>
      </c>
      <c r="I2" t="s">
        <v>31</v>
      </c>
      <c r="J2">
        <v>1377</v>
      </c>
      <c r="K2">
        <v>682</v>
      </c>
      <c r="L2">
        <v>7</v>
      </c>
      <c r="M2">
        <v>5</v>
      </c>
      <c r="N2">
        <v>8</v>
      </c>
      <c r="O2">
        <v>5</v>
      </c>
      <c r="P2">
        <v>7</v>
      </c>
      <c r="Q2">
        <v>11</v>
      </c>
      <c r="R2">
        <v>9</v>
      </c>
      <c r="S2">
        <v>11</v>
      </c>
      <c r="T2">
        <v>9</v>
      </c>
      <c r="U2">
        <v>11</v>
      </c>
      <c r="V2">
        <v>9</v>
      </c>
      <c r="W2">
        <v>9</v>
      </c>
      <c r="X2">
        <v>8</v>
      </c>
      <c r="Y2">
        <v>12</v>
      </c>
      <c r="Z2">
        <v>8</v>
      </c>
      <c r="AA2">
        <v>14</v>
      </c>
      <c r="AB2">
        <v>8</v>
      </c>
      <c r="AC2">
        <v>15</v>
      </c>
      <c r="AD2">
        <v>12</v>
      </c>
      <c r="AE2">
        <v>13</v>
      </c>
      <c r="AF2">
        <v>45</v>
      </c>
      <c r="AG2">
        <v>50</v>
      </c>
      <c r="AH2">
        <v>54</v>
      </c>
      <c r="AI2">
        <v>55</v>
      </c>
      <c r="AJ2">
        <v>50</v>
      </c>
      <c r="AK2">
        <v>47</v>
      </c>
      <c r="AL2">
        <v>41</v>
      </c>
      <c r="AM2">
        <v>42</v>
      </c>
      <c r="AN2">
        <v>28</v>
      </c>
      <c r="AO2">
        <v>26</v>
      </c>
      <c r="AP2">
        <v>24</v>
      </c>
      <c r="AQ2">
        <v>16</v>
      </c>
      <c r="AR2">
        <v>8</v>
      </c>
      <c r="AS2">
        <v>5</v>
      </c>
      <c r="AT2">
        <v>13</v>
      </c>
      <c r="AU2">
        <v>0</v>
      </c>
      <c r="AV2">
        <v>2</v>
      </c>
      <c r="AW2">
        <v>5</v>
      </c>
      <c r="AX2">
        <v>8</v>
      </c>
      <c r="AY2">
        <v>695</v>
      </c>
      <c r="AZ2">
        <v>5</v>
      </c>
      <c r="BA2">
        <v>3</v>
      </c>
      <c r="BB2">
        <v>8</v>
      </c>
      <c r="BC2">
        <v>4</v>
      </c>
      <c r="BD2">
        <v>8</v>
      </c>
      <c r="BE2">
        <v>8</v>
      </c>
      <c r="BF2">
        <v>9</v>
      </c>
      <c r="BG2">
        <v>11</v>
      </c>
      <c r="BH2">
        <v>10</v>
      </c>
      <c r="BI2">
        <v>13</v>
      </c>
      <c r="BJ2">
        <v>11</v>
      </c>
      <c r="BK2">
        <v>11</v>
      </c>
      <c r="BL2">
        <v>9</v>
      </c>
      <c r="BM2">
        <v>15</v>
      </c>
      <c r="BN2">
        <v>9</v>
      </c>
      <c r="BO2">
        <v>11</v>
      </c>
      <c r="BP2">
        <v>11</v>
      </c>
      <c r="BQ2">
        <v>11</v>
      </c>
      <c r="BR2">
        <v>11</v>
      </c>
      <c r="BS2">
        <v>12</v>
      </c>
      <c r="BT2">
        <v>47</v>
      </c>
      <c r="BU2">
        <v>53</v>
      </c>
      <c r="BV2">
        <v>57</v>
      </c>
      <c r="BW2">
        <v>57</v>
      </c>
      <c r="BX2">
        <v>44</v>
      </c>
      <c r="BY2">
        <v>44</v>
      </c>
      <c r="BZ2">
        <v>33</v>
      </c>
      <c r="CA2">
        <v>36</v>
      </c>
      <c r="CB2">
        <v>34</v>
      </c>
      <c r="CC2">
        <v>31</v>
      </c>
      <c r="CD2">
        <v>24</v>
      </c>
      <c r="CE2">
        <v>24</v>
      </c>
      <c r="CF2">
        <v>9</v>
      </c>
      <c r="CG2">
        <v>11</v>
      </c>
      <c r="CH2">
        <v>20</v>
      </c>
      <c r="CI2">
        <v>1</v>
      </c>
      <c r="CJ2">
        <v>2</v>
      </c>
      <c r="CK2">
        <v>3</v>
      </c>
      <c r="CL2" s="60">
        <v>5</v>
      </c>
      <c r="CM2" s="60">
        <v>16</v>
      </c>
      <c r="CN2">
        <v>101</v>
      </c>
      <c r="CO2">
        <v>64</v>
      </c>
      <c r="CP2">
        <v>121</v>
      </c>
      <c r="CQ2">
        <v>289</v>
      </c>
      <c r="CR2">
        <v>108</v>
      </c>
      <c r="CS2">
        <v>101</v>
      </c>
      <c r="CT2">
        <v>66</v>
      </c>
      <c r="CU2">
        <v>124</v>
      </c>
      <c r="CV2">
        <v>270</v>
      </c>
      <c r="CW2">
        <v>134</v>
      </c>
      <c r="CX2">
        <v>32</v>
      </c>
      <c r="CY2">
        <v>50</v>
      </c>
      <c r="CZ2">
        <v>46</v>
      </c>
      <c r="DA2">
        <v>62</v>
      </c>
      <c r="DB2">
        <v>45</v>
      </c>
      <c r="DC2">
        <v>50</v>
      </c>
      <c r="DD2">
        <v>54</v>
      </c>
      <c r="DE2">
        <v>55</v>
      </c>
      <c r="DF2">
        <v>50</v>
      </c>
      <c r="DG2">
        <v>47</v>
      </c>
      <c r="DH2">
        <v>41</v>
      </c>
      <c r="DI2">
        <v>42</v>
      </c>
      <c r="DJ2">
        <v>28</v>
      </c>
      <c r="DK2">
        <v>26</v>
      </c>
      <c r="DL2">
        <v>24</v>
      </c>
      <c r="DM2">
        <v>16</v>
      </c>
      <c r="DN2">
        <v>8</v>
      </c>
      <c r="DO2">
        <v>5</v>
      </c>
      <c r="DP2">
        <v>28</v>
      </c>
      <c r="DQ2">
        <v>51</v>
      </c>
      <c r="DR2">
        <v>55</v>
      </c>
      <c r="DS2">
        <v>57</v>
      </c>
      <c r="DT2">
        <v>47</v>
      </c>
      <c r="DU2">
        <v>53</v>
      </c>
      <c r="DV2">
        <v>57</v>
      </c>
      <c r="DW2">
        <v>57</v>
      </c>
      <c r="DX2">
        <v>44</v>
      </c>
      <c r="DY2">
        <v>44</v>
      </c>
      <c r="DZ2">
        <v>33</v>
      </c>
      <c r="EA2">
        <v>36</v>
      </c>
      <c r="EB2">
        <v>34</v>
      </c>
      <c r="EC2">
        <v>31</v>
      </c>
      <c r="ED2">
        <v>24</v>
      </c>
      <c r="EE2">
        <v>24</v>
      </c>
      <c r="EF2">
        <v>9</v>
      </c>
      <c r="EG2">
        <v>11</v>
      </c>
    </row>
    <row r="3" spans="1:137" x14ac:dyDescent="0.25">
      <c r="A3">
        <v>2378</v>
      </c>
      <c r="B3" t="s">
        <v>442</v>
      </c>
      <c r="C3" t="s">
        <v>230</v>
      </c>
      <c r="D3">
        <v>19.28</v>
      </c>
      <c r="E3">
        <v>80601</v>
      </c>
      <c r="F3" t="s">
        <v>440</v>
      </c>
      <c r="G3" t="s">
        <v>440</v>
      </c>
      <c r="H3" t="s">
        <v>3</v>
      </c>
      <c r="I3" t="s">
        <v>23</v>
      </c>
      <c r="J3">
        <v>12226</v>
      </c>
      <c r="K3">
        <v>6209</v>
      </c>
      <c r="L3">
        <v>77</v>
      </c>
      <c r="M3">
        <v>74</v>
      </c>
      <c r="N3">
        <v>74</v>
      </c>
      <c r="O3">
        <v>84</v>
      </c>
      <c r="P3">
        <v>79</v>
      </c>
      <c r="Q3">
        <v>91</v>
      </c>
      <c r="R3">
        <v>108</v>
      </c>
      <c r="S3">
        <v>110</v>
      </c>
      <c r="T3">
        <v>112</v>
      </c>
      <c r="U3">
        <v>125</v>
      </c>
      <c r="V3">
        <v>115</v>
      </c>
      <c r="W3">
        <v>119</v>
      </c>
      <c r="X3">
        <v>125</v>
      </c>
      <c r="Y3">
        <v>123</v>
      </c>
      <c r="Z3">
        <v>124</v>
      </c>
      <c r="AA3">
        <v>121</v>
      </c>
      <c r="AB3">
        <v>129</v>
      </c>
      <c r="AC3">
        <v>129</v>
      </c>
      <c r="AD3">
        <v>123</v>
      </c>
      <c r="AE3">
        <v>119</v>
      </c>
      <c r="AF3">
        <v>525</v>
      </c>
      <c r="AG3">
        <v>516</v>
      </c>
      <c r="AH3">
        <v>524</v>
      </c>
      <c r="AI3">
        <v>496</v>
      </c>
      <c r="AJ3">
        <v>413</v>
      </c>
      <c r="AK3">
        <v>362</v>
      </c>
      <c r="AL3">
        <v>291</v>
      </c>
      <c r="AM3">
        <v>252</v>
      </c>
      <c r="AN3">
        <v>215</v>
      </c>
      <c r="AO3">
        <v>176</v>
      </c>
      <c r="AP3">
        <v>122</v>
      </c>
      <c r="AQ3">
        <v>75</v>
      </c>
      <c r="AR3">
        <v>46</v>
      </c>
      <c r="AS3">
        <v>35</v>
      </c>
      <c r="AT3">
        <v>81</v>
      </c>
      <c r="AU3">
        <v>5</v>
      </c>
      <c r="AV3">
        <v>37</v>
      </c>
      <c r="AW3">
        <v>40</v>
      </c>
      <c r="AX3">
        <v>81</v>
      </c>
      <c r="AY3">
        <v>6017</v>
      </c>
      <c r="AZ3">
        <v>69</v>
      </c>
      <c r="BA3">
        <v>74</v>
      </c>
      <c r="BB3">
        <v>71</v>
      </c>
      <c r="BC3">
        <v>74</v>
      </c>
      <c r="BD3">
        <v>73</v>
      </c>
      <c r="BE3">
        <v>93</v>
      </c>
      <c r="BF3">
        <v>105</v>
      </c>
      <c r="BG3">
        <v>111</v>
      </c>
      <c r="BH3">
        <v>115</v>
      </c>
      <c r="BI3">
        <v>108</v>
      </c>
      <c r="BJ3">
        <v>106</v>
      </c>
      <c r="BK3">
        <v>109</v>
      </c>
      <c r="BL3">
        <v>114</v>
      </c>
      <c r="BM3">
        <v>112</v>
      </c>
      <c r="BN3">
        <v>111</v>
      </c>
      <c r="BO3">
        <v>112</v>
      </c>
      <c r="BP3">
        <v>121</v>
      </c>
      <c r="BQ3">
        <v>113</v>
      </c>
      <c r="BR3">
        <v>118</v>
      </c>
      <c r="BS3">
        <v>109</v>
      </c>
      <c r="BT3">
        <v>494</v>
      </c>
      <c r="BU3">
        <v>509</v>
      </c>
      <c r="BV3">
        <v>498</v>
      </c>
      <c r="BW3">
        <v>450</v>
      </c>
      <c r="BX3">
        <v>403</v>
      </c>
      <c r="BY3">
        <v>333</v>
      </c>
      <c r="BZ3">
        <v>274</v>
      </c>
      <c r="CA3">
        <v>258</v>
      </c>
      <c r="CB3">
        <v>229</v>
      </c>
      <c r="CC3">
        <v>185</v>
      </c>
      <c r="CD3">
        <v>144</v>
      </c>
      <c r="CE3">
        <v>102</v>
      </c>
      <c r="CF3">
        <v>64</v>
      </c>
      <c r="CG3">
        <v>58</v>
      </c>
      <c r="CH3">
        <v>122</v>
      </c>
      <c r="CI3">
        <v>4</v>
      </c>
      <c r="CJ3">
        <v>34</v>
      </c>
      <c r="CK3">
        <v>35</v>
      </c>
      <c r="CL3" s="60">
        <v>74</v>
      </c>
      <c r="CM3" s="60">
        <v>306</v>
      </c>
      <c r="CN3">
        <v>1168</v>
      </c>
      <c r="CO3">
        <v>751</v>
      </c>
      <c r="CP3">
        <v>1283</v>
      </c>
      <c r="CQ3">
        <v>2338</v>
      </c>
      <c r="CR3">
        <v>669</v>
      </c>
      <c r="CS3">
        <v>1108</v>
      </c>
      <c r="CT3">
        <v>683</v>
      </c>
      <c r="CU3">
        <v>1230</v>
      </c>
      <c r="CV3">
        <v>2215</v>
      </c>
      <c r="CW3">
        <v>781</v>
      </c>
      <c r="CX3">
        <v>388</v>
      </c>
      <c r="CY3">
        <v>545</v>
      </c>
      <c r="CZ3">
        <v>606</v>
      </c>
      <c r="DA3">
        <v>622</v>
      </c>
      <c r="DB3">
        <v>525</v>
      </c>
      <c r="DC3">
        <v>516</v>
      </c>
      <c r="DD3">
        <v>524</v>
      </c>
      <c r="DE3">
        <v>496</v>
      </c>
      <c r="DF3">
        <v>413</v>
      </c>
      <c r="DG3">
        <v>362</v>
      </c>
      <c r="DH3">
        <v>291</v>
      </c>
      <c r="DI3">
        <v>252</v>
      </c>
      <c r="DJ3">
        <v>215</v>
      </c>
      <c r="DK3">
        <v>176</v>
      </c>
      <c r="DL3">
        <v>122</v>
      </c>
      <c r="DM3">
        <v>75</v>
      </c>
      <c r="DN3">
        <v>46</v>
      </c>
      <c r="DO3">
        <v>35</v>
      </c>
      <c r="DP3">
        <v>362</v>
      </c>
      <c r="DQ3">
        <v>531</v>
      </c>
      <c r="DR3">
        <v>551</v>
      </c>
      <c r="DS3">
        <v>573</v>
      </c>
      <c r="DT3">
        <v>494</v>
      </c>
      <c r="DU3">
        <v>509</v>
      </c>
      <c r="DV3">
        <v>498</v>
      </c>
      <c r="DW3">
        <v>450</v>
      </c>
      <c r="DX3">
        <v>403</v>
      </c>
      <c r="DY3">
        <v>333</v>
      </c>
      <c r="DZ3">
        <v>274</v>
      </c>
      <c r="EA3">
        <v>258</v>
      </c>
      <c r="EB3">
        <v>229</v>
      </c>
      <c r="EC3">
        <v>185</v>
      </c>
      <c r="ED3">
        <v>144</v>
      </c>
      <c r="EE3">
        <v>102</v>
      </c>
      <c r="EF3">
        <v>64</v>
      </c>
      <c r="EG3">
        <v>58</v>
      </c>
    </row>
    <row r="4" spans="1:137" x14ac:dyDescent="0.25">
      <c r="A4">
        <v>32339</v>
      </c>
      <c r="B4" t="s">
        <v>16</v>
      </c>
      <c r="C4" t="s">
        <v>233</v>
      </c>
      <c r="D4">
        <v>19.84</v>
      </c>
      <c r="E4">
        <v>80508</v>
      </c>
      <c r="F4" t="s">
        <v>440</v>
      </c>
      <c r="G4" t="s">
        <v>440</v>
      </c>
      <c r="H4" t="s">
        <v>2</v>
      </c>
      <c r="I4" t="s">
        <v>15</v>
      </c>
      <c r="J4">
        <v>488</v>
      </c>
      <c r="K4">
        <v>240</v>
      </c>
      <c r="L4">
        <v>1</v>
      </c>
      <c r="M4">
        <v>1</v>
      </c>
      <c r="N4">
        <v>3</v>
      </c>
      <c r="O4">
        <v>3</v>
      </c>
      <c r="P4">
        <v>2</v>
      </c>
      <c r="Q4">
        <v>4</v>
      </c>
      <c r="R4">
        <v>4</v>
      </c>
      <c r="S4">
        <v>3</v>
      </c>
      <c r="T4">
        <v>2</v>
      </c>
      <c r="U4">
        <v>2</v>
      </c>
      <c r="V4">
        <v>3</v>
      </c>
      <c r="W4">
        <v>2</v>
      </c>
      <c r="X4">
        <v>4</v>
      </c>
      <c r="Y4">
        <v>4</v>
      </c>
      <c r="Z4">
        <v>5</v>
      </c>
      <c r="AA4">
        <v>2</v>
      </c>
      <c r="AB4">
        <v>4</v>
      </c>
      <c r="AC4">
        <v>5</v>
      </c>
      <c r="AD4">
        <v>5</v>
      </c>
      <c r="AE4">
        <v>4</v>
      </c>
      <c r="AF4">
        <v>20</v>
      </c>
      <c r="AG4">
        <v>20</v>
      </c>
      <c r="AH4">
        <v>21</v>
      </c>
      <c r="AI4">
        <v>20</v>
      </c>
      <c r="AJ4">
        <v>18</v>
      </c>
      <c r="AK4">
        <v>20</v>
      </c>
      <c r="AL4">
        <v>12</v>
      </c>
      <c r="AM4">
        <v>12</v>
      </c>
      <c r="AN4">
        <v>12</v>
      </c>
      <c r="AO4">
        <v>8</v>
      </c>
      <c r="AP4">
        <v>6</v>
      </c>
      <c r="AQ4">
        <v>4</v>
      </c>
      <c r="AR4">
        <v>1</v>
      </c>
      <c r="AS4">
        <v>3</v>
      </c>
      <c r="AT4">
        <v>4</v>
      </c>
      <c r="AU4">
        <v>0</v>
      </c>
      <c r="AV4">
        <v>0</v>
      </c>
      <c r="AW4">
        <v>0</v>
      </c>
      <c r="AX4">
        <v>1</v>
      </c>
      <c r="AY4">
        <v>248</v>
      </c>
      <c r="AZ4">
        <v>1</v>
      </c>
      <c r="BA4">
        <v>3</v>
      </c>
      <c r="BB4">
        <v>3</v>
      </c>
      <c r="BC4">
        <v>3</v>
      </c>
      <c r="BD4">
        <v>3</v>
      </c>
      <c r="BE4">
        <v>3</v>
      </c>
      <c r="BF4">
        <v>4</v>
      </c>
      <c r="BG4">
        <v>2</v>
      </c>
      <c r="BH4">
        <v>2</v>
      </c>
      <c r="BI4">
        <v>3</v>
      </c>
      <c r="BJ4">
        <v>2</v>
      </c>
      <c r="BK4">
        <v>2</v>
      </c>
      <c r="BL4">
        <v>3</v>
      </c>
      <c r="BM4">
        <v>3</v>
      </c>
      <c r="BN4">
        <v>4</v>
      </c>
      <c r="BO4">
        <v>5</v>
      </c>
      <c r="BP4">
        <v>5</v>
      </c>
      <c r="BQ4">
        <v>6</v>
      </c>
      <c r="BR4">
        <v>7</v>
      </c>
      <c r="BS4">
        <v>6</v>
      </c>
      <c r="BT4">
        <v>22</v>
      </c>
      <c r="BU4">
        <v>21</v>
      </c>
      <c r="BV4">
        <v>21</v>
      </c>
      <c r="BW4">
        <v>18</v>
      </c>
      <c r="BX4">
        <v>17</v>
      </c>
      <c r="BY4">
        <v>13</v>
      </c>
      <c r="BZ4">
        <v>12</v>
      </c>
      <c r="CA4">
        <v>11</v>
      </c>
      <c r="CB4">
        <v>12</v>
      </c>
      <c r="CC4">
        <v>10</v>
      </c>
      <c r="CD4">
        <v>10</v>
      </c>
      <c r="CE4">
        <v>5</v>
      </c>
      <c r="CF4">
        <v>3</v>
      </c>
      <c r="CG4">
        <v>2</v>
      </c>
      <c r="CH4">
        <v>5</v>
      </c>
      <c r="CI4">
        <v>0</v>
      </c>
      <c r="CJ4">
        <v>1</v>
      </c>
      <c r="CK4">
        <v>0</v>
      </c>
      <c r="CL4" s="60">
        <v>1</v>
      </c>
      <c r="CM4" s="60">
        <v>3</v>
      </c>
      <c r="CN4">
        <v>30</v>
      </c>
      <c r="CO4">
        <v>23</v>
      </c>
      <c r="CP4">
        <v>48</v>
      </c>
      <c r="CQ4">
        <v>103</v>
      </c>
      <c r="CR4">
        <v>34</v>
      </c>
      <c r="CS4">
        <v>32</v>
      </c>
      <c r="CT4">
        <v>26</v>
      </c>
      <c r="CU4">
        <v>56</v>
      </c>
      <c r="CV4">
        <v>93</v>
      </c>
      <c r="CW4">
        <v>42</v>
      </c>
      <c r="CX4">
        <v>10</v>
      </c>
      <c r="CY4">
        <v>15</v>
      </c>
      <c r="CZ4">
        <v>17</v>
      </c>
      <c r="DA4">
        <v>20</v>
      </c>
      <c r="DB4">
        <v>20</v>
      </c>
      <c r="DC4">
        <v>20</v>
      </c>
      <c r="DD4">
        <v>21</v>
      </c>
      <c r="DE4">
        <v>20</v>
      </c>
      <c r="DF4">
        <v>18</v>
      </c>
      <c r="DG4">
        <v>20</v>
      </c>
      <c r="DH4">
        <v>12</v>
      </c>
      <c r="DI4">
        <v>12</v>
      </c>
      <c r="DJ4">
        <v>12</v>
      </c>
      <c r="DK4">
        <v>8</v>
      </c>
      <c r="DL4">
        <v>6</v>
      </c>
      <c r="DM4">
        <v>4</v>
      </c>
      <c r="DN4">
        <v>1</v>
      </c>
      <c r="DO4">
        <v>3</v>
      </c>
      <c r="DP4">
        <v>13</v>
      </c>
      <c r="DQ4">
        <v>14</v>
      </c>
      <c r="DR4">
        <v>14</v>
      </c>
      <c r="DS4">
        <v>29</v>
      </c>
      <c r="DT4">
        <v>22</v>
      </c>
      <c r="DU4">
        <v>21</v>
      </c>
      <c r="DV4">
        <v>21</v>
      </c>
      <c r="DW4">
        <v>18</v>
      </c>
      <c r="DX4">
        <v>17</v>
      </c>
      <c r="DY4">
        <v>13</v>
      </c>
      <c r="DZ4">
        <v>12</v>
      </c>
      <c r="EA4">
        <v>11</v>
      </c>
      <c r="EB4">
        <v>12</v>
      </c>
      <c r="EC4">
        <v>10</v>
      </c>
      <c r="ED4">
        <v>10</v>
      </c>
      <c r="EE4">
        <v>5</v>
      </c>
      <c r="EF4">
        <v>3</v>
      </c>
      <c r="EG4">
        <v>2</v>
      </c>
    </row>
    <row r="5" spans="1:137" x14ac:dyDescent="0.25">
      <c r="A5">
        <v>2390</v>
      </c>
      <c r="B5" t="s">
        <v>197</v>
      </c>
      <c r="C5" t="s">
        <v>204</v>
      </c>
      <c r="D5">
        <v>7.34</v>
      </c>
      <c r="E5">
        <v>80604</v>
      </c>
      <c r="F5" t="s">
        <v>440</v>
      </c>
      <c r="G5" t="s">
        <v>440</v>
      </c>
      <c r="H5" t="s">
        <v>3</v>
      </c>
      <c r="I5" t="s">
        <v>19</v>
      </c>
      <c r="J5">
        <v>789</v>
      </c>
      <c r="K5">
        <v>412</v>
      </c>
      <c r="L5">
        <v>3</v>
      </c>
      <c r="M5">
        <v>3</v>
      </c>
      <c r="N5">
        <v>4</v>
      </c>
      <c r="O5">
        <v>4</v>
      </c>
      <c r="P5">
        <v>4</v>
      </c>
      <c r="Q5">
        <v>4</v>
      </c>
      <c r="R5">
        <v>6</v>
      </c>
      <c r="S5">
        <v>6</v>
      </c>
      <c r="T5">
        <v>7</v>
      </c>
      <c r="U5">
        <v>7</v>
      </c>
      <c r="V5">
        <v>5</v>
      </c>
      <c r="W5">
        <v>6</v>
      </c>
      <c r="X5">
        <v>6</v>
      </c>
      <c r="Y5">
        <v>6</v>
      </c>
      <c r="Z5">
        <v>6</v>
      </c>
      <c r="AA5">
        <v>7</v>
      </c>
      <c r="AB5">
        <v>9</v>
      </c>
      <c r="AC5">
        <v>7</v>
      </c>
      <c r="AD5">
        <v>9</v>
      </c>
      <c r="AE5">
        <v>8</v>
      </c>
      <c r="AF5">
        <v>38</v>
      </c>
      <c r="AG5">
        <v>37</v>
      </c>
      <c r="AH5">
        <v>30</v>
      </c>
      <c r="AI5">
        <v>34</v>
      </c>
      <c r="AJ5">
        <v>27</v>
      </c>
      <c r="AK5">
        <v>27</v>
      </c>
      <c r="AL5">
        <v>25</v>
      </c>
      <c r="AM5">
        <v>19</v>
      </c>
      <c r="AN5">
        <v>17</v>
      </c>
      <c r="AO5">
        <v>15</v>
      </c>
      <c r="AP5">
        <v>11</v>
      </c>
      <c r="AQ5">
        <v>8</v>
      </c>
      <c r="AR5">
        <v>4</v>
      </c>
      <c r="AS5">
        <v>3</v>
      </c>
      <c r="AT5">
        <v>7</v>
      </c>
      <c r="AU5">
        <v>0</v>
      </c>
      <c r="AV5">
        <v>2</v>
      </c>
      <c r="AW5">
        <v>1</v>
      </c>
      <c r="AX5">
        <v>4</v>
      </c>
      <c r="AY5">
        <v>377</v>
      </c>
      <c r="AZ5">
        <v>3</v>
      </c>
      <c r="BA5">
        <v>3</v>
      </c>
      <c r="BB5">
        <v>4</v>
      </c>
      <c r="BC5">
        <v>4</v>
      </c>
      <c r="BD5">
        <v>4</v>
      </c>
      <c r="BE5">
        <v>4</v>
      </c>
      <c r="BF5">
        <v>5</v>
      </c>
      <c r="BG5">
        <v>5</v>
      </c>
      <c r="BH5">
        <v>5</v>
      </c>
      <c r="BI5">
        <v>5</v>
      </c>
      <c r="BJ5">
        <v>5</v>
      </c>
      <c r="BK5">
        <v>5</v>
      </c>
      <c r="BL5">
        <v>5</v>
      </c>
      <c r="BM5">
        <v>6</v>
      </c>
      <c r="BN5">
        <v>6</v>
      </c>
      <c r="BO5">
        <v>7</v>
      </c>
      <c r="BP5">
        <v>6</v>
      </c>
      <c r="BQ5">
        <v>7</v>
      </c>
      <c r="BR5">
        <v>7</v>
      </c>
      <c r="BS5">
        <v>7</v>
      </c>
      <c r="BT5">
        <v>31</v>
      </c>
      <c r="BU5">
        <v>32</v>
      </c>
      <c r="BV5">
        <v>29</v>
      </c>
      <c r="BW5">
        <v>28</v>
      </c>
      <c r="BX5">
        <v>26</v>
      </c>
      <c r="BY5">
        <v>24</v>
      </c>
      <c r="BZ5">
        <v>21</v>
      </c>
      <c r="CA5">
        <v>20</v>
      </c>
      <c r="CB5">
        <v>16</v>
      </c>
      <c r="CC5">
        <v>17</v>
      </c>
      <c r="CD5">
        <v>12</v>
      </c>
      <c r="CE5">
        <v>9</v>
      </c>
      <c r="CF5">
        <v>6</v>
      </c>
      <c r="CG5">
        <v>4</v>
      </c>
      <c r="CH5">
        <v>10</v>
      </c>
      <c r="CI5">
        <v>0</v>
      </c>
      <c r="CJ5">
        <v>1</v>
      </c>
      <c r="CK5">
        <v>2</v>
      </c>
      <c r="CL5" s="60">
        <v>3</v>
      </c>
      <c r="CM5" s="60">
        <v>18</v>
      </c>
      <c r="CN5">
        <v>59</v>
      </c>
      <c r="CO5">
        <v>42</v>
      </c>
      <c r="CP5">
        <v>91</v>
      </c>
      <c r="CQ5">
        <v>162</v>
      </c>
      <c r="CR5">
        <v>58</v>
      </c>
      <c r="CS5">
        <v>51</v>
      </c>
      <c r="CT5">
        <v>36</v>
      </c>
      <c r="CU5">
        <v>78</v>
      </c>
      <c r="CV5">
        <v>149</v>
      </c>
      <c r="CW5">
        <v>63</v>
      </c>
      <c r="CX5">
        <v>18</v>
      </c>
      <c r="CY5">
        <v>30</v>
      </c>
      <c r="CZ5">
        <v>29</v>
      </c>
      <c r="DA5">
        <v>39</v>
      </c>
      <c r="DB5">
        <v>38</v>
      </c>
      <c r="DC5">
        <v>37</v>
      </c>
      <c r="DD5">
        <v>30</v>
      </c>
      <c r="DE5">
        <v>34</v>
      </c>
      <c r="DF5">
        <v>27</v>
      </c>
      <c r="DG5">
        <v>27</v>
      </c>
      <c r="DH5">
        <v>25</v>
      </c>
      <c r="DI5">
        <v>19</v>
      </c>
      <c r="DJ5">
        <v>17</v>
      </c>
      <c r="DK5">
        <v>15</v>
      </c>
      <c r="DL5">
        <v>11</v>
      </c>
      <c r="DM5">
        <v>8</v>
      </c>
      <c r="DN5">
        <v>4</v>
      </c>
      <c r="DO5">
        <v>3</v>
      </c>
      <c r="DP5">
        <v>18</v>
      </c>
      <c r="DQ5">
        <v>23</v>
      </c>
      <c r="DR5">
        <v>27</v>
      </c>
      <c r="DS5">
        <v>34</v>
      </c>
      <c r="DT5">
        <v>31</v>
      </c>
      <c r="DU5">
        <v>32</v>
      </c>
      <c r="DV5">
        <v>29</v>
      </c>
      <c r="DW5">
        <v>28</v>
      </c>
      <c r="DX5">
        <v>26</v>
      </c>
      <c r="DY5">
        <v>24</v>
      </c>
      <c r="DZ5">
        <v>21</v>
      </c>
      <c r="EA5">
        <v>20</v>
      </c>
      <c r="EB5">
        <v>16</v>
      </c>
      <c r="EC5">
        <v>17</v>
      </c>
      <c r="ED5">
        <v>12</v>
      </c>
      <c r="EE5">
        <v>9</v>
      </c>
      <c r="EF5">
        <v>6</v>
      </c>
      <c r="EG5">
        <v>4</v>
      </c>
    </row>
    <row r="6" spans="1:137" x14ac:dyDescent="0.25">
      <c r="A6">
        <v>34449</v>
      </c>
      <c r="B6" t="s">
        <v>16</v>
      </c>
      <c r="C6" t="s">
        <v>236</v>
      </c>
      <c r="D6">
        <v>9.89</v>
      </c>
      <c r="E6">
        <v>80507</v>
      </c>
      <c r="F6" t="s">
        <v>440</v>
      </c>
      <c r="G6" t="s">
        <v>440</v>
      </c>
      <c r="H6" t="s">
        <v>2</v>
      </c>
      <c r="I6" t="s">
        <v>14</v>
      </c>
      <c r="J6">
        <v>234</v>
      </c>
      <c r="K6">
        <v>115</v>
      </c>
      <c r="L6">
        <v>0</v>
      </c>
      <c r="M6">
        <v>0</v>
      </c>
      <c r="N6">
        <v>1</v>
      </c>
      <c r="O6">
        <v>1</v>
      </c>
      <c r="P6">
        <v>2</v>
      </c>
      <c r="Q6">
        <v>2</v>
      </c>
      <c r="R6">
        <v>1</v>
      </c>
      <c r="S6">
        <v>2</v>
      </c>
      <c r="T6">
        <v>2</v>
      </c>
      <c r="U6">
        <v>2</v>
      </c>
      <c r="V6">
        <v>1</v>
      </c>
      <c r="W6">
        <v>2</v>
      </c>
      <c r="X6">
        <v>2</v>
      </c>
      <c r="Y6">
        <v>2</v>
      </c>
      <c r="Z6">
        <v>2</v>
      </c>
      <c r="AA6">
        <v>2</v>
      </c>
      <c r="AB6">
        <v>2</v>
      </c>
      <c r="AC6">
        <v>3</v>
      </c>
      <c r="AD6">
        <v>3</v>
      </c>
      <c r="AE6">
        <v>3</v>
      </c>
      <c r="AF6">
        <v>12</v>
      </c>
      <c r="AG6">
        <v>10</v>
      </c>
      <c r="AH6">
        <v>9</v>
      </c>
      <c r="AI6">
        <v>9</v>
      </c>
      <c r="AJ6">
        <v>8</v>
      </c>
      <c r="AK6">
        <v>7</v>
      </c>
      <c r="AL6">
        <v>6</v>
      </c>
      <c r="AM6">
        <v>6</v>
      </c>
      <c r="AN6">
        <v>5</v>
      </c>
      <c r="AO6">
        <v>3</v>
      </c>
      <c r="AP6">
        <v>2</v>
      </c>
      <c r="AQ6">
        <v>2</v>
      </c>
      <c r="AR6">
        <v>1</v>
      </c>
      <c r="AS6">
        <v>0</v>
      </c>
      <c r="AT6">
        <v>1</v>
      </c>
      <c r="AU6">
        <v>0</v>
      </c>
      <c r="AV6">
        <v>0</v>
      </c>
      <c r="AW6">
        <v>0</v>
      </c>
      <c r="AX6">
        <v>0</v>
      </c>
      <c r="AY6">
        <v>119</v>
      </c>
      <c r="AZ6">
        <v>0</v>
      </c>
      <c r="BA6">
        <v>1</v>
      </c>
      <c r="BB6">
        <v>1</v>
      </c>
      <c r="BC6">
        <v>1</v>
      </c>
      <c r="BD6">
        <v>1</v>
      </c>
      <c r="BE6">
        <v>1</v>
      </c>
      <c r="BF6">
        <v>2</v>
      </c>
      <c r="BG6">
        <v>2</v>
      </c>
      <c r="BH6">
        <v>2</v>
      </c>
      <c r="BI6">
        <v>1</v>
      </c>
      <c r="BJ6">
        <v>1</v>
      </c>
      <c r="BK6">
        <v>2</v>
      </c>
      <c r="BL6">
        <v>2</v>
      </c>
      <c r="BM6">
        <v>2</v>
      </c>
      <c r="BN6">
        <v>2</v>
      </c>
      <c r="BO6">
        <v>3</v>
      </c>
      <c r="BP6">
        <v>3</v>
      </c>
      <c r="BQ6">
        <v>2</v>
      </c>
      <c r="BR6">
        <v>3</v>
      </c>
      <c r="BS6">
        <v>3</v>
      </c>
      <c r="BT6">
        <v>13</v>
      </c>
      <c r="BU6">
        <v>10</v>
      </c>
      <c r="BV6">
        <v>9</v>
      </c>
      <c r="BW6">
        <v>8</v>
      </c>
      <c r="BX6">
        <v>6</v>
      </c>
      <c r="BY6">
        <v>7</v>
      </c>
      <c r="BZ6">
        <v>5</v>
      </c>
      <c r="CA6">
        <v>6</v>
      </c>
      <c r="CB6">
        <v>6</v>
      </c>
      <c r="CC6">
        <v>5</v>
      </c>
      <c r="CD6">
        <v>3</v>
      </c>
      <c r="CE6">
        <v>2</v>
      </c>
      <c r="CF6">
        <v>2</v>
      </c>
      <c r="CG6">
        <v>1</v>
      </c>
      <c r="CH6">
        <v>3</v>
      </c>
      <c r="CI6">
        <v>0</v>
      </c>
      <c r="CJ6">
        <v>0</v>
      </c>
      <c r="CK6">
        <v>0</v>
      </c>
      <c r="CL6" s="60">
        <v>0</v>
      </c>
      <c r="CM6" s="60">
        <v>1</v>
      </c>
      <c r="CN6">
        <v>18</v>
      </c>
      <c r="CO6">
        <v>14</v>
      </c>
      <c r="CP6">
        <v>27</v>
      </c>
      <c r="CQ6">
        <v>45</v>
      </c>
      <c r="CR6">
        <v>14</v>
      </c>
      <c r="CS6">
        <v>16</v>
      </c>
      <c r="CT6">
        <v>14</v>
      </c>
      <c r="CU6">
        <v>29</v>
      </c>
      <c r="CV6">
        <v>41</v>
      </c>
      <c r="CW6">
        <v>19</v>
      </c>
      <c r="CX6">
        <v>5</v>
      </c>
      <c r="CY6">
        <v>9</v>
      </c>
      <c r="CZ6">
        <v>9</v>
      </c>
      <c r="DA6">
        <v>14</v>
      </c>
      <c r="DB6">
        <v>12</v>
      </c>
      <c r="DC6">
        <v>10</v>
      </c>
      <c r="DD6">
        <v>9</v>
      </c>
      <c r="DE6">
        <v>9</v>
      </c>
      <c r="DF6">
        <v>8</v>
      </c>
      <c r="DG6">
        <v>7</v>
      </c>
      <c r="DH6">
        <v>6</v>
      </c>
      <c r="DI6">
        <v>6</v>
      </c>
      <c r="DJ6">
        <v>5</v>
      </c>
      <c r="DK6">
        <v>3</v>
      </c>
      <c r="DL6">
        <v>2</v>
      </c>
      <c r="DM6">
        <v>2</v>
      </c>
      <c r="DN6">
        <v>1</v>
      </c>
      <c r="DO6">
        <v>0</v>
      </c>
      <c r="DP6">
        <v>4</v>
      </c>
      <c r="DQ6">
        <v>8</v>
      </c>
      <c r="DR6">
        <v>9</v>
      </c>
      <c r="DS6">
        <v>15</v>
      </c>
      <c r="DT6">
        <v>13</v>
      </c>
      <c r="DU6">
        <v>10</v>
      </c>
      <c r="DV6">
        <v>9</v>
      </c>
      <c r="DW6">
        <v>8</v>
      </c>
      <c r="DX6">
        <v>6</v>
      </c>
      <c r="DY6">
        <v>7</v>
      </c>
      <c r="DZ6">
        <v>5</v>
      </c>
      <c r="EA6">
        <v>6</v>
      </c>
      <c r="EB6">
        <v>6</v>
      </c>
      <c r="EC6">
        <v>5</v>
      </c>
      <c r="ED6">
        <v>3</v>
      </c>
      <c r="EE6">
        <v>2</v>
      </c>
      <c r="EF6">
        <v>2</v>
      </c>
      <c r="EG6">
        <v>1</v>
      </c>
    </row>
    <row r="7" spans="1:137" x14ac:dyDescent="0.25">
      <c r="A7">
        <v>34929</v>
      </c>
      <c r="B7" t="s">
        <v>18</v>
      </c>
      <c r="C7" t="s">
        <v>17</v>
      </c>
      <c r="D7">
        <v>83</v>
      </c>
      <c r="E7">
        <v>80602</v>
      </c>
      <c r="F7" t="s">
        <v>440</v>
      </c>
      <c r="G7" t="s">
        <v>440</v>
      </c>
      <c r="H7" t="s">
        <v>3</v>
      </c>
      <c r="I7" t="s">
        <v>17</v>
      </c>
      <c r="J7">
        <v>4208</v>
      </c>
      <c r="K7">
        <v>2121</v>
      </c>
      <c r="L7">
        <v>17</v>
      </c>
      <c r="M7">
        <v>15</v>
      </c>
      <c r="N7">
        <v>20</v>
      </c>
      <c r="O7">
        <v>22</v>
      </c>
      <c r="P7">
        <v>19</v>
      </c>
      <c r="Q7">
        <v>31</v>
      </c>
      <c r="R7">
        <v>31</v>
      </c>
      <c r="S7">
        <v>26</v>
      </c>
      <c r="T7">
        <v>33</v>
      </c>
      <c r="U7">
        <v>27</v>
      </c>
      <c r="V7">
        <v>26</v>
      </c>
      <c r="W7">
        <v>34</v>
      </c>
      <c r="X7">
        <v>32</v>
      </c>
      <c r="Y7">
        <v>30</v>
      </c>
      <c r="Z7">
        <v>21</v>
      </c>
      <c r="AA7">
        <v>33</v>
      </c>
      <c r="AB7">
        <v>47</v>
      </c>
      <c r="AC7">
        <v>42</v>
      </c>
      <c r="AD7">
        <v>57</v>
      </c>
      <c r="AE7">
        <v>43</v>
      </c>
      <c r="AF7">
        <v>193</v>
      </c>
      <c r="AG7">
        <v>189</v>
      </c>
      <c r="AH7">
        <v>190</v>
      </c>
      <c r="AI7">
        <v>163</v>
      </c>
      <c r="AJ7">
        <v>143</v>
      </c>
      <c r="AK7">
        <v>139</v>
      </c>
      <c r="AL7">
        <v>129</v>
      </c>
      <c r="AM7">
        <v>104</v>
      </c>
      <c r="AN7">
        <v>86</v>
      </c>
      <c r="AO7">
        <v>78</v>
      </c>
      <c r="AP7">
        <v>41</v>
      </c>
      <c r="AQ7">
        <v>27</v>
      </c>
      <c r="AR7">
        <v>22</v>
      </c>
      <c r="AS7">
        <v>11</v>
      </c>
      <c r="AT7">
        <v>33</v>
      </c>
      <c r="AU7">
        <v>1</v>
      </c>
      <c r="AV7">
        <v>9</v>
      </c>
      <c r="AW7">
        <v>8</v>
      </c>
      <c r="AX7">
        <v>18</v>
      </c>
      <c r="AY7">
        <v>2087</v>
      </c>
      <c r="AZ7">
        <v>17</v>
      </c>
      <c r="BA7">
        <v>22</v>
      </c>
      <c r="BB7">
        <v>19</v>
      </c>
      <c r="BC7">
        <v>17</v>
      </c>
      <c r="BD7">
        <v>23</v>
      </c>
      <c r="BE7">
        <v>21</v>
      </c>
      <c r="BF7">
        <v>28</v>
      </c>
      <c r="BG7">
        <v>26</v>
      </c>
      <c r="BH7">
        <v>31</v>
      </c>
      <c r="BI7">
        <v>32</v>
      </c>
      <c r="BJ7">
        <v>30</v>
      </c>
      <c r="BK7">
        <v>39</v>
      </c>
      <c r="BL7">
        <v>37</v>
      </c>
      <c r="BM7">
        <v>33</v>
      </c>
      <c r="BN7">
        <v>26</v>
      </c>
      <c r="BO7">
        <v>23</v>
      </c>
      <c r="BP7">
        <v>45</v>
      </c>
      <c r="BQ7">
        <v>29</v>
      </c>
      <c r="BR7">
        <v>38</v>
      </c>
      <c r="BS7">
        <v>42</v>
      </c>
      <c r="BT7">
        <v>169</v>
      </c>
      <c r="BU7">
        <v>203</v>
      </c>
      <c r="BV7">
        <v>163</v>
      </c>
      <c r="BW7">
        <v>168</v>
      </c>
      <c r="BX7">
        <v>140</v>
      </c>
      <c r="BY7">
        <v>119</v>
      </c>
      <c r="BZ7">
        <v>115</v>
      </c>
      <c r="CA7">
        <v>102</v>
      </c>
      <c r="CB7">
        <v>99</v>
      </c>
      <c r="CC7">
        <v>81</v>
      </c>
      <c r="CD7">
        <v>58</v>
      </c>
      <c r="CE7">
        <v>43</v>
      </c>
      <c r="CF7">
        <v>30</v>
      </c>
      <c r="CG7">
        <v>22</v>
      </c>
      <c r="CH7">
        <v>52</v>
      </c>
      <c r="CI7">
        <v>2</v>
      </c>
      <c r="CJ7">
        <v>7</v>
      </c>
      <c r="CK7">
        <v>9</v>
      </c>
      <c r="CL7" s="60">
        <v>17</v>
      </c>
      <c r="CM7" s="60">
        <v>45</v>
      </c>
      <c r="CN7">
        <v>300</v>
      </c>
      <c r="CO7">
        <v>205</v>
      </c>
      <c r="CP7">
        <v>483</v>
      </c>
      <c r="CQ7">
        <v>867</v>
      </c>
      <c r="CR7">
        <v>264</v>
      </c>
      <c r="CS7">
        <v>304</v>
      </c>
      <c r="CT7">
        <v>193</v>
      </c>
      <c r="CU7">
        <v>452</v>
      </c>
      <c r="CV7">
        <v>807</v>
      </c>
      <c r="CW7">
        <v>333</v>
      </c>
      <c r="CX7">
        <v>93</v>
      </c>
      <c r="CY7">
        <v>148</v>
      </c>
      <c r="CZ7">
        <v>142</v>
      </c>
      <c r="DA7">
        <v>223</v>
      </c>
      <c r="DB7">
        <v>193</v>
      </c>
      <c r="DC7">
        <v>189</v>
      </c>
      <c r="DD7">
        <v>190</v>
      </c>
      <c r="DE7">
        <v>163</v>
      </c>
      <c r="DF7">
        <v>143</v>
      </c>
      <c r="DG7">
        <v>139</v>
      </c>
      <c r="DH7">
        <v>129</v>
      </c>
      <c r="DI7">
        <v>104</v>
      </c>
      <c r="DJ7">
        <v>86</v>
      </c>
      <c r="DK7">
        <v>78</v>
      </c>
      <c r="DL7">
        <v>41</v>
      </c>
      <c r="DM7">
        <v>27</v>
      </c>
      <c r="DN7">
        <v>22</v>
      </c>
      <c r="DO7">
        <v>11</v>
      </c>
      <c r="DP7">
        <v>98</v>
      </c>
      <c r="DQ7">
        <v>137</v>
      </c>
      <c r="DR7">
        <v>164</v>
      </c>
      <c r="DS7">
        <v>177</v>
      </c>
      <c r="DT7">
        <v>169</v>
      </c>
      <c r="DU7">
        <v>203</v>
      </c>
      <c r="DV7">
        <v>163</v>
      </c>
      <c r="DW7">
        <v>168</v>
      </c>
      <c r="DX7">
        <v>140</v>
      </c>
      <c r="DY7">
        <v>119</v>
      </c>
      <c r="DZ7">
        <v>115</v>
      </c>
      <c r="EA7">
        <v>102</v>
      </c>
      <c r="EB7">
        <v>99</v>
      </c>
      <c r="EC7">
        <v>81</v>
      </c>
      <c r="ED7">
        <v>58</v>
      </c>
      <c r="EE7">
        <v>43</v>
      </c>
      <c r="EF7">
        <v>30</v>
      </c>
      <c r="EG7">
        <v>22</v>
      </c>
    </row>
    <row r="8" spans="1:137" x14ac:dyDescent="0.25">
      <c r="A8">
        <v>2366</v>
      </c>
      <c r="B8" t="s">
        <v>441</v>
      </c>
      <c r="C8" t="s">
        <v>9</v>
      </c>
      <c r="D8">
        <v>68.819999999999993</v>
      </c>
      <c r="E8">
        <v>80502</v>
      </c>
      <c r="F8" t="s">
        <v>440</v>
      </c>
      <c r="G8" t="s">
        <v>440</v>
      </c>
      <c r="H8" t="s">
        <v>2</v>
      </c>
      <c r="I8" t="s">
        <v>9</v>
      </c>
      <c r="J8">
        <v>3598</v>
      </c>
      <c r="K8">
        <v>1798</v>
      </c>
      <c r="L8">
        <v>14</v>
      </c>
      <c r="M8">
        <v>18</v>
      </c>
      <c r="N8">
        <v>22</v>
      </c>
      <c r="O8">
        <v>19</v>
      </c>
      <c r="P8">
        <v>25</v>
      </c>
      <c r="Q8">
        <v>28</v>
      </c>
      <c r="R8">
        <v>32</v>
      </c>
      <c r="S8">
        <v>25</v>
      </c>
      <c r="T8">
        <v>26</v>
      </c>
      <c r="U8">
        <v>25</v>
      </c>
      <c r="V8">
        <v>27</v>
      </c>
      <c r="W8">
        <v>28</v>
      </c>
      <c r="X8">
        <v>25</v>
      </c>
      <c r="Y8">
        <v>31</v>
      </c>
      <c r="Z8">
        <v>39</v>
      </c>
      <c r="AA8">
        <v>43</v>
      </c>
      <c r="AB8">
        <v>36</v>
      </c>
      <c r="AC8">
        <v>47</v>
      </c>
      <c r="AD8">
        <v>36</v>
      </c>
      <c r="AE8">
        <v>43</v>
      </c>
      <c r="AF8">
        <v>171</v>
      </c>
      <c r="AG8">
        <v>144</v>
      </c>
      <c r="AH8">
        <v>135</v>
      </c>
      <c r="AI8">
        <v>123</v>
      </c>
      <c r="AJ8">
        <v>126</v>
      </c>
      <c r="AK8">
        <v>105</v>
      </c>
      <c r="AL8">
        <v>83</v>
      </c>
      <c r="AM8">
        <v>80</v>
      </c>
      <c r="AN8">
        <v>75</v>
      </c>
      <c r="AO8">
        <v>64</v>
      </c>
      <c r="AP8">
        <v>52</v>
      </c>
      <c r="AQ8">
        <v>31</v>
      </c>
      <c r="AR8">
        <v>10</v>
      </c>
      <c r="AS8">
        <v>10</v>
      </c>
      <c r="AT8">
        <v>20</v>
      </c>
      <c r="AU8">
        <v>2</v>
      </c>
      <c r="AV8">
        <v>8</v>
      </c>
      <c r="AW8">
        <v>7</v>
      </c>
      <c r="AX8">
        <v>15</v>
      </c>
      <c r="AY8">
        <v>1800</v>
      </c>
      <c r="AZ8">
        <v>14</v>
      </c>
      <c r="BA8">
        <v>19</v>
      </c>
      <c r="BB8">
        <v>19</v>
      </c>
      <c r="BC8">
        <v>12</v>
      </c>
      <c r="BD8">
        <v>22</v>
      </c>
      <c r="BE8">
        <v>21</v>
      </c>
      <c r="BF8">
        <v>26</v>
      </c>
      <c r="BG8">
        <v>31</v>
      </c>
      <c r="BH8">
        <v>28</v>
      </c>
      <c r="BI8">
        <v>25</v>
      </c>
      <c r="BJ8">
        <v>27</v>
      </c>
      <c r="BK8">
        <v>28</v>
      </c>
      <c r="BL8">
        <v>25</v>
      </c>
      <c r="BM8">
        <v>32</v>
      </c>
      <c r="BN8">
        <v>40</v>
      </c>
      <c r="BO8">
        <v>46</v>
      </c>
      <c r="BP8">
        <v>43</v>
      </c>
      <c r="BQ8">
        <v>41</v>
      </c>
      <c r="BR8">
        <v>50</v>
      </c>
      <c r="BS8">
        <v>45</v>
      </c>
      <c r="BT8">
        <v>180</v>
      </c>
      <c r="BU8">
        <v>143</v>
      </c>
      <c r="BV8">
        <v>108</v>
      </c>
      <c r="BW8">
        <v>125</v>
      </c>
      <c r="BX8">
        <v>103</v>
      </c>
      <c r="BY8">
        <v>112</v>
      </c>
      <c r="BZ8">
        <v>76</v>
      </c>
      <c r="CA8">
        <v>87</v>
      </c>
      <c r="CB8">
        <v>78</v>
      </c>
      <c r="CC8">
        <v>66</v>
      </c>
      <c r="CD8">
        <v>49</v>
      </c>
      <c r="CE8">
        <v>40</v>
      </c>
      <c r="CF8">
        <v>17</v>
      </c>
      <c r="CG8">
        <v>21</v>
      </c>
      <c r="CH8">
        <v>38</v>
      </c>
      <c r="CI8">
        <v>2</v>
      </c>
      <c r="CJ8">
        <v>6</v>
      </c>
      <c r="CK8">
        <v>9</v>
      </c>
      <c r="CL8" s="60">
        <v>15</v>
      </c>
      <c r="CM8" s="60">
        <v>41</v>
      </c>
      <c r="CN8">
        <v>287</v>
      </c>
      <c r="CO8">
        <v>222</v>
      </c>
      <c r="CP8">
        <v>393</v>
      </c>
      <c r="CQ8">
        <v>652</v>
      </c>
      <c r="CR8">
        <v>242</v>
      </c>
      <c r="CS8">
        <v>271</v>
      </c>
      <c r="CT8">
        <v>227</v>
      </c>
      <c r="CU8">
        <v>419</v>
      </c>
      <c r="CV8">
        <v>611</v>
      </c>
      <c r="CW8">
        <v>272</v>
      </c>
      <c r="CX8">
        <v>98</v>
      </c>
      <c r="CY8">
        <v>135</v>
      </c>
      <c r="CZ8">
        <v>149</v>
      </c>
      <c r="DA8">
        <v>205</v>
      </c>
      <c r="DB8">
        <v>171</v>
      </c>
      <c r="DC8">
        <v>144</v>
      </c>
      <c r="DD8">
        <v>135</v>
      </c>
      <c r="DE8">
        <v>123</v>
      </c>
      <c r="DF8">
        <v>126</v>
      </c>
      <c r="DG8">
        <v>105</v>
      </c>
      <c r="DH8">
        <v>83</v>
      </c>
      <c r="DI8">
        <v>80</v>
      </c>
      <c r="DJ8">
        <v>75</v>
      </c>
      <c r="DK8">
        <v>64</v>
      </c>
      <c r="DL8">
        <v>52</v>
      </c>
      <c r="DM8">
        <v>31</v>
      </c>
      <c r="DN8">
        <v>10</v>
      </c>
      <c r="DO8">
        <v>10</v>
      </c>
      <c r="DP8">
        <v>85</v>
      </c>
      <c r="DQ8">
        <v>131</v>
      </c>
      <c r="DR8">
        <v>152</v>
      </c>
      <c r="DS8">
        <v>225</v>
      </c>
      <c r="DT8">
        <v>180</v>
      </c>
      <c r="DU8">
        <v>143</v>
      </c>
      <c r="DV8">
        <v>108</v>
      </c>
      <c r="DW8">
        <v>125</v>
      </c>
      <c r="DX8">
        <v>103</v>
      </c>
      <c r="DY8">
        <v>112</v>
      </c>
      <c r="DZ8">
        <v>76</v>
      </c>
      <c r="EA8">
        <v>87</v>
      </c>
      <c r="EB8">
        <v>78</v>
      </c>
      <c r="EC8">
        <v>66</v>
      </c>
      <c r="ED8">
        <v>49</v>
      </c>
      <c r="EE8">
        <v>40</v>
      </c>
      <c r="EF8">
        <v>17</v>
      </c>
      <c r="EG8">
        <v>21</v>
      </c>
    </row>
    <row r="9" spans="1:137" x14ac:dyDescent="0.25">
      <c r="A9">
        <v>2389</v>
      </c>
      <c r="B9" t="s">
        <v>197</v>
      </c>
      <c r="C9" t="s">
        <v>205</v>
      </c>
      <c r="D9">
        <v>9.6199999999999992</v>
      </c>
      <c r="E9">
        <v>80604</v>
      </c>
      <c r="F9" t="s">
        <v>440</v>
      </c>
      <c r="G9" t="s">
        <v>440</v>
      </c>
      <c r="H9" t="s">
        <v>3</v>
      </c>
      <c r="I9" t="s">
        <v>19</v>
      </c>
      <c r="J9">
        <v>1034</v>
      </c>
      <c r="K9">
        <v>540</v>
      </c>
      <c r="L9">
        <v>5</v>
      </c>
      <c r="M9">
        <v>4</v>
      </c>
      <c r="N9">
        <v>5</v>
      </c>
      <c r="O9">
        <v>5</v>
      </c>
      <c r="P9">
        <v>5</v>
      </c>
      <c r="Q9">
        <v>6</v>
      </c>
      <c r="R9">
        <v>8</v>
      </c>
      <c r="S9">
        <v>8</v>
      </c>
      <c r="T9">
        <v>9</v>
      </c>
      <c r="U9">
        <v>9</v>
      </c>
      <c r="V9">
        <v>7</v>
      </c>
      <c r="W9">
        <v>7</v>
      </c>
      <c r="X9">
        <v>8</v>
      </c>
      <c r="Y9">
        <v>8</v>
      </c>
      <c r="Z9">
        <v>8</v>
      </c>
      <c r="AA9">
        <v>9</v>
      </c>
      <c r="AB9">
        <v>12</v>
      </c>
      <c r="AC9">
        <v>9</v>
      </c>
      <c r="AD9">
        <v>11</v>
      </c>
      <c r="AE9">
        <v>10</v>
      </c>
      <c r="AF9">
        <v>49</v>
      </c>
      <c r="AG9">
        <v>48</v>
      </c>
      <c r="AH9">
        <v>40</v>
      </c>
      <c r="AI9">
        <v>44</v>
      </c>
      <c r="AJ9">
        <v>36</v>
      </c>
      <c r="AK9">
        <v>36</v>
      </c>
      <c r="AL9">
        <v>33</v>
      </c>
      <c r="AM9">
        <v>25</v>
      </c>
      <c r="AN9">
        <v>22</v>
      </c>
      <c r="AO9">
        <v>19</v>
      </c>
      <c r="AP9">
        <v>14</v>
      </c>
      <c r="AQ9">
        <v>11</v>
      </c>
      <c r="AR9">
        <v>6</v>
      </c>
      <c r="AS9">
        <v>4</v>
      </c>
      <c r="AT9">
        <v>10</v>
      </c>
      <c r="AU9">
        <v>0</v>
      </c>
      <c r="AV9">
        <v>3</v>
      </c>
      <c r="AW9">
        <v>2</v>
      </c>
      <c r="AX9">
        <v>5</v>
      </c>
      <c r="AY9">
        <v>494</v>
      </c>
      <c r="AZ9">
        <v>3</v>
      </c>
      <c r="BA9">
        <v>4</v>
      </c>
      <c r="BB9">
        <v>5</v>
      </c>
      <c r="BC9">
        <v>6</v>
      </c>
      <c r="BD9">
        <v>5</v>
      </c>
      <c r="BE9">
        <v>5</v>
      </c>
      <c r="BF9">
        <v>7</v>
      </c>
      <c r="BG9">
        <v>6</v>
      </c>
      <c r="BH9">
        <v>7</v>
      </c>
      <c r="BI9">
        <v>6</v>
      </c>
      <c r="BJ9">
        <v>6</v>
      </c>
      <c r="BK9">
        <v>7</v>
      </c>
      <c r="BL9">
        <v>7</v>
      </c>
      <c r="BM9">
        <v>8</v>
      </c>
      <c r="BN9">
        <v>7</v>
      </c>
      <c r="BO9">
        <v>9</v>
      </c>
      <c r="BP9">
        <v>8</v>
      </c>
      <c r="BQ9">
        <v>9</v>
      </c>
      <c r="BR9">
        <v>10</v>
      </c>
      <c r="BS9">
        <v>9</v>
      </c>
      <c r="BT9">
        <v>41</v>
      </c>
      <c r="BU9">
        <v>42</v>
      </c>
      <c r="BV9">
        <v>38</v>
      </c>
      <c r="BW9">
        <v>36</v>
      </c>
      <c r="BX9">
        <v>35</v>
      </c>
      <c r="BY9">
        <v>32</v>
      </c>
      <c r="BZ9">
        <v>28</v>
      </c>
      <c r="CA9">
        <v>26</v>
      </c>
      <c r="CB9">
        <v>21</v>
      </c>
      <c r="CC9">
        <v>22</v>
      </c>
      <c r="CD9">
        <v>16</v>
      </c>
      <c r="CE9">
        <v>12</v>
      </c>
      <c r="CF9">
        <v>7</v>
      </c>
      <c r="CG9">
        <v>5</v>
      </c>
      <c r="CH9">
        <v>12</v>
      </c>
      <c r="CI9">
        <v>0</v>
      </c>
      <c r="CJ9">
        <v>1</v>
      </c>
      <c r="CK9">
        <v>2</v>
      </c>
      <c r="CL9" s="60">
        <v>4</v>
      </c>
      <c r="CM9" s="60">
        <v>23</v>
      </c>
      <c r="CN9">
        <v>77</v>
      </c>
      <c r="CO9">
        <v>55</v>
      </c>
      <c r="CP9">
        <v>119</v>
      </c>
      <c r="CQ9">
        <v>213</v>
      </c>
      <c r="CR9">
        <v>76</v>
      </c>
      <c r="CS9">
        <v>67</v>
      </c>
      <c r="CT9">
        <v>48</v>
      </c>
      <c r="CU9">
        <v>102</v>
      </c>
      <c r="CV9">
        <v>195</v>
      </c>
      <c r="CW9">
        <v>83</v>
      </c>
      <c r="CX9">
        <v>24</v>
      </c>
      <c r="CY9">
        <v>40</v>
      </c>
      <c r="CZ9">
        <v>38</v>
      </c>
      <c r="DA9">
        <v>52</v>
      </c>
      <c r="DB9">
        <v>49</v>
      </c>
      <c r="DC9">
        <v>48</v>
      </c>
      <c r="DD9">
        <v>40</v>
      </c>
      <c r="DE9">
        <v>44</v>
      </c>
      <c r="DF9">
        <v>36</v>
      </c>
      <c r="DG9">
        <v>36</v>
      </c>
      <c r="DH9">
        <v>33</v>
      </c>
      <c r="DI9">
        <v>25</v>
      </c>
      <c r="DJ9">
        <v>22</v>
      </c>
      <c r="DK9">
        <v>19</v>
      </c>
      <c r="DL9">
        <v>14</v>
      </c>
      <c r="DM9">
        <v>11</v>
      </c>
      <c r="DN9">
        <v>6</v>
      </c>
      <c r="DO9">
        <v>4</v>
      </c>
      <c r="DP9">
        <v>23</v>
      </c>
      <c r="DQ9">
        <v>31</v>
      </c>
      <c r="DR9">
        <v>35</v>
      </c>
      <c r="DS9">
        <v>44</v>
      </c>
      <c r="DT9">
        <v>41</v>
      </c>
      <c r="DU9">
        <v>42</v>
      </c>
      <c r="DV9">
        <v>38</v>
      </c>
      <c r="DW9">
        <v>36</v>
      </c>
      <c r="DX9">
        <v>35</v>
      </c>
      <c r="DY9">
        <v>32</v>
      </c>
      <c r="DZ9">
        <v>28</v>
      </c>
      <c r="EA9">
        <v>26</v>
      </c>
      <c r="EB9">
        <v>21</v>
      </c>
      <c r="EC9">
        <v>22</v>
      </c>
      <c r="ED9">
        <v>16</v>
      </c>
      <c r="EE9">
        <v>12</v>
      </c>
      <c r="EF9">
        <v>7</v>
      </c>
      <c r="EG9">
        <v>5</v>
      </c>
    </row>
    <row r="10" spans="1:137" x14ac:dyDescent="0.25">
      <c r="A10">
        <v>34448</v>
      </c>
      <c r="B10" t="s">
        <v>18</v>
      </c>
      <c r="C10" t="s">
        <v>203</v>
      </c>
      <c r="D10">
        <v>23.07</v>
      </c>
      <c r="E10">
        <v>80603</v>
      </c>
      <c r="F10" t="s">
        <v>440</v>
      </c>
      <c r="G10" t="s">
        <v>440</v>
      </c>
      <c r="H10" t="s">
        <v>3</v>
      </c>
      <c r="I10" t="s">
        <v>18</v>
      </c>
      <c r="J10">
        <v>1201</v>
      </c>
      <c r="K10">
        <v>607</v>
      </c>
      <c r="L10">
        <v>8</v>
      </c>
      <c r="M10">
        <v>8</v>
      </c>
      <c r="N10">
        <v>7</v>
      </c>
      <c r="O10">
        <v>11</v>
      </c>
      <c r="P10">
        <v>12</v>
      </c>
      <c r="Q10">
        <v>11</v>
      </c>
      <c r="R10">
        <v>9</v>
      </c>
      <c r="S10">
        <v>13</v>
      </c>
      <c r="T10">
        <v>10</v>
      </c>
      <c r="U10">
        <v>11</v>
      </c>
      <c r="V10">
        <v>9</v>
      </c>
      <c r="W10">
        <v>6</v>
      </c>
      <c r="X10">
        <v>9</v>
      </c>
      <c r="Y10">
        <v>6</v>
      </c>
      <c r="Z10">
        <v>9</v>
      </c>
      <c r="AA10">
        <v>9</v>
      </c>
      <c r="AB10">
        <v>11</v>
      </c>
      <c r="AC10">
        <v>13</v>
      </c>
      <c r="AD10">
        <v>13</v>
      </c>
      <c r="AE10">
        <v>7</v>
      </c>
      <c r="AF10">
        <v>54</v>
      </c>
      <c r="AG10">
        <v>53</v>
      </c>
      <c r="AH10">
        <v>60</v>
      </c>
      <c r="AI10">
        <v>47</v>
      </c>
      <c r="AJ10">
        <v>38</v>
      </c>
      <c r="AK10">
        <v>40</v>
      </c>
      <c r="AL10">
        <v>33</v>
      </c>
      <c r="AM10">
        <v>30</v>
      </c>
      <c r="AN10">
        <v>20</v>
      </c>
      <c r="AO10">
        <v>16</v>
      </c>
      <c r="AP10">
        <v>9</v>
      </c>
      <c r="AQ10">
        <v>9</v>
      </c>
      <c r="AR10">
        <v>3</v>
      </c>
      <c r="AS10">
        <v>3</v>
      </c>
      <c r="AT10">
        <v>6</v>
      </c>
      <c r="AU10">
        <v>0</v>
      </c>
      <c r="AV10">
        <v>3</v>
      </c>
      <c r="AW10">
        <v>5</v>
      </c>
      <c r="AX10">
        <v>8</v>
      </c>
      <c r="AY10">
        <v>594</v>
      </c>
      <c r="AZ10">
        <v>9</v>
      </c>
      <c r="BA10">
        <v>7</v>
      </c>
      <c r="BB10">
        <v>9</v>
      </c>
      <c r="BC10">
        <v>13</v>
      </c>
      <c r="BD10">
        <v>11</v>
      </c>
      <c r="BE10">
        <v>9</v>
      </c>
      <c r="BF10">
        <v>7</v>
      </c>
      <c r="BG10">
        <v>9</v>
      </c>
      <c r="BH10">
        <v>11</v>
      </c>
      <c r="BI10">
        <v>11</v>
      </c>
      <c r="BJ10">
        <v>9</v>
      </c>
      <c r="BK10">
        <v>6</v>
      </c>
      <c r="BL10">
        <v>9</v>
      </c>
      <c r="BM10">
        <v>6</v>
      </c>
      <c r="BN10">
        <v>9</v>
      </c>
      <c r="BO10">
        <v>6</v>
      </c>
      <c r="BP10">
        <v>9</v>
      </c>
      <c r="BQ10">
        <v>9</v>
      </c>
      <c r="BR10">
        <v>11</v>
      </c>
      <c r="BS10">
        <v>10</v>
      </c>
      <c r="BT10">
        <v>49</v>
      </c>
      <c r="BU10">
        <v>57</v>
      </c>
      <c r="BV10">
        <v>50</v>
      </c>
      <c r="BW10">
        <v>41</v>
      </c>
      <c r="BX10">
        <v>37</v>
      </c>
      <c r="BY10">
        <v>33</v>
      </c>
      <c r="BZ10">
        <v>35</v>
      </c>
      <c r="CA10">
        <v>27</v>
      </c>
      <c r="CB10">
        <v>25</v>
      </c>
      <c r="CC10">
        <v>21</v>
      </c>
      <c r="CD10">
        <v>15</v>
      </c>
      <c r="CE10">
        <v>9</v>
      </c>
      <c r="CF10">
        <v>7</v>
      </c>
      <c r="CG10">
        <v>7</v>
      </c>
      <c r="CH10">
        <v>14</v>
      </c>
      <c r="CI10">
        <v>1</v>
      </c>
      <c r="CJ10">
        <v>4</v>
      </c>
      <c r="CK10">
        <v>6</v>
      </c>
      <c r="CL10" s="60">
        <v>10</v>
      </c>
      <c r="CM10" s="60">
        <v>36</v>
      </c>
      <c r="CN10">
        <v>115</v>
      </c>
      <c r="CO10">
        <v>58</v>
      </c>
      <c r="CP10">
        <v>128</v>
      </c>
      <c r="CQ10">
        <v>248</v>
      </c>
      <c r="CR10">
        <v>60</v>
      </c>
      <c r="CS10">
        <v>111</v>
      </c>
      <c r="CT10">
        <v>49</v>
      </c>
      <c r="CU10">
        <v>127</v>
      </c>
      <c r="CV10">
        <v>223</v>
      </c>
      <c r="CW10">
        <v>84</v>
      </c>
      <c r="CX10">
        <v>46</v>
      </c>
      <c r="CY10">
        <v>54</v>
      </c>
      <c r="CZ10">
        <v>40</v>
      </c>
      <c r="DA10">
        <v>54</v>
      </c>
      <c r="DB10">
        <v>54</v>
      </c>
      <c r="DC10">
        <v>53</v>
      </c>
      <c r="DD10">
        <v>60</v>
      </c>
      <c r="DE10">
        <v>47</v>
      </c>
      <c r="DF10">
        <v>38</v>
      </c>
      <c r="DG10">
        <v>40</v>
      </c>
      <c r="DH10">
        <v>33</v>
      </c>
      <c r="DI10">
        <v>30</v>
      </c>
      <c r="DJ10">
        <v>20</v>
      </c>
      <c r="DK10">
        <v>16</v>
      </c>
      <c r="DL10">
        <v>9</v>
      </c>
      <c r="DM10">
        <v>9</v>
      </c>
      <c r="DN10">
        <v>3</v>
      </c>
      <c r="DO10">
        <v>3</v>
      </c>
      <c r="DP10">
        <v>50</v>
      </c>
      <c r="DQ10">
        <v>46</v>
      </c>
      <c r="DR10">
        <v>39</v>
      </c>
      <c r="DS10">
        <v>45</v>
      </c>
      <c r="DT10">
        <v>49</v>
      </c>
      <c r="DU10">
        <v>57</v>
      </c>
      <c r="DV10">
        <v>50</v>
      </c>
      <c r="DW10">
        <v>41</v>
      </c>
      <c r="DX10">
        <v>37</v>
      </c>
      <c r="DY10">
        <v>33</v>
      </c>
      <c r="DZ10">
        <v>35</v>
      </c>
      <c r="EA10">
        <v>27</v>
      </c>
      <c r="EB10">
        <v>25</v>
      </c>
      <c r="EC10">
        <v>21</v>
      </c>
      <c r="ED10">
        <v>15</v>
      </c>
      <c r="EE10">
        <v>9</v>
      </c>
      <c r="EF10">
        <v>7</v>
      </c>
      <c r="EG10">
        <v>7</v>
      </c>
    </row>
    <row r="11" spans="1:137" x14ac:dyDescent="0.25">
      <c r="A11">
        <v>2367</v>
      </c>
      <c r="B11" t="s">
        <v>441</v>
      </c>
      <c r="C11" t="s">
        <v>190</v>
      </c>
      <c r="D11">
        <v>14.38</v>
      </c>
      <c r="E11">
        <v>80502</v>
      </c>
      <c r="F11" t="s">
        <v>440</v>
      </c>
      <c r="G11" t="s">
        <v>440</v>
      </c>
      <c r="H11" t="s">
        <v>2</v>
      </c>
      <c r="I11" t="s">
        <v>9</v>
      </c>
      <c r="J11">
        <v>751</v>
      </c>
      <c r="K11">
        <v>375</v>
      </c>
      <c r="L11">
        <v>3</v>
      </c>
      <c r="M11">
        <v>4</v>
      </c>
      <c r="N11">
        <v>5</v>
      </c>
      <c r="O11">
        <v>4</v>
      </c>
      <c r="P11">
        <v>5</v>
      </c>
      <c r="Q11">
        <v>6</v>
      </c>
      <c r="R11">
        <v>7</v>
      </c>
      <c r="S11">
        <v>5</v>
      </c>
      <c r="T11">
        <v>5</v>
      </c>
      <c r="U11">
        <v>5</v>
      </c>
      <c r="V11">
        <v>6</v>
      </c>
      <c r="W11">
        <v>6</v>
      </c>
      <c r="X11">
        <v>5</v>
      </c>
      <c r="Y11">
        <v>6</v>
      </c>
      <c r="Z11">
        <v>8</v>
      </c>
      <c r="AA11">
        <v>9</v>
      </c>
      <c r="AB11">
        <v>8</v>
      </c>
      <c r="AC11">
        <v>10</v>
      </c>
      <c r="AD11">
        <v>7</v>
      </c>
      <c r="AE11">
        <v>9</v>
      </c>
      <c r="AF11">
        <v>36</v>
      </c>
      <c r="AG11">
        <v>30</v>
      </c>
      <c r="AH11">
        <v>28</v>
      </c>
      <c r="AI11">
        <v>26</v>
      </c>
      <c r="AJ11">
        <v>26</v>
      </c>
      <c r="AK11">
        <v>22</v>
      </c>
      <c r="AL11">
        <v>17</v>
      </c>
      <c r="AM11">
        <v>17</v>
      </c>
      <c r="AN11">
        <v>16</v>
      </c>
      <c r="AO11">
        <v>13</v>
      </c>
      <c r="AP11">
        <v>11</v>
      </c>
      <c r="AQ11">
        <v>6</v>
      </c>
      <c r="AR11">
        <v>2</v>
      </c>
      <c r="AS11">
        <v>2</v>
      </c>
      <c r="AT11">
        <v>4</v>
      </c>
      <c r="AU11">
        <v>0</v>
      </c>
      <c r="AV11">
        <v>2</v>
      </c>
      <c r="AW11">
        <v>1</v>
      </c>
      <c r="AX11">
        <v>3</v>
      </c>
      <c r="AY11">
        <v>376</v>
      </c>
      <c r="AZ11">
        <v>3</v>
      </c>
      <c r="BA11">
        <v>4</v>
      </c>
      <c r="BB11">
        <v>4</v>
      </c>
      <c r="BC11">
        <v>2</v>
      </c>
      <c r="BD11">
        <v>5</v>
      </c>
      <c r="BE11">
        <v>4</v>
      </c>
      <c r="BF11">
        <v>5</v>
      </c>
      <c r="BG11">
        <v>6</v>
      </c>
      <c r="BH11">
        <v>6</v>
      </c>
      <c r="BI11">
        <v>5</v>
      </c>
      <c r="BJ11">
        <v>6</v>
      </c>
      <c r="BK11">
        <v>6</v>
      </c>
      <c r="BL11">
        <v>5</v>
      </c>
      <c r="BM11">
        <v>7</v>
      </c>
      <c r="BN11">
        <v>8</v>
      </c>
      <c r="BO11">
        <v>10</v>
      </c>
      <c r="BP11">
        <v>9</v>
      </c>
      <c r="BQ11">
        <v>8</v>
      </c>
      <c r="BR11">
        <v>10</v>
      </c>
      <c r="BS11">
        <v>9</v>
      </c>
      <c r="BT11">
        <v>38</v>
      </c>
      <c r="BU11">
        <v>30</v>
      </c>
      <c r="BV11">
        <v>23</v>
      </c>
      <c r="BW11">
        <v>26</v>
      </c>
      <c r="BX11">
        <v>22</v>
      </c>
      <c r="BY11">
        <v>23</v>
      </c>
      <c r="BZ11">
        <v>16</v>
      </c>
      <c r="CA11">
        <v>18</v>
      </c>
      <c r="CB11">
        <v>16</v>
      </c>
      <c r="CC11">
        <v>14</v>
      </c>
      <c r="CD11">
        <v>10</v>
      </c>
      <c r="CE11">
        <v>8</v>
      </c>
      <c r="CF11">
        <v>4</v>
      </c>
      <c r="CG11">
        <v>4</v>
      </c>
      <c r="CH11">
        <v>8</v>
      </c>
      <c r="CI11">
        <v>0</v>
      </c>
      <c r="CJ11">
        <v>1</v>
      </c>
      <c r="CK11">
        <v>2</v>
      </c>
      <c r="CL11" s="60">
        <v>3</v>
      </c>
      <c r="CM11" s="60">
        <v>9</v>
      </c>
      <c r="CN11">
        <v>60</v>
      </c>
      <c r="CO11">
        <v>46</v>
      </c>
      <c r="CP11">
        <v>82</v>
      </c>
      <c r="CQ11">
        <v>136</v>
      </c>
      <c r="CR11">
        <v>50</v>
      </c>
      <c r="CS11">
        <v>57</v>
      </c>
      <c r="CT11">
        <v>47</v>
      </c>
      <c r="CU11">
        <v>88</v>
      </c>
      <c r="CV11">
        <v>128</v>
      </c>
      <c r="CW11">
        <v>57</v>
      </c>
      <c r="CX11">
        <v>20</v>
      </c>
      <c r="CY11">
        <v>28</v>
      </c>
      <c r="CZ11">
        <v>31</v>
      </c>
      <c r="DA11">
        <v>43</v>
      </c>
      <c r="DB11">
        <v>36</v>
      </c>
      <c r="DC11">
        <v>30</v>
      </c>
      <c r="DD11">
        <v>28</v>
      </c>
      <c r="DE11">
        <v>26</v>
      </c>
      <c r="DF11">
        <v>26</v>
      </c>
      <c r="DG11">
        <v>22</v>
      </c>
      <c r="DH11">
        <v>17</v>
      </c>
      <c r="DI11">
        <v>17</v>
      </c>
      <c r="DJ11">
        <v>16</v>
      </c>
      <c r="DK11">
        <v>13</v>
      </c>
      <c r="DL11">
        <v>11</v>
      </c>
      <c r="DM11">
        <v>6</v>
      </c>
      <c r="DN11">
        <v>2</v>
      </c>
      <c r="DO11">
        <v>2</v>
      </c>
      <c r="DP11">
        <v>18</v>
      </c>
      <c r="DQ11">
        <v>27</v>
      </c>
      <c r="DR11">
        <v>32</v>
      </c>
      <c r="DS11">
        <v>47</v>
      </c>
      <c r="DT11">
        <v>38</v>
      </c>
      <c r="DU11">
        <v>30</v>
      </c>
      <c r="DV11">
        <v>23</v>
      </c>
      <c r="DW11">
        <v>26</v>
      </c>
      <c r="DX11">
        <v>22</v>
      </c>
      <c r="DY11">
        <v>23</v>
      </c>
      <c r="DZ11">
        <v>16</v>
      </c>
      <c r="EA11">
        <v>18</v>
      </c>
      <c r="EB11">
        <v>16</v>
      </c>
      <c r="EC11">
        <v>14</v>
      </c>
      <c r="ED11">
        <v>10</v>
      </c>
      <c r="EE11">
        <v>8</v>
      </c>
      <c r="EF11">
        <v>4</v>
      </c>
      <c r="EG11">
        <v>4</v>
      </c>
    </row>
    <row r="12" spans="1:137" x14ac:dyDescent="0.25">
      <c r="A12">
        <v>2386</v>
      </c>
      <c r="B12" t="s">
        <v>18</v>
      </c>
      <c r="C12" t="s">
        <v>202</v>
      </c>
      <c r="D12">
        <v>58.93</v>
      </c>
      <c r="E12">
        <v>80603</v>
      </c>
      <c r="F12" t="s">
        <v>440</v>
      </c>
      <c r="G12" t="s">
        <v>440</v>
      </c>
      <c r="H12" t="s">
        <v>3</v>
      </c>
      <c r="I12" t="s">
        <v>18</v>
      </c>
      <c r="J12">
        <v>3074</v>
      </c>
      <c r="K12">
        <v>1558</v>
      </c>
      <c r="L12">
        <v>20</v>
      </c>
      <c r="M12">
        <v>21</v>
      </c>
      <c r="N12">
        <v>18</v>
      </c>
      <c r="O12">
        <v>28</v>
      </c>
      <c r="P12">
        <v>31</v>
      </c>
      <c r="Q12">
        <v>27</v>
      </c>
      <c r="R12">
        <v>23</v>
      </c>
      <c r="S12">
        <v>34</v>
      </c>
      <c r="T12">
        <v>26</v>
      </c>
      <c r="U12">
        <v>28</v>
      </c>
      <c r="V12">
        <v>24</v>
      </c>
      <c r="W12">
        <v>14</v>
      </c>
      <c r="X12">
        <v>24</v>
      </c>
      <c r="Y12">
        <v>17</v>
      </c>
      <c r="Z12">
        <v>23</v>
      </c>
      <c r="AA12">
        <v>24</v>
      </c>
      <c r="AB12">
        <v>28</v>
      </c>
      <c r="AC12">
        <v>34</v>
      </c>
      <c r="AD12">
        <v>34</v>
      </c>
      <c r="AE12">
        <v>19</v>
      </c>
      <c r="AF12">
        <v>138</v>
      </c>
      <c r="AG12">
        <v>136</v>
      </c>
      <c r="AH12">
        <v>153</v>
      </c>
      <c r="AI12">
        <v>120</v>
      </c>
      <c r="AJ12">
        <v>97</v>
      </c>
      <c r="AK12">
        <v>102</v>
      </c>
      <c r="AL12">
        <v>84</v>
      </c>
      <c r="AM12">
        <v>78</v>
      </c>
      <c r="AN12">
        <v>51</v>
      </c>
      <c r="AO12">
        <v>40</v>
      </c>
      <c r="AP12">
        <v>24</v>
      </c>
      <c r="AQ12">
        <v>23</v>
      </c>
      <c r="AR12">
        <v>8</v>
      </c>
      <c r="AS12">
        <v>7</v>
      </c>
      <c r="AT12">
        <v>15</v>
      </c>
      <c r="AU12">
        <v>1</v>
      </c>
      <c r="AV12">
        <v>7</v>
      </c>
      <c r="AW12">
        <v>13</v>
      </c>
      <c r="AX12">
        <v>21</v>
      </c>
      <c r="AY12">
        <v>1516</v>
      </c>
      <c r="AZ12">
        <v>24</v>
      </c>
      <c r="BA12">
        <v>18</v>
      </c>
      <c r="BB12">
        <v>22</v>
      </c>
      <c r="BC12">
        <v>34</v>
      </c>
      <c r="BD12">
        <v>29</v>
      </c>
      <c r="BE12">
        <v>22</v>
      </c>
      <c r="BF12">
        <v>19</v>
      </c>
      <c r="BG12">
        <v>22</v>
      </c>
      <c r="BH12">
        <v>28</v>
      </c>
      <c r="BI12">
        <v>27</v>
      </c>
      <c r="BJ12">
        <v>24</v>
      </c>
      <c r="BK12">
        <v>14</v>
      </c>
      <c r="BL12">
        <v>23</v>
      </c>
      <c r="BM12">
        <v>17</v>
      </c>
      <c r="BN12">
        <v>22</v>
      </c>
      <c r="BO12">
        <v>16</v>
      </c>
      <c r="BP12">
        <v>23</v>
      </c>
      <c r="BQ12">
        <v>24</v>
      </c>
      <c r="BR12">
        <v>28</v>
      </c>
      <c r="BS12">
        <v>25</v>
      </c>
      <c r="BT12">
        <v>126</v>
      </c>
      <c r="BU12">
        <v>146</v>
      </c>
      <c r="BV12">
        <v>128</v>
      </c>
      <c r="BW12">
        <v>105</v>
      </c>
      <c r="BX12">
        <v>95</v>
      </c>
      <c r="BY12">
        <v>85</v>
      </c>
      <c r="BZ12">
        <v>89</v>
      </c>
      <c r="CA12">
        <v>68</v>
      </c>
      <c r="CB12">
        <v>64</v>
      </c>
      <c r="CC12">
        <v>54</v>
      </c>
      <c r="CD12">
        <v>37</v>
      </c>
      <c r="CE12">
        <v>23</v>
      </c>
      <c r="CF12">
        <v>17</v>
      </c>
      <c r="CG12">
        <v>18</v>
      </c>
      <c r="CH12">
        <v>35</v>
      </c>
      <c r="CI12">
        <v>2</v>
      </c>
      <c r="CJ12">
        <v>9</v>
      </c>
      <c r="CK12">
        <v>15</v>
      </c>
      <c r="CL12" s="60">
        <v>25</v>
      </c>
      <c r="CM12" s="60">
        <v>92</v>
      </c>
      <c r="CN12">
        <v>293</v>
      </c>
      <c r="CO12">
        <v>149</v>
      </c>
      <c r="CP12">
        <v>326</v>
      </c>
      <c r="CQ12">
        <v>633</v>
      </c>
      <c r="CR12">
        <v>153</v>
      </c>
      <c r="CS12">
        <v>283</v>
      </c>
      <c r="CT12">
        <v>124</v>
      </c>
      <c r="CU12">
        <v>325</v>
      </c>
      <c r="CV12">
        <v>570</v>
      </c>
      <c r="CW12">
        <v>213</v>
      </c>
      <c r="CX12">
        <v>117</v>
      </c>
      <c r="CY12">
        <v>138</v>
      </c>
      <c r="CZ12">
        <v>101</v>
      </c>
      <c r="DA12">
        <v>139</v>
      </c>
      <c r="DB12">
        <v>138</v>
      </c>
      <c r="DC12">
        <v>136</v>
      </c>
      <c r="DD12">
        <v>153</v>
      </c>
      <c r="DE12">
        <v>120</v>
      </c>
      <c r="DF12">
        <v>97</v>
      </c>
      <c r="DG12">
        <v>102</v>
      </c>
      <c r="DH12">
        <v>84</v>
      </c>
      <c r="DI12">
        <v>78</v>
      </c>
      <c r="DJ12">
        <v>51</v>
      </c>
      <c r="DK12">
        <v>40</v>
      </c>
      <c r="DL12">
        <v>24</v>
      </c>
      <c r="DM12">
        <v>23</v>
      </c>
      <c r="DN12">
        <v>8</v>
      </c>
      <c r="DO12">
        <v>7</v>
      </c>
      <c r="DP12">
        <v>127</v>
      </c>
      <c r="DQ12">
        <v>118</v>
      </c>
      <c r="DR12">
        <v>99</v>
      </c>
      <c r="DS12">
        <v>116</v>
      </c>
      <c r="DT12">
        <v>126</v>
      </c>
      <c r="DU12">
        <v>146</v>
      </c>
      <c r="DV12">
        <v>128</v>
      </c>
      <c r="DW12">
        <v>105</v>
      </c>
      <c r="DX12">
        <v>95</v>
      </c>
      <c r="DY12">
        <v>85</v>
      </c>
      <c r="DZ12">
        <v>89</v>
      </c>
      <c r="EA12">
        <v>68</v>
      </c>
      <c r="EB12">
        <v>64</v>
      </c>
      <c r="EC12">
        <v>54</v>
      </c>
      <c r="ED12">
        <v>37</v>
      </c>
      <c r="EE12">
        <v>23</v>
      </c>
      <c r="EF12">
        <v>17</v>
      </c>
      <c r="EG12">
        <v>18</v>
      </c>
    </row>
    <row r="13" spans="1:137" x14ac:dyDescent="0.25">
      <c r="A13">
        <v>2370</v>
      </c>
      <c r="B13" t="s">
        <v>197</v>
      </c>
      <c r="C13" t="s">
        <v>191</v>
      </c>
      <c r="D13">
        <v>15.96</v>
      </c>
      <c r="E13">
        <v>80504</v>
      </c>
      <c r="F13" t="s">
        <v>440</v>
      </c>
      <c r="G13" t="s">
        <v>440</v>
      </c>
      <c r="H13" t="s">
        <v>2</v>
      </c>
      <c r="I13" t="s">
        <v>11</v>
      </c>
      <c r="J13">
        <v>307</v>
      </c>
      <c r="K13">
        <v>155</v>
      </c>
      <c r="L13">
        <v>2</v>
      </c>
      <c r="M13">
        <v>1</v>
      </c>
      <c r="N13">
        <v>1</v>
      </c>
      <c r="O13">
        <v>1</v>
      </c>
      <c r="P13">
        <v>1</v>
      </c>
      <c r="Q13">
        <v>2</v>
      </c>
      <c r="R13">
        <v>2</v>
      </c>
      <c r="S13">
        <v>2</v>
      </c>
      <c r="T13">
        <v>2</v>
      </c>
      <c r="U13">
        <v>2</v>
      </c>
      <c r="V13">
        <v>2</v>
      </c>
      <c r="W13">
        <v>2</v>
      </c>
      <c r="X13">
        <v>2</v>
      </c>
      <c r="Y13">
        <v>3</v>
      </c>
      <c r="Z13">
        <v>2</v>
      </c>
      <c r="AA13">
        <v>3</v>
      </c>
      <c r="AB13">
        <v>3</v>
      </c>
      <c r="AC13">
        <v>2</v>
      </c>
      <c r="AD13">
        <v>3</v>
      </c>
      <c r="AE13">
        <v>3</v>
      </c>
      <c r="AF13">
        <v>13</v>
      </c>
      <c r="AG13">
        <v>12</v>
      </c>
      <c r="AH13">
        <v>13</v>
      </c>
      <c r="AI13">
        <v>13</v>
      </c>
      <c r="AJ13">
        <v>11</v>
      </c>
      <c r="AK13">
        <v>10</v>
      </c>
      <c r="AL13">
        <v>8</v>
      </c>
      <c r="AM13">
        <v>9</v>
      </c>
      <c r="AN13">
        <v>9</v>
      </c>
      <c r="AO13">
        <v>6</v>
      </c>
      <c r="AP13">
        <v>4</v>
      </c>
      <c r="AQ13">
        <v>3</v>
      </c>
      <c r="AR13">
        <v>2</v>
      </c>
      <c r="AS13">
        <v>1</v>
      </c>
      <c r="AT13">
        <v>3</v>
      </c>
      <c r="AU13">
        <v>0</v>
      </c>
      <c r="AV13">
        <v>1</v>
      </c>
      <c r="AW13">
        <v>1</v>
      </c>
      <c r="AX13">
        <v>2</v>
      </c>
      <c r="AY13">
        <v>152</v>
      </c>
      <c r="AZ13">
        <v>1</v>
      </c>
      <c r="BA13">
        <v>1</v>
      </c>
      <c r="BB13">
        <v>1</v>
      </c>
      <c r="BC13">
        <v>1</v>
      </c>
      <c r="BD13">
        <v>3</v>
      </c>
      <c r="BE13">
        <v>1</v>
      </c>
      <c r="BF13">
        <v>2</v>
      </c>
      <c r="BG13">
        <v>2</v>
      </c>
      <c r="BH13">
        <v>2</v>
      </c>
      <c r="BI13">
        <v>1</v>
      </c>
      <c r="BJ13">
        <v>2</v>
      </c>
      <c r="BK13">
        <v>2</v>
      </c>
      <c r="BL13">
        <v>2</v>
      </c>
      <c r="BM13">
        <v>3</v>
      </c>
      <c r="BN13">
        <v>2</v>
      </c>
      <c r="BO13">
        <v>2</v>
      </c>
      <c r="BP13">
        <v>3</v>
      </c>
      <c r="BQ13">
        <v>3</v>
      </c>
      <c r="BR13">
        <v>3</v>
      </c>
      <c r="BS13">
        <v>2</v>
      </c>
      <c r="BT13">
        <v>12</v>
      </c>
      <c r="BU13">
        <v>13</v>
      </c>
      <c r="BV13">
        <v>11</v>
      </c>
      <c r="BW13">
        <v>13</v>
      </c>
      <c r="BX13">
        <v>9</v>
      </c>
      <c r="BY13">
        <v>8</v>
      </c>
      <c r="BZ13">
        <v>9</v>
      </c>
      <c r="CA13">
        <v>8</v>
      </c>
      <c r="CB13">
        <v>7</v>
      </c>
      <c r="CC13">
        <v>7</v>
      </c>
      <c r="CD13">
        <v>5</v>
      </c>
      <c r="CE13">
        <v>5</v>
      </c>
      <c r="CF13">
        <v>3</v>
      </c>
      <c r="CG13">
        <v>3</v>
      </c>
      <c r="CH13">
        <v>6</v>
      </c>
      <c r="CI13">
        <v>0</v>
      </c>
      <c r="CJ13">
        <v>1</v>
      </c>
      <c r="CK13">
        <v>0</v>
      </c>
      <c r="CL13" s="60">
        <v>2</v>
      </c>
      <c r="CM13" s="60">
        <v>9</v>
      </c>
      <c r="CN13">
        <v>19</v>
      </c>
      <c r="CO13">
        <v>15</v>
      </c>
      <c r="CP13">
        <v>31</v>
      </c>
      <c r="CQ13">
        <v>64</v>
      </c>
      <c r="CR13">
        <v>25</v>
      </c>
      <c r="CS13">
        <v>20</v>
      </c>
      <c r="CT13">
        <v>15</v>
      </c>
      <c r="CU13">
        <v>30</v>
      </c>
      <c r="CV13">
        <v>57</v>
      </c>
      <c r="CW13">
        <v>30</v>
      </c>
      <c r="CX13">
        <v>6</v>
      </c>
      <c r="CY13">
        <v>9</v>
      </c>
      <c r="CZ13">
        <v>11</v>
      </c>
      <c r="DA13">
        <v>14</v>
      </c>
      <c r="DB13">
        <v>13</v>
      </c>
      <c r="DC13">
        <v>12</v>
      </c>
      <c r="DD13">
        <v>13</v>
      </c>
      <c r="DE13">
        <v>13</v>
      </c>
      <c r="DF13">
        <v>11</v>
      </c>
      <c r="DG13">
        <v>10</v>
      </c>
      <c r="DH13">
        <v>8</v>
      </c>
      <c r="DI13">
        <v>9</v>
      </c>
      <c r="DJ13">
        <v>9</v>
      </c>
      <c r="DK13">
        <v>6</v>
      </c>
      <c r="DL13">
        <v>4</v>
      </c>
      <c r="DM13">
        <v>3</v>
      </c>
      <c r="DN13">
        <v>2</v>
      </c>
      <c r="DO13">
        <v>1</v>
      </c>
      <c r="DP13">
        <v>7</v>
      </c>
      <c r="DQ13">
        <v>8</v>
      </c>
      <c r="DR13">
        <v>11</v>
      </c>
      <c r="DS13">
        <v>12</v>
      </c>
      <c r="DT13">
        <v>12</v>
      </c>
      <c r="DU13">
        <v>13</v>
      </c>
      <c r="DV13">
        <v>11</v>
      </c>
      <c r="DW13">
        <v>13</v>
      </c>
      <c r="DX13">
        <v>9</v>
      </c>
      <c r="DY13">
        <v>8</v>
      </c>
      <c r="DZ13">
        <v>9</v>
      </c>
      <c r="EA13">
        <v>8</v>
      </c>
      <c r="EB13">
        <v>7</v>
      </c>
      <c r="EC13">
        <v>7</v>
      </c>
      <c r="ED13">
        <v>5</v>
      </c>
      <c r="EE13">
        <v>5</v>
      </c>
      <c r="EF13">
        <v>3</v>
      </c>
      <c r="EG13">
        <v>3</v>
      </c>
    </row>
    <row r="14" spans="1:137" x14ac:dyDescent="0.25">
      <c r="A14">
        <v>2411</v>
      </c>
      <c r="B14" t="s">
        <v>59</v>
      </c>
      <c r="C14" t="s">
        <v>25</v>
      </c>
      <c r="D14">
        <v>83.9</v>
      </c>
      <c r="E14">
        <v>80802</v>
      </c>
      <c r="F14" t="s">
        <v>440</v>
      </c>
      <c r="G14" t="s">
        <v>440</v>
      </c>
      <c r="H14" t="s">
        <v>4</v>
      </c>
      <c r="I14" t="s">
        <v>25</v>
      </c>
      <c r="J14">
        <v>627</v>
      </c>
      <c r="K14">
        <v>334</v>
      </c>
      <c r="L14">
        <v>1</v>
      </c>
      <c r="M14">
        <v>3</v>
      </c>
      <c r="N14">
        <v>3</v>
      </c>
      <c r="O14">
        <v>3</v>
      </c>
      <c r="P14">
        <v>2</v>
      </c>
      <c r="Q14">
        <v>4</v>
      </c>
      <c r="R14">
        <v>4</v>
      </c>
      <c r="S14">
        <v>7</v>
      </c>
      <c r="T14">
        <v>2</v>
      </c>
      <c r="U14">
        <v>3</v>
      </c>
      <c r="V14">
        <v>5</v>
      </c>
      <c r="W14">
        <v>2</v>
      </c>
      <c r="X14">
        <v>5</v>
      </c>
      <c r="Y14">
        <v>5</v>
      </c>
      <c r="Z14">
        <v>4</v>
      </c>
      <c r="AA14">
        <v>7</v>
      </c>
      <c r="AB14">
        <v>5</v>
      </c>
      <c r="AC14">
        <v>6</v>
      </c>
      <c r="AD14">
        <v>6</v>
      </c>
      <c r="AE14">
        <v>6</v>
      </c>
      <c r="AF14">
        <v>20</v>
      </c>
      <c r="AG14">
        <v>20</v>
      </c>
      <c r="AH14">
        <v>19</v>
      </c>
      <c r="AI14">
        <v>35</v>
      </c>
      <c r="AJ14">
        <v>23</v>
      </c>
      <c r="AK14">
        <v>33</v>
      </c>
      <c r="AL14">
        <v>21</v>
      </c>
      <c r="AM14">
        <v>21</v>
      </c>
      <c r="AN14">
        <v>23</v>
      </c>
      <c r="AO14">
        <v>13</v>
      </c>
      <c r="AP14">
        <v>13</v>
      </c>
      <c r="AQ14">
        <v>4</v>
      </c>
      <c r="AR14">
        <v>3</v>
      </c>
      <c r="AS14">
        <v>3</v>
      </c>
      <c r="AT14">
        <v>6</v>
      </c>
      <c r="AU14">
        <v>0</v>
      </c>
      <c r="AV14">
        <v>0</v>
      </c>
      <c r="AW14">
        <v>1</v>
      </c>
      <c r="AX14">
        <v>1</v>
      </c>
      <c r="AY14">
        <v>293</v>
      </c>
      <c r="AZ14">
        <v>3</v>
      </c>
      <c r="BA14">
        <v>3</v>
      </c>
      <c r="BB14">
        <v>1</v>
      </c>
      <c r="BC14">
        <v>5</v>
      </c>
      <c r="BD14">
        <v>3</v>
      </c>
      <c r="BE14">
        <v>2</v>
      </c>
      <c r="BF14">
        <v>3</v>
      </c>
      <c r="BG14">
        <v>4</v>
      </c>
      <c r="BH14">
        <v>3</v>
      </c>
      <c r="BI14">
        <v>3</v>
      </c>
      <c r="BJ14">
        <v>5</v>
      </c>
      <c r="BK14">
        <v>2</v>
      </c>
      <c r="BL14">
        <v>5</v>
      </c>
      <c r="BM14">
        <v>5</v>
      </c>
      <c r="BN14">
        <v>3</v>
      </c>
      <c r="BO14">
        <v>9</v>
      </c>
      <c r="BP14">
        <v>3</v>
      </c>
      <c r="BQ14">
        <v>5</v>
      </c>
      <c r="BR14">
        <v>7</v>
      </c>
      <c r="BS14">
        <v>8</v>
      </c>
      <c r="BT14">
        <v>23</v>
      </c>
      <c r="BU14">
        <v>25</v>
      </c>
      <c r="BV14">
        <v>21</v>
      </c>
      <c r="BW14">
        <v>23</v>
      </c>
      <c r="BX14">
        <v>20</v>
      </c>
      <c r="BY14">
        <v>13</v>
      </c>
      <c r="BZ14">
        <v>18</v>
      </c>
      <c r="CA14">
        <v>18</v>
      </c>
      <c r="CB14">
        <v>16</v>
      </c>
      <c r="CC14">
        <v>11</v>
      </c>
      <c r="CD14">
        <v>10</v>
      </c>
      <c r="CE14">
        <v>8</v>
      </c>
      <c r="CF14">
        <v>3</v>
      </c>
      <c r="CG14">
        <v>3</v>
      </c>
      <c r="CH14">
        <v>6</v>
      </c>
      <c r="CI14">
        <v>0</v>
      </c>
      <c r="CJ14">
        <v>2</v>
      </c>
      <c r="CK14">
        <v>2</v>
      </c>
      <c r="CL14" s="60">
        <v>3</v>
      </c>
      <c r="CM14" s="60">
        <v>13</v>
      </c>
      <c r="CN14">
        <v>38</v>
      </c>
      <c r="CO14">
        <v>32</v>
      </c>
      <c r="CP14">
        <v>52</v>
      </c>
      <c r="CQ14">
        <v>153</v>
      </c>
      <c r="CR14">
        <v>60</v>
      </c>
      <c r="CS14">
        <v>36</v>
      </c>
      <c r="CT14">
        <v>30</v>
      </c>
      <c r="CU14">
        <v>62</v>
      </c>
      <c r="CV14">
        <v>113</v>
      </c>
      <c r="CW14">
        <v>51</v>
      </c>
      <c r="CX14">
        <v>12</v>
      </c>
      <c r="CY14">
        <v>19</v>
      </c>
      <c r="CZ14">
        <v>21</v>
      </c>
      <c r="DA14">
        <v>29</v>
      </c>
      <c r="DB14">
        <v>20</v>
      </c>
      <c r="DC14">
        <v>20</v>
      </c>
      <c r="DD14">
        <v>19</v>
      </c>
      <c r="DE14">
        <v>35</v>
      </c>
      <c r="DF14">
        <v>23</v>
      </c>
      <c r="DG14">
        <v>33</v>
      </c>
      <c r="DH14">
        <v>21</v>
      </c>
      <c r="DI14">
        <v>21</v>
      </c>
      <c r="DJ14">
        <v>23</v>
      </c>
      <c r="DK14">
        <v>13</v>
      </c>
      <c r="DL14">
        <v>13</v>
      </c>
      <c r="DM14">
        <v>4</v>
      </c>
      <c r="DN14">
        <v>3</v>
      </c>
      <c r="DO14">
        <v>3</v>
      </c>
      <c r="DP14">
        <v>16</v>
      </c>
      <c r="DQ14">
        <v>13</v>
      </c>
      <c r="DR14">
        <v>20</v>
      </c>
      <c r="DS14">
        <v>31</v>
      </c>
      <c r="DT14">
        <v>23</v>
      </c>
      <c r="DU14">
        <v>25</v>
      </c>
      <c r="DV14">
        <v>21</v>
      </c>
      <c r="DW14">
        <v>23</v>
      </c>
      <c r="DX14">
        <v>20</v>
      </c>
      <c r="DY14">
        <v>13</v>
      </c>
      <c r="DZ14">
        <v>18</v>
      </c>
      <c r="EA14">
        <v>18</v>
      </c>
      <c r="EB14">
        <v>16</v>
      </c>
      <c r="EC14">
        <v>11</v>
      </c>
      <c r="ED14">
        <v>10</v>
      </c>
      <c r="EE14">
        <v>8</v>
      </c>
      <c r="EF14">
        <v>3</v>
      </c>
      <c r="EG14">
        <v>3</v>
      </c>
    </row>
    <row r="15" spans="1:137" x14ac:dyDescent="0.25">
      <c r="A15">
        <v>2412</v>
      </c>
      <c r="B15" t="s">
        <v>59</v>
      </c>
      <c r="C15" t="s">
        <v>26</v>
      </c>
      <c r="D15">
        <v>23.92</v>
      </c>
      <c r="E15">
        <v>80803</v>
      </c>
      <c r="F15" t="s">
        <v>440</v>
      </c>
      <c r="G15" t="s">
        <v>440</v>
      </c>
      <c r="H15" t="s">
        <v>4</v>
      </c>
      <c r="I15" t="s">
        <v>26</v>
      </c>
      <c r="J15">
        <v>2039</v>
      </c>
      <c r="K15">
        <v>1028</v>
      </c>
      <c r="L15">
        <v>9</v>
      </c>
      <c r="M15">
        <v>9</v>
      </c>
      <c r="N15">
        <v>10</v>
      </c>
      <c r="O15">
        <v>12</v>
      </c>
      <c r="P15">
        <v>11</v>
      </c>
      <c r="Q15">
        <v>13</v>
      </c>
      <c r="R15">
        <v>12</v>
      </c>
      <c r="S15">
        <v>13</v>
      </c>
      <c r="T15">
        <v>15</v>
      </c>
      <c r="U15">
        <v>14</v>
      </c>
      <c r="V15">
        <v>11</v>
      </c>
      <c r="W15">
        <v>16</v>
      </c>
      <c r="X15">
        <v>15</v>
      </c>
      <c r="Y15">
        <v>16</v>
      </c>
      <c r="Z15">
        <v>19</v>
      </c>
      <c r="AA15">
        <v>25</v>
      </c>
      <c r="AB15">
        <v>24</v>
      </c>
      <c r="AC15">
        <v>22</v>
      </c>
      <c r="AD15">
        <v>21</v>
      </c>
      <c r="AE15">
        <v>21</v>
      </c>
      <c r="AF15">
        <v>94</v>
      </c>
      <c r="AG15">
        <v>83</v>
      </c>
      <c r="AH15">
        <v>77</v>
      </c>
      <c r="AI15">
        <v>77</v>
      </c>
      <c r="AJ15">
        <v>72</v>
      </c>
      <c r="AK15">
        <v>68</v>
      </c>
      <c r="AL15">
        <v>58</v>
      </c>
      <c r="AM15">
        <v>48</v>
      </c>
      <c r="AN15">
        <v>46</v>
      </c>
      <c r="AO15">
        <v>40</v>
      </c>
      <c r="AP15">
        <v>25</v>
      </c>
      <c r="AQ15">
        <v>18</v>
      </c>
      <c r="AR15">
        <v>9</v>
      </c>
      <c r="AS15">
        <v>5</v>
      </c>
      <c r="AT15">
        <v>14</v>
      </c>
      <c r="AU15">
        <v>2</v>
      </c>
      <c r="AV15">
        <v>6</v>
      </c>
      <c r="AW15">
        <v>3</v>
      </c>
      <c r="AX15">
        <v>9</v>
      </c>
      <c r="AY15">
        <v>1011</v>
      </c>
      <c r="AZ15">
        <v>7</v>
      </c>
      <c r="BA15">
        <v>10</v>
      </c>
      <c r="BB15">
        <v>10</v>
      </c>
      <c r="BC15">
        <v>13</v>
      </c>
      <c r="BD15">
        <v>13</v>
      </c>
      <c r="BE15">
        <v>11</v>
      </c>
      <c r="BF15">
        <v>13</v>
      </c>
      <c r="BG15">
        <v>16</v>
      </c>
      <c r="BH15">
        <v>15</v>
      </c>
      <c r="BI15">
        <v>12</v>
      </c>
      <c r="BJ15">
        <v>10</v>
      </c>
      <c r="BK15">
        <v>14</v>
      </c>
      <c r="BL15">
        <v>14</v>
      </c>
      <c r="BM15">
        <v>15</v>
      </c>
      <c r="BN15">
        <v>18</v>
      </c>
      <c r="BO15">
        <v>20</v>
      </c>
      <c r="BP15">
        <v>22</v>
      </c>
      <c r="BQ15">
        <v>22</v>
      </c>
      <c r="BR15">
        <v>25</v>
      </c>
      <c r="BS15">
        <v>20</v>
      </c>
      <c r="BT15">
        <v>92</v>
      </c>
      <c r="BU15">
        <v>87</v>
      </c>
      <c r="BV15">
        <v>78</v>
      </c>
      <c r="BW15">
        <v>76</v>
      </c>
      <c r="BX15">
        <v>66</v>
      </c>
      <c r="BY15">
        <v>64</v>
      </c>
      <c r="BZ15">
        <v>45</v>
      </c>
      <c r="CA15">
        <v>49</v>
      </c>
      <c r="CB15">
        <v>43</v>
      </c>
      <c r="CC15">
        <v>40</v>
      </c>
      <c r="CD15">
        <v>28</v>
      </c>
      <c r="CE15">
        <v>21</v>
      </c>
      <c r="CF15">
        <v>12</v>
      </c>
      <c r="CG15">
        <v>9</v>
      </c>
      <c r="CH15">
        <v>21</v>
      </c>
      <c r="CI15">
        <v>1</v>
      </c>
      <c r="CJ15">
        <v>3</v>
      </c>
      <c r="CK15">
        <v>4</v>
      </c>
      <c r="CL15" s="60">
        <v>8</v>
      </c>
      <c r="CM15" s="60">
        <v>53</v>
      </c>
      <c r="CN15">
        <v>144</v>
      </c>
      <c r="CO15">
        <v>122</v>
      </c>
      <c r="CP15">
        <v>219</v>
      </c>
      <c r="CQ15">
        <v>399</v>
      </c>
      <c r="CR15">
        <v>143</v>
      </c>
      <c r="CS15">
        <v>144</v>
      </c>
      <c r="CT15">
        <v>111</v>
      </c>
      <c r="CU15">
        <v>224</v>
      </c>
      <c r="CV15">
        <v>378</v>
      </c>
      <c r="CW15">
        <v>153</v>
      </c>
      <c r="CX15">
        <v>50</v>
      </c>
      <c r="CY15">
        <v>68</v>
      </c>
      <c r="CZ15">
        <v>77</v>
      </c>
      <c r="DA15">
        <v>113</v>
      </c>
      <c r="DB15">
        <v>94</v>
      </c>
      <c r="DC15">
        <v>83</v>
      </c>
      <c r="DD15">
        <v>77</v>
      </c>
      <c r="DE15">
        <v>77</v>
      </c>
      <c r="DF15">
        <v>72</v>
      </c>
      <c r="DG15">
        <v>68</v>
      </c>
      <c r="DH15">
        <v>58</v>
      </c>
      <c r="DI15">
        <v>48</v>
      </c>
      <c r="DJ15">
        <v>46</v>
      </c>
      <c r="DK15">
        <v>40</v>
      </c>
      <c r="DL15">
        <v>25</v>
      </c>
      <c r="DM15">
        <v>18</v>
      </c>
      <c r="DN15">
        <v>9</v>
      </c>
      <c r="DO15">
        <v>5</v>
      </c>
      <c r="DP15">
        <v>53</v>
      </c>
      <c r="DQ15">
        <v>67</v>
      </c>
      <c r="DR15">
        <v>71</v>
      </c>
      <c r="DS15">
        <v>109</v>
      </c>
      <c r="DT15">
        <v>92</v>
      </c>
      <c r="DU15">
        <v>87</v>
      </c>
      <c r="DV15">
        <v>78</v>
      </c>
      <c r="DW15">
        <v>76</v>
      </c>
      <c r="DX15">
        <v>66</v>
      </c>
      <c r="DY15">
        <v>64</v>
      </c>
      <c r="DZ15">
        <v>45</v>
      </c>
      <c r="EA15">
        <v>49</v>
      </c>
      <c r="EB15">
        <v>43</v>
      </c>
      <c r="EC15">
        <v>40</v>
      </c>
      <c r="ED15">
        <v>28</v>
      </c>
      <c r="EE15">
        <v>21</v>
      </c>
      <c r="EF15">
        <v>12</v>
      </c>
      <c r="EG15">
        <v>9</v>
      </c>
    </row>
    <row r="16" spans="1:137" x14ac:dyDescent="0.25">
      <c r="A16">
        <v>7700</v>
      </c>
      <c r="B16" t="s">
        <v>441</v>
      </c>
      <c r="C16" t="s">
        <v>223</v>
      </c>
      <c r="D16">
        <v>79.400000000000006</v>
      </c>
      <c r="E16">
        <v>80503</v>
      </c>
      <c r="F16" t="s">
        <v>440</v>
      </c>
      <c r="G16" t="s">
        <v>440</v>
      </c>
      <c r="H16" t="s">
        <v>2</v>
      </c>
      <c r="I16" t="s">
        <v>10</v>
      </c>
      <c r="J16">
        <v>3889</v>
      </c>
      <c r="K16">
        <v>1986</v>
      </c>
      <c r="L16">
        <v>10</v>
      </c>
      <c r="M16">
        <v>15</v>
      </c>
      <c r="N16">
        <v>22</v>
      </c>
      <c r="O16">
        <v>24</v>
      </c>
      <c r="P16">
        <v>28</v>
      </c>
      <c r="Q16">
        <v>21</v>
      </c>
      <c r="R16">
        <v>25</v>
      </c>
      <c r="S16">
        <v>32</v>
      </c>
      <c r="T16">
        <v>31</v>
      </c>
      <c r="U16">
        <v>32</v>
      </c>
      <c r="V16">
        <v>32</v>
      </c>
      <c r="W16">
        <v>30</v>
      </c>
      <c r="X16">
        <v>31</v>
      </c>
      <c r="Y16">
        <v>29</v>
      </c>
      <c r="Z16">
        <v>33</v>
      </c>
      <c r="AA16">
        <v>32</v>
      </c>
      <c r="AB16">
        <v>33</v>
      </c>
      <c r="AC16">
        <v>52</v>
      </c>
      <c r="AD16">
        <v>39</v>
      </c>
      <c r="AE16">
        <v>40</v>
      </c>
      <c r="AF16">
        <v>195</v>
      </c>
      <c r="AG16">
        <v>153</v>
      </c>
      <c r="AH16">
        <v>150</v>
      </c>
      <c r="AI16">
        <v>156</v>
      </c>
      <c r="AJ16">
        <v>141</v>
      </c>
      <c r="AK16">
        <v>118</v>
      </c>
      <c r="AL16">
        <v>106</v>
      </c>
      <c r="AM16">
        <v>109</v>
      </c>
      <c r="AN16">
        <v>87</v>
      </c>
      <c r="AO16">
        <v>58</v>
      </c>
      <c r="AP16">
        <v>47</v>
      </c>
      <c r="AQ16">
        <v>37</v>
      </c>
      <c r="AR16">
        <v>19</v>
      </c>
      <c r="AS16">
        <v>19</v>
      </c>
      <c r="AT16">
        <v>38</v>
      </c>
      <c r="AU16">
        <v>2</v>
      </c>
      <c r="AV16">
        <v>5</v>
      </c>
      <c r="AW16">
        <v>6</v>
      </c>
      <c r="AX16">
        <v>11</v>
      </c>
      <c r="AY16">
        <v>1903</v>
      </c>
      <c r="AZ16">
        <v>13</v>
      </c>
      <c r="BA16">
        <v>12</v>
      </c>
      <c r="BB16">
        <v>12</v>
      </c>
      <c r="BC16">
        <v>25</v>
      </c>
      <c r="BD16">
        <v>32</v>
      </c>
      <c r="BE16">
        <v>25</v>
      </c>
      <c r="BF16">
        <v>25</v>
      </c>
      <c r="BG16">
        <v>38</v>
      </c>
      <c r="BH16">
        <v>24</v>
      </c>
      <c r="BI16">
        <v>41</v>
      </c>
      <c r="BJ16">
        <v>29</v>
      </c>
      <c r="BK16">
        <v>27</v>
      </c>
      <c r="BL16">
        <v>28</v>
      </c>
      <c r="BM16">
        <v>25</v>
      </c>
      <c r="BN16">
        <v>30</v>
      </c>
      <c r="BO16">
        <v>32</v>
      </c>
      <c r="BP16">
        <v>43</v>
      </c>
      <c r="BQ16">
        <v>44</v>
      </c>
      <c r="BR16">
        <v>29</v>
      </c>
      <c r="BS16">
        <v>40</v>
      </c>
      <c r="BT16">
        <v>175</v>
      </c>
      <c r="BU16">
        <v>166</v>
      </c>
      <c r="BV16">
        <v>153</v>
      </c>
      <c r="BW16">
        <v>141</v>
      </c>
      <c r="BX16">
        <v>110</v>
      </c>
      <c r="BY16">
        <v>110</v>
      </c>
      <c r="BZ16">
        <v>110</v>
      </c>
      <c r="CA16">
        <v>93</v>
      </c>
      <c r="CB16">
        <v>72</v>
      </c>
      <c r="CC16">
        <v>60</v>
      </c>
      <c r="CD16">
        <v>48</v>
      </c>
      <c r="CE16">
        <v>46</v>
      </c>
      <c r="CF16">
        <v>26</v>
      </c>
      <c r="CG16">
        <v>22</v>
      </c>
      <c r="CH16">
        <v>48</v>
      </c>
      <c r="CI16">
        <v>1</v>
      </c>
      <c r="CJ16">
        <v>6</v>
      </c>
      <c r="CK16">
        <v>7</v>
      </c>
      <c r="CL16" s="60">
        <v>13</v>
      </c>
      <c r="CM16" s="60">
        <v>33</v>
      </c>
      <c r="CN16">
        <v>303</v>
      </c>
      <c r="CO16">
        <v>210</v>
      </c>
      <c r="CP16">
        <v>427</v>
      </c>
      <c r="CQ16">
        <v>779</v>
      </c>
      <c r="CR16">
        <v>267</v>
      </c>
      <c r="CS16">
        <v>301</v>
      </c>
      <c r="CT16">
        <v>202</v>
      </c>
      <c r="CU16">
        <v>409</v>
      </c>
      <c r="CV16">
        <v>717</v>
      </c>
      <c r="CW16">
        <v>274</v>
      </c>
      <c r="CX16">
        <v>99</v>
      </c>
      <c r="CY16">
        <v>141</v>
      </c>
      <c r="CZ16">
        <v>155</v>
      </c>
      <c r="DA16">
        <v>195</v>
      </c>
      <c r="DB16">
        <v>195</v>
      </c>
      <c r="DC16">
        <v>153</v>
      </c>
      <c r="DD16">
        <v>150</v>
      </c>
      <c r="DE16">
        <v>156</v>
      </c>
      <c r="DF16">
        <v>141</v>
      </c>
      <c r="DG16">
        <v>118</v>
      </c>
      <c r="DH16">
        <v>106</v>
      </c>
      <c r="DI16">
        <v>109</v>
      </c>
      <c r="DJ16">
        <v>87</v>
      </c>
      <c r="DK16">
        <v>58</v>
      </c>
      <c r="DL16">
        <v>47</v>
      </c>
      <c r="DM16">
        <v>37</v>
      </c>
      <c r="DN16">
        <v>19</v>
      </c>
      <c r="DO16">
        <v>19</v>
      </c>
      <c r="DP16">
        <v>93</v>
      </c>
      <c r="DQ16">
        <v>152</v>
      </c>
      <c r="DR16">
        <v>139</v>
      </c>
      <c r="DS16">
        <v>187</v>
      </c>
      <c r="DT16">
        <v>175</v>
      </c>
      <c r="DU16">
        <v>166</v>
      </c>
      <c r="DV16">
        <v>153</v>
      </c>
      <c r="DW16">
        <v>141</v>
      </c>
      <c r="DX16">
        <v>110</v>
      </c>
      <c r="DY16">
        <v>110</v>
      </c>
      <c r="DZ16">
        <v>110</v>
      </c>
      <c r="EA16">
        <v>93</v>
      </c>
      <c r="EB16">
        <v>72</v>
      </c>
      <c r="EC16">
        <v>60</v>
      </c>
      <c r="ED16">
        <v>48</v>
      </c>
      <c r="EE16">
        <v>46</v>
      </c>
      <c r="EF16">
        <v>26</v>
      </c>
      <c r="EG16">
        <v>22</v>
      </c>
    </row>
    <row r="17" spans="1:137" x14ac:dyDescent="0.25">
      <c r="A17">
        <v>7135</v>
      </c>
      <c r="B17" t="s">
        <v>442</v>
      </c>
      <c r="C17" t="s">
        <v>4</v>
      </c>
      <c r="D17">
        <v>14.54</v>
      </c>
      <c r="E17">
        <v>80801</v>
      </c>
      <c r="F17" t="s">
        <v>440</v>
      </c>
      <c r="G17" t="s">
        <v>440</v>
      </c>
      <c r="H17" t="s">
        <v>4</v>
      </c>
      <c r="I17" t="s">
        <v>4</v>
      </c>
      <c r="J17">
        <v>5817</v>
      </c>
      <c r="K17">
        <v>3014</v>
      </c>
      <c r="L17">
        <v>41</v>
      </c>
      <c r="M17">
        <v>49</v>
      </c>
      <c r="N17">
        <v>51</v>
      </c>
      <c r="O17">
        <v>57</v>
      </c>
      <c r="P17">
        <v>49</v>
      </c>
      <c r="Q17">
        <v>56</v>
      </c>
      <c r="R17">
        <v>68</v>
      </c>
      <c r="S17">
        <v>73</v>
      </c>
      <c r="T17">
        <v>74</v>
      </c>
      <c r="U17">
        <v>88</v>
      </c>
      <c r="V17">
        <v>76</v>
      </c>
      <c r="W17">
        <v>73</v>
      </c>
      <c r="X17">
        <v>76</v>
      </c>
      <c r="Y17">
        <v>68</v>
      </c>
      <c r="Z17">
        <v>70</v>
      </c>
      <c r="AA17">
        <v>69</v>
      </c>
      <c r="AB17">
        <v>61</v>
      </c>
      <c r="AC17">
        <v>63</v>
      </c>
      <c r="AD17">
        <v>57</v>
      </c>
      <c r="AE17">
        <v>65</v>
      </c>
      <c r="AF17">
        <v>242</v>
      </c>
      <c r="AG17">
        <v>222</v>
      </c>
      <c r="AH17">
        <v>224</v>
      </c>
      <c r="AI17">
        <v>235</v>
      </c>
      <c r="AJ17">
        <v>183</v>
      </c>
      <c r="AK17">
        <v>140</v>
      </c>
      <c r="AL17">
        <v>114</v>
      </c>
      <c r="AM17">
        <v>96</v>
      </c>
      <c r="AN17">
        <v>93</v>
      </c>
      <c r="AO17">
        <v>71</v>
      </c>
      <c r="AP17">
        <v>51</v>
      </c>
      <c r="AQ17">
        <v>27</v>
      </c>
      <c r="AR17">
        <v>18</v>
      </c>
      <c r="AS17">
        <v>14</v>
      </c>
      <c r="AT17">
        <v>32</v>
      </c>
      <c r="AU17">
        <v>2</v>
      </c>
      <c r="AV17">
        <v>21</v>
      </c>
      <c r="AW17">
        <v>20</v>
      </c>
      <c r="AX17">
        <v>44</v>
      </c>
      <c r="AY17">
        <v>2803</v>
      </c>
      <c r="AZ17">
        <v>37</v>
      </c>
      <c r="BA17">
        <v>41</v>
      </c>
      <c r="BB17">
        <v>47</v>
      </c>
      <c r="BC17">
        <v>51</v>
      </c>
      <c r="BD17">
        <v>46</v>
      </c>
      <c r="BE17">
        <v>59</v>
      </c>
      <c r="BF17">
        <v>70</v>
      </c>
      <c r="BG17">
        <v>69</v>
      </c>
      <c r="BH17">
        <v>70</v>
      </c>
      <c r="BI17">
        <v>65</v>
      </c>
      <c r="BJ17">
        <v>62</v>
      </c>
      <c r="BK17">
        <v>60</v>
      </c>
      <c r="BL17">
        <v>62</v>
      </c>
      <c r="BM17">
        <v>56</v>
      </c>
      <c r="BN17">
        <v>56</v>
      </c>
      <c r="BO17">
        <v>52</v>
      </c>
      <c r="BP17">
        <v>49</v>
      </c>
      <c r="BQ17">
        <v>52</v>
      </c>
      <c r="BR17">
        <v>57</v>
      </c>
      <c r="BS17">
        <v>50</v>
      </c>
      <c r="BT17">
        <v>219</v>
      </c>
      <c r="BU17">
        <v>226</v>
      </c>
      <c r="BV17">
        <v>238</v>
      </c>
      <c r="BW17">
        <v>231</v>
      </c>
      <c r="BX17">
        <v>168</v>
      </c>
      <c r="BY17">
        <v>137</v>
      </c>
      <c r="BZ17">
        <v>98</v>
      </c>
      <c r="CA17">
        <v>91</v>
      </c>
      <c r="CB17">
        <v>80</v>
      </c>
      <c r="CC17">
        <v>68</v>
      </c>
      <c r="CD17">
        <v>49</v>
      </c>
      <c r="CE17">
        <v>35</v>
      </c>
      <c r="CF17">
        <v>26</v>
      </c>
      <c r="CG17">
        <v>21</v>
      </c>
      <c r="CH17">
        <v>47</v>
      </c>
      <c r="CI17">
        <v>3</v>
      </c>
      <c r="CJ17">
        <v>17</v>
      </c>
      <c r="CK17">
        <v>20</v>
      </c>
      <c r="CL17" s="60">
        <v>39</v>
      </c>
      <c r="CM17" s="60">
        <v>209</v>
      </c>
      <c r="CN17">
        <v>754</v>
      </c>
      <c r="CO17">
        <v>407</v>
      </c>
      <c r="CP17">
        <v>587</v>
      </c>
      <c r="CQ17">
        <v>992</v>
      </c>
      <c r="CR17">
        <v>275</v>
      </c>
      <c r="CS17">
        <v>678</v>
      </c>
      <c r="CT17">
        <v>328</v>
      </c>
      <c r="CU17">
        <v>552</v>
      </c>
      <c r="CV17">
        <v>964</v>
      </c>
      <c r="CW17">
        <v>280</v>
      </c>
      <c r="CX17">
        <v>247</v>
      </c>
      <c r="CY17">
        <v>359</v>
      </c>
      <c r="CZ17">
        <v>363</v>
      </c>
      <c r="DA17">
        <v>316</v>
      </c>
      <c r="DB17">
        <v>242</v>
      </c>
      <c r="DC17">
        <v>222</v>
      </c>
      <c r="DD17">
        <v>224</v>
      </c>
      <c r="DE17">
        <v>235</v>
      </c>
      <c r="DF17">
        <v>183</v>
      </c>
      <c r="DG17">
        <v>140</v>
      </c>
      <c r="DH17">
        <v>114</v>
      </c>
      <c r="DI17">
        <v>96</v>
      </c>
      <c r="DJ17">
        <v>93</v>
      </c>
      <c r="DK17">
        <v>71</v>
      </c>
      <c r="DL17">
        <v>51</v>
      </c>
      <c r="DM17">
        <v>27</v>
      </c>
      <c r="DN17">
        <v>18</v>
      </c>
      <c r="DO17">
        <v>14</v>
      </c>
      <c r="DP17">
        <v>223</v>
      </c>
      <c r="DQ17">
        <v>334</v>
      </c>
      <c r="DR17">
        <v>297</v>
      </c>
      <c r="DS17">
        <v>261</v>
      </c>
      <c r="DT17">
        <v>219</v>
      </c>
      <c r="DU17">
        <v>226</v>
      </c>
      <c r="DV17">
        <v>238</v>
      </c>
      <c r="DW17">
        <v>231</v>
      </c>
      <c r="DX17">
        <v>168</v>
      </c>
      <c r="DY17">
        <v>137</v>
      </c>
      <c r="DZ17">
        <v>98</v>
      </c>
      <c r="EA17">
        <v>91</v>
      </c>
      <c r="EB17">
        <v>80</v>
      </c>
      <c r="EC17">
        <v>68</v>
      </c>
      <c r="ED17">
        <v>49</v>
      </c>
      <c r="EE17">
        <v>35</v>
      </c>
      <c r="EF17">
        <v>26</v>
      </c>
      <c r="EG17">
        <v>21</v>
      </c>
    </row>
    <row r="18" spans="1:137" x14ac:dyDescent="0.25">
      <c r="A18">
        <v>10061</v>
      </c>
      <c r="B18" t="s">
        <v>442</v>
      </c>
      <c r="C18" t="s">
        <v>60</v>
      </c>
      <c r="D18">
        <v>36.9</v>
      </c>
      <c r="E18">
        <v>80801</v>
      </c>
      <c r="F18" t="s">
        <v>440</v>
      </c>
      <c r="G18" t="s">
        <v>440</v>
      </c>
      <c r="H18" t="s">
        <v>4</v>
      </c>
      <c r="I18" t="s">
        <v>4</v>
      </c>
      <c r="J18">
        <v>19593</v>
      </c>
      <c r="K18">
        <v>10105</v>
      </c>
      <c r="L18">
        <v>128</v>
      </c>
      <c r="M18">
        <v>148</v>
      </c>
      <c r="N18">
        <v>161</v>
      </c>
      <c r="O18">
        <v>181</v>
      </c>
      <c r="P18">
        <v>156</v>
      </c>
      <c r="Q18">
        <v>181</v>
      </c>
      <c r="R18">
        <v>206</v>
      </c>
      <c r="S18">
        <v>223</v>
      </c>
      <c r="T18">
        <v>233</v>
      </c>
      <c r="U18">
        <v>258</v>
      </c>
      <c r="V18">
        <v>222</v>
      </c>
      <c r="W18">
        <v>223</v>
      </c>
      <c r="X18">
        <v>228</v>
      </c>
      <c r="Y18">
        <v>213</v>
      </c>
      <c r="Z18">
        <v>223</v>
      </c>
      <c r="AA18">
        <v>225</v>
      </c>
      <c r="AB18">
        <v>206</v>
      </c>
      <c r="AC18">
        <v>210</v>
      </c>
      <c r="AD18">
        <v>197</v>
      </c>
      <c r="AE18">
        <v>215</v>
      </c>
      <c r="AF18">
        <v>815</v>
      </c>
      <c r="AG18">
        <v>741</v>
      </c>
      <c r="AH18">
        <v>744</v>
      </c>
      <c r="AI18">
        <v>775</v>
      </c>
      <c r="AJ18">
        <v>638</v>
      </c>
      <c r="AK18">
        <v>508</v>
      </c>
      <c r="AL18">
        <v>426</v>
      </c>
      <c r="AM18">
        <v>373</v>
      </c>
      <c r="AN18">
        <v>343</v>
      </c>
      <c r="AO18">
        <v>274</v>
      </c>
      <c r="AP18">
        <v>195</v>
      </c>
      <c r="AQ18">
        <v>113</v>
      </c>
      <c r="AR18">
        <v>70</v>
      </c>
      <c r="AS18">
        <v>53</v>
      </c>
      <c r="AT18">
        <v>123</v>
      </c>
      <c r="AU18">
        <v>7</v>
      </c>
      <c r="AV18">
        <v>66</v>
      </c>
      <c r="AW18">
        <v>63</v>
      </c>
      <c r="AX18">
        <v>135</v>
      </c>
      <c r="AY18">
        <v>9488</v>
      </c>
      <c r="AZ18">
        <v>115</v>
      </c>
      <c r="BA18">
        <v>133</v>
      </c>
      <c r="BB18">
        <v>149</v>
      </c>
      <c r="BC18">
        <v>157</v>
      </c>
      <c r="BD18">
        <v>153</v>
      </c>
      <c r="BE18">
        <v>184</v>
      </c>
      <c r="BF18">
        <v>210</v>
      </c>
      <c r="BG18">
        <v>213</v>
      </c>
      <c r="BH18">
        <v>215</v>
      </c>
      <c r="BI18">
        <v>196</v>
      </c>
      <c r="BJ18">
        <v>186</v>
      </c>
      <c r="BK18">
        <v>189</v>
      </c>
      <c r="BL18">
        <v>191</v>
      </c>
      <c r="BM18">
        <v>178</v>
      </c>
      <c r="BN18">
        <v>184</v>
      </c>
      <c r="BO18">
        <v>179</v>
      </c>
      <c r="BP18">
        <v>172</v>
      </c>
      <c r="BQ18">
        <v>180</v>
      </c>
      <c r="BR18">
        <v>191</v>
      </c>
      <c r="BS18">
        <v>170</v>
      </c>
      <c r="BT18">
        <v>752</v>
      </c>
      <c r="BU18">
        <v>768</v>
      </c>
      <c r="BV18">
        <v>792</v>
      </c>
      <c r="BW18">
        <v>761</v>
      </c>
      <c r="BX18">
        <v>576</v>
      </c>
      <c r="BY18">
        <v>492</v>
      </c>
      <c r="BZ18">
        <v>361</v>
      </c>
      <c r="CA18">
        <v>351</v>
      </c>
      <c r="CB18">
        <v>305</v>
      </c>
      <c r="CC18">
        <v>267</v>
      </c>
      <c r="CD18">
        <v>195</v>
      </c>
      <c r="CE18">
        <v>145</v>
      </c>
      <c r="CF18">
        <v>99</v>
      </c>
      <c r="CG18">
        <v>80</v>
      </c>
      <c r="CH18">
        <v>179</v>
      </c>
      <c r="CI18">
        <v>10</v>
      </c>
      <c r="CJ18">
        <v>54</v>
      </c>
      <c r="CK18">
        <v>61</v>
      </c>
      <c r="CL18" s="60">
        <v>122</v>
      </c>
      <c r="CM18" s="60">
        <v>653</v>
      </c>
      <c r="CN18">
        <v>2324</v>
      </c>
      <c r="CO18">
        <v>1305</v>
      </c>
      <c r="CP18">
        <v>1969</v>
      </c>
      <c r="CQ18">
        <v>3464</v>
      </c>
      <c r="CR18">
        <v>1047</v>
      </c>
      <c r="CS18">
        <v>2103</v>
      </c>
      <c r="CT18">
        <v>1080</v>
      </c>
      <c r="CU18">
        <v>1884</v>
      </c>
      <c r="CV18">
        <v>3334</v>
      </c>
      <c r="CW18">
        <v>1089</v>
      </c>
      <c r="CX18">
        <v>775</v>
      </c>
      <c r="CY18">
        <v>1102</v>
      </c>
      <c r="CZ18">
        <v>1111</v>
      </c>
      <c r="DA18">
        <v>1056</v>
      </c>
      <c r="DB18">
        <v>815</v>
      </c>
      <c r="DC18">
        <v>741</v>
      </c>
      <c r="DD18">
        <v>744</v>
      </c>
      <c r="DE18">
        <v>775</v>
      </c>
      <c r="DF18">
        <v>638</v>
      </c>
      <c r="DG18">
        <v>508</v>
      </c>
      <c r="DH18">
        <v>426</v>
      </c>
      <c r="DI18">
        <v>373</v>
      </c>
      <c r="DJ18">
        <v>343</v>
      </c>
      <c r="DK18">
        <v>274</v>
      </c>
      <c r="DL18">
        <v>195</v>
      </c>
      <c r="DM18">
        <v>113</v>
      </c>
      <c r="DN18">
        <v>70</v>
      </c>
      <c r="DO18">
        <v>53</v>
      </c>
      <c r="DP18">
        <v>709</v>
      </c>
      <c r="DQ18">
        <v>1021</v>
      </c>
      <c r="DR18">
        <v>926</v>
      </c>
      <c r="DS18">
        <v>893</v>
      </c>
      <c r="DT18">
        <v>752</v>
      </c>
      <c r="DU18">
        <v>768</v>
      </c>
      <c r="DV18">
        <v>792</v>
      </c>
      <c r="DW18">
        <v>761</v>
      </c>
      <c r="DX18">
        <v>576</v>
      </c>
      <c r="DY18">
        <v>492</v>
      </c>
      <c r="DZ18">
        <v>361</v>
      </c>
      <c r="EA18">
        <v>351</v>
      </c>
      <c r="EB18">
        <v>305</v>
      </c>
      <c r="EC18">
        <v>267</v>
      </c>
      <c r="ED18">
        <v>195</v>
      </c>
      <c r="EE18">
        <v>145</v>
      </c>
      <c r="EF18">
        <v>99</v>
      </c>
      <c r="EG18">
        <v>80</v>
      </c>
    </row>
    <row r="19" spans="1:137" x14ac:dyDescent="0.25">
      <c r="A19">
        <v>10063</v>
      </c>
      <c r="B19" t="s">
        <v>442</v>
      </c>
      <c r="C19" t="s">
        <v>255</v>
      </c>
      <c r="D19">
        <v>28.3</v>
      </c>
      <c r="E19">
        <v>80601</v>
      </c>
      <c r="F19" t="s">
        <v>440</v>
      </c>
      <c r="G19" t="s">
        <v>440</v>
      </c>
      <c r="H19" t="s">
        <v>3</v>
      </c>
      <c r="I19" t="s">
        <v>23</v>
      </c>
      <c r="J19">
        <v>32577</v>
      </c>
      <c r="K19">
        <v>16549</v>
      </c>
      <c r="L19">
        <v>177</v>
      </c>
      <c r="M19">
        <v>172</v>
      </c>
      <c r="N19">
        <v>181</v>
      </c>
      <c r="O19">
        <v>207</v>
      </c>
      <c r="P19">
        <v>212</v>
      </c>
      <c r="Q19">
        <v>238</v>
      </c>
      <c r="R19">
        <v>261</v>
      </c>
      <c r="S19">
        <v>277</v>
      </c>
      <c r="T19">
        <v>279</v>
      </c>
      <c r="U19">
        <v>300</v>
      </c>
      <c r="V19">
        <v>277</v>
      </c>
      <c r="W19">
        <v>283</v>
      </c>
      <c r="X19">
        <v>296</v>
      </c>
      <c r="Y19">
        <v>293</v>
      </c>
      <c r="Z19">
        <v>305</v>
      </c>
      <c r="AA19">
        <v>309</v>
      </c>
      <c r="AB19">
        <v>346</v>
      </c>
      <c r="AC19">
        <v>337</v>
      </c>
      <c r="AD19">
        <v>339</v>
      </c>
      <c r="AE19">
        <v>311</v>
      </c>
      <c r="AF19">
        <v>1421</v>
      </c>
      <c r="AG19">
        <v>1362</v>
      </c>
      <c r="AH19">
        <v>1360</v>
      </c>
      <c r="AI19">
        <v>1309</v>
      </c>
      <c r="AJ19">
        <v>1132</v>
      </c>
      <c r="AK19">
        <v>1006</v>
      </c>
      <c r="AL19">
        <v>836</v>
      </c>
      <c r="AM19">
        <v>738</v>
      </c>
      <c r="AN19">
        <v>627</v>
      </c>
      <c r="AO19">
        <v>510</v>
      </c>
      <c r="AP19">
        <v>353</v>
      </c>
      <c r="AQ19">
        <v>254</v>
      </c>
      <c r="AR19">
        <v>138</v>
      </c>
      <c r="AS19">
        <v>103</v>
      </c>
      <c r="AT19">
        <v>241</v>
      </c>
      <c r="AU19">
        <v>12</v>
      </c>
      <c r="AV19">
        <v>83</v>
      </c>
      <c r="AW19">
        <v>92</v>
      </c>
      <c r="AX19">
        <v>190</v>
      </c>
      <c r="AY19">
        <v>16028</v>
      </c>
      <c r="AZ19">
        <v>162</v>
      </c>
      <c r="BA19">
        <v>174</v>
      </c>
      <c r="BB19">
        <v>180</v>
      </c>
      <c r="BC19">
        <v>193</v>
      </c>
      <c r="BD19">
        <v>203</v>
      </c>
      <c r="BE19">
        <v>221</v>
      </c>
      <c r="BF19">
        <v>253</v>
      </c>
      <c r="BG19">
        <v>271</v>
      </c>
      <c r="BH19">
        <v>278</v>
      </c>
      <c r="BI19">
        <v>260</v>
      </c>
      <c r="BJ19">
        <v>255</v>
      </c>
      <c r="BK19">
        <v>261</v>
      </c>
      <c r="BL19">
        <v>269</v>
      </c>
      <c r="BM19">
        <v>272</v>
      </c>
      <c r="BN19">
        <v>279</v>
      </c>
      <c r="BO19">
        <v>287</v>
      </c>
      <c r="BP19">
        <v>312</v>
      </c>
      <c r="BQ19">
        <v>307</v>
      </c>
      <c r="BR19">
        <v>317</v>
      </c>
      <c r="BS19">
        <v>292</v>
      </c>
      <c r="BT19">
        <v>1342</v>
      </c>
      <c r="BU19">
        <v>1356</v>
      </c>
      <c r="BV19">
        <v>1286</v>
      </c>
      <c r="BW19">
        <v>1173</v>
      </c>
      <c r="BX19">
        <v>1044</v>
      </c>
      <c r="BY19">
        <v>906</v>
      </c>
      <c r="BZ19">
        <v>777</v>
      </c>
      <c r="CA19">
        <v>743</v>
      </c>
      <c r="CB19">
        <v>660</v>
      </c>
      <c r="CC19">
        <v>548</v>
      </c>
      <c r="CD19">
        <v>425</v>
      </c>
      <c r="CE19">
        <v>333</v>
      </c>
      <c r="CF19">
        <v>205</v>
      </c>
      <c r="CG19">
        <v>170</v>
      </c>
      <c r="CH19">
        <v>375</v>
      </c>
      <c r="CI19">
        <v>11</v>
      </c>
      <c r="CJ19">
        <v>80</v>
      </c>
      <c r="CK19">
        <v>85</v>
      </c>
      <c r="CL19" s="60">
        <v>174</v>
      </c>
      <c r="CM19" s="60">
        <v>757</v>
      </c>
      <c r="CN19">
        <v>2870</v>
      </c>
      <c r="CO19">
        <v>1880</v>
      </c>
      <c r="CP19">
        <v>3432</v>
      </c>
      <c r="CQ19">
        <v>6390</v>
      </c>
      <c r="CR19">
        <v>1986</v>
      </c>
      <c r="CS19">
        <v>2708</v>
      </c>
      <c r="CT19">
        <v>1728</v>
      </c>
      <c r="CU19">
        <v>3304</v>
      </c>
      <c r="CV19">
        <v>5934</v>
      </c>
      <c r="CW19">
        <v>2346</v>
      </c>
      <c r="CX19">
        <v>956</v>
      </c>
      <c r="CY19">
        <v>1354</v>
      </c>
      <c r="CZ19">
        <v>1453</v>
      </c>
      <c r="DA19">
        <v>1636</v>
      </c>
      <c r="DB19">
        <v>1421</v>
      </c>
      <c r="DC19">
        <v>1362</v>
      </c>
      <c r="DD19">
        <v>1360</v>
      </c>
      <c r="DE19">
        <v>1309</v>
      </c>
      <c r="DF19">
        <v>1132</v>
      </c>
      <c r="DG19">
        <v>1006</v>
      </c>
      <c r="DH19">
        <v>836</v>
      </c>
      <c r="DI19">
        <v>738</v>
      </c>
      <c r="DJ19">
        <v>627</v>
      </c>
      <c r="DK19">
        <v>510</v>
      </c>
      <c r="DL19">
        <v>353</v>
      </c>
      <c r="DM19">
        <v>254</v>
      </c>
      <c r="DN19">
        <v>138</v>
      </c>
      <c r="DO19">
        <v>103</v>
      </c>
      <c r="DP19">
        <v>916</v>
      </c>
      <c r="DQ19">
        <v>1279</v>
      </c>
      <c r="DR19">
        <v>1337</v>
      </c>
      <c r="DS19">
        <v>1516</v>
      </c>
      <c r="DT19">
        <v>1342</v>
      </c>
      <c r="DU19">
        <v>1356</v>
      </c>
      <c r="DV19">
        <v>1286</v>
      </c>
      <c r="DW19">
        <v>1173</v>
      </c>
      <c r="DX19">
        <v>1044</v>
      </c>
      <c r="DY19">
        <v>906</v>
      </c>
      <c r="DZ19">
        <v>777</v>
      </c>
      <c r="EA19">
        <v>743</v>
      </c>
      <c r="EB19">
        <v>660</v>
      </c>
      <c r="EC19">
        <v>548</v>
      </c>
      <c r="ED19">
        <v>425</v>
      </c>
      <c r="EE19">
        <v>333</v>
      </c>
      <c r="EF19">
        <v>205</v>
      </c>
      <c r="EG19">
        <v>170</v>
      </c>
    </row>
    <row r="20" spans="1:137" x14ac:dyDescent="0.25">
      <c r="A20">
        <v>18241</v>
      </c>
      <c r="B20" t="s">
        <v>16</v>
      </c>
      <c r="C20" t="s">
        <v>189</v>
      </c>
      <c r="D20">
        <v>11.92</v>
      </c>
      <c r="E20">
        <v>80501</v>
      </c>
      <c r="F20" t="s">
        <v>440</v>
      </c>
      <c r="G20" t="s">
        <v>440</v>
      </c>
      <c r="H20" t="s">
        <v>2</v>
      </c>
      <c r="I20" t="s">
        <v>16</v>
      </c>
      <c r="J20">
        <v>1149</v>
      </c>
      <c r="K20">
        <v>577</v>
      </c>
      <c r="L20">
        <v>5</v>
      </c>
      <c r="M20">
        <v>6</v>
      </c>
      <c r="N20">
        <v>7</v>
      </c>
      <c r="O20">
        <v>6</v>
      </c>
      <c r="P20">
        <v>8</v>
      </c>
      <c r="Q20">
        <v>9</v>
      </c>
      <c r="R20">
        <v>7</v>
      </c>
      <c r="S20">
        <v>8</v>
      </c>
      <c r="T20">
        <v>9</v>
      </c>
      <c r="U20">
        <v>10</v>
      </c>
      <c r="V20">
        <v>9</v>
      </c>
      <c r="W20">
        <v>11</v>
      </c>
      <c r="X20">
        <v>9</v>
      </c>
      <c r="Y20">
        <v>11</v>
      </c>
      <c r="Z20">
        <v>14</v>
      </c>
      <c r="AA20">
        <v>13</v>
      </c>
      <c r="AB20">
        <v>11</v>
      </c>
      <c r="AC20">
        <v>13</v>
      </c>
      <c r="AD20">
        <v>14</v>
      </c>
      <c r="AE20">
        <v>13</v>
      </c>
      <c r="AF20">
        <v>55</v>
      </c>
      <c r="AG20">
        <v>42</v>
      </c>
      <c r="AH20">
        <v>41</v>
      </c>
      <c r="AI20">
        <v>44</v>
      </c>
      <c r="AJ20">
        <v>38</v>
      </c>
      <c r="AK20">
        <v>32</v>
      </c>
      <c r="AL20">
        <v>28</v>
      </c>
      <c r="AM20">
        <v>26</v>
      </c>
      <c r="AN20">
        <v>22</v>
      </c>
      <c r="AO20">
        <v>19</v>
      </c>
      <c r="AP20">
        <v>14</v>
      </c>
      <c r="AQ20">
        <v>13</v>
      </c>
      <c r="AR20">
        <v>6</v>
      </c>
      <c r="AS20">
        <v>4</v>
      </c>
      <c r="AT20">
        <v>10</v>
      </c>
      <c r="AU20">
        <v>0</v>
      </c>
      <c r="AV20">
        <v>3</v>
      </c>
      <c r="AW20">
        <v>3</v>
      </c>
      <c r="AX20">
        <v>5</v>
      </c>
      <c r="AY20">
        <v>572</v>
      </c>
      <c r="AZ20">
        <v>6</v>
      </c>
      <c r="BA20">
        <v>7</v>
      </c>
      <c r="BB20">
        <v>7</v>
      </c>
      <c r="BC20">
        <v>5</v>
      </c>
      <c r="BD20">
        <v>7</v>
      </c>
      <c r="BE20">
        <v>8</v>
      </c>
      <c r="BF20">
        <v>8</v>
      </c>
      <c r="BG20">
        <v>9</v>
      </c>
      <c r="BH20">
        <v>10</v>
      </c>
      <c r="BI20">
        <v>7</v>
      </c>
      <c r="BJ20">
        <v>8</v>
      </c>
      <c r="BK20">
        <v>10</v>
      </c>
      <c r="BL20">
        <v>8</v>
      </c>
      <c r="BM20">
        <v>10</v>
      </c>
      <c r="BN20">
        <v>12</v>
      </c>
      <c r="BO20">
        <v>12</v>
      </c>
      <c r="BP20">
        <v>14</v>
      </c>
      <c r="BQ20">
        <v>13</v>
      </c>
      <c r="BR20">
        <v>12</v>
      </c>
      <c r="BS20">
        <v>11</v>
      </c>
      <c r="BT20">
        <v>54</v>
      </c>
      <c r="BU20">
        <v>45</v>
      </c>
      <c r="BV20">
        <v>41</v>
      </c>
      <c r="BW20">
        <v>36</v>
      </c>
      <c r="BX20">
        <v>34</v>
      </c>
      <c r="BY20">
        <v>28</v>
      </c>
      <c r="BZ20">
        <v>26</v>
      </c>
      <c r="CA20">
        <v>28</v>
      </c>
      <c r="CB20">
        <v>26</v>
      </c>
      <c r="CC20">
        <v>22</v>
      </c>
      <c r="CD20">
        <v>17</v>
      </c>
      <c r="CE20">
        <v>15</v>
      </c>
      <c r="CF20">
        <v>9</v>
      </c>
      <c r="CG20">
        <v>7</v>
      </c>
      <c r="CH20">
        <v>16</v>
      </c>
      <c r="CI20">
        <v>1</v>
      </c>
      <c r="CJ20">
        <v>3</v>
      </c>
      <c r="CK20">
        <v>2</v>
      </c>
      <c r="CL20" s="60">
        <v>6</v>
      </c>
      <c r="CM20" s="60">
        <v>36</v>
      </c>
      <c r="CN20">
        <v>94</v>
      </c>
      <c r="CO20">
        <v>71</v>
      </c>
      <c r="CP20">
        <v>124</v>
      </c>
      <c r="CQ20">
        <v>209</v>
      </c>
      <c r="CR20">
        <v>78</v>
      </c>
      <c r="CS20">
        <v>91</v>
      </c>
      <c r="CT20">
        <v>69</v>
      </c>
      <c r="CU20">
        <v>122</v>
      </c>
      <c r="CV20">
        <v>194</v>
      </c>
      <c r="CW20">
        <v>95</v>
      </c>
      <c r="CX20">
        <v>32</v>
      </c>
      <c r="CY20">
        <v>42</v>
      </c>
      <c r="CZ20">
        <v>54</v>
      </c>
      <c r="DA20">
        <v>64</v>
      </c>
      <c r="DB20">
        <v>55</v>
      </c>
      <c r="DC20">
        <v>42</v>
      </c>
      <c r="DD20">
        <v>41</v>
      </c>
      <c r="DE20">
        <v>44</v>
      </c>
      <c r="DF20">
        <v>38</v>
      </c>
      <c r="DG20">
        <v>32</v>
      </c>
      <c r="DH20">
        <v>28</v>
      </c>
      <c r="DI20">
        <v>26</v>
      </c>
      <c r="DJ20">
        <v>22</v>
      </c>
      <c r="DK20">
        <v>19</v>
      </c>
      <c r="DL20">
        <v>14</v>
      </c>
      <c r="DM20">
        <v>13</v>
      </c>
      <c r="DN20">
        <v>6</v>
      </c>
      <c r="DO20">
        <v>4</v>
      </c>
      <c r="DP20">
        <v>32</v>
      </c>
      <c r="DQ20">
        <v>41</v>
      </c>
      <c r="DR20">
        <v>48</v>
      </c>
      <c r="DS20">
        <v>62</v>
      </c>
      <c r="DT20">
        <v>54</v>
      </c>
      <c r="DU20">
        <v>45</v>
      </c>
      <c r="DV20">
        <v>41</v>
      </c>
      <c r="DW20">
        <v>36</v>
      </c>
      <c r="DX20">
        <v>34</v>
      </c>
      <c r="DY20">
        <v>28</v>
      </c>
      <c r="DZ20">
        <v>26</v>
      </c>
      <c r="EA20">
        <v>28</v>
      </c>
      <c r="EB20">
        <v>26</v>
      </c>
      <c r="EC20">
        <v>22</v>
      </c>
      <c r="ED20">
        <v>17</v>
      </c>
      <c r="EE20">
        <v>15</v>
      </c>
      <c r="EF20">
        <v>9</v>
      </c>
      <c r="EG20">
        <v>7</v>
      </c>
    </row>
    <row r="21" spans="1:137" x14ac:dyDescent="0.25">
      <c r="A21">
        <v>2379</v>
      </c>
      <c r="B21" t="s">
        <v>197</v>
      </c>
      <c r="C21" t="s">
        <v>198</v>
      </c>
      <c r="D21">
        <v>2.67</v>
      </c>
      <c r="E21">
        <v>80601</v>
      </c>
      <c r="F21" t="s">
        <v>440</v>
      </c>
      <c r="G21" t="s">
        <v>440</v>
      </c>
      <c r="H21" t="s">
        <v>3</v>
      </c>
      <c r="I21" t="s">
        <v>23</v>
      </c>
      <c r="J21">
        <v>1694</v>
      </c>
      <c r="K21">
        <v>861</v>
      </c>
      <c r="L21">
        <v>11</v>
      </c>
      <c r="M21">
        <v>10</v>
      </c>
      <c r="N21">
        <v>10</v>
      </c>
      <c r="O21">
        <v>12</v>
      </c>
      <c r="P21">
        <v>11</v>
      </c>
      <c r="Q21">
        <v>13</v>
      </c>
      <c r="R21">
        <v>15</v>
      </c>
      <c r="S21">
        <v>15</v>
      </c>
      <c r="T21">
        <v>16</v>
      </c>
      <c r="U21">
        <v>17</v>
      </c>
      <c r="V21">
        <v>16</v>
      </c>
      <c r="W21">
        <v>17</v>
      </c>
      <c r="X21">
        <v>17</v>
      </c>
      <c r="Y21">
        <v>17</v>
      </c>
      <c r="Z21">
        <v>17</v>
      </c>
      <c r="AA21">
        <v>17</v>
      </c>
      <c r="AB21">
        <v>18</v>
      </c>
      <c r="AC21">
        <v>18</v>
      </c>
      <c r="AD21">
        <v>17</v>
      </c>
      <c r="AE21">
        <v>17</v>
      </c>
      <c r="AF21">
        <v>73</v>
      </c>
      <c r="AG21">
        <v>71</v>
      </c>
      <c r="AH21">
        <v>73</v>
      </c>
      <c r="AI21">
        <v>69</v>
      </c>
      <c r="AJ21">
        <v>57</v>
      </c>
      <c r="AK21">
        <v>50</v>
      </c>
      <c r="AL21">
        <v>40</v>
      </c>
      <c r="AM21">
        <v>35</v>
      </c>
      <c r="AN21">
        <v>30</v>
      </c>
      <c r="AO21">
        <v>24</v>
      </c>
      <c r="AP21">
        <v>17</v>
      </c>
      <c r="AQ21">
        <v>10</v>
      </c>
      <c r="AR21">
        <v>6</v>
      </c>
      <c r="AS21">
        <v>5</v>
      </c>
      <c r="AT21">
        <v>11</v>
      </c>
      <c r="AU21">
        <v>1</v>
      </c>
      <c r="AV21">
        <v>5</v>
      </c>
      <c r="AW21">
        <v>6</v>
      </c>
      <c r="AX21">
        <v>11</v>
      </c>
      <c r="AY21">
        <v>833</v>
      </c>
      <c r="AZ21">
        <v>10</v>
      </c>
      <c r="BA21">
        <v>10</v>
      </c>
      <c r="BB21">
        <v>10</v>
      </c>
      <c r="BC21">
        <v>10</v>
      </c>
      <c r="BD21">
        <v>10</v>
      </c>
      <c r="BE21">
        <v>13</v>
      </c>
      <c r="BF21">
        <v>15</v>
      </c>
      <c r="BG21">
        <v>15</v>
      </c>
      <c r="BH21">
        <v>16</v>
      </c>
      <c r="BI21">
        <v>15</v>
      </c>
      <c r="BJ21">
        <v>15</v>
      </c>
      <c r="BK21">
        <v>15</v>
      </c>
      <c r="BL21">
        <v>16</v>
      </c>
      <c r="BM21">
        <v>16</v>
      </c>
      <c r="BN21">
        <v>15</v>
      </c>
      <c r="BO21">
        <v>15</v>
      </c>
      <c r="BP21">
        <v>17</v>
      </c>
      <c r="BQ21">
        <v>16</v>
      </c>
      <c r="BR21">
        <v>16</v>
      </c>
      <c r="BS21">
        <v>15</v>
      </c>
      <c r="BT21">
        <v>68</v>
      </c>
      <c r="BU21">
        <v>71</v>
      </c>
      <c r="BV21">
        <v>69</v>
      </c>
      <c r="BW21">
        <v>62</v>
      </c>
      <c r="BX21">
        <v>56</v>
      </c>
      <c r="BY21">
        <v>46</v>
      </c>
      <c r="BZ21">
        <v>38</v>
      </c>
      <c r="CA21">
        <v>36</v>
      </c>
      <c r="CB21">
        <v>32</v>
      </c>
      <c r="CC21">
        <v>26</v>
      </c>
      <c r="CD21">
        <v>20</v>
      </c>
      <c r="CE21">
        <v>14</v>
      </c>
      <c r="CF21">
        <v>9</v>
      </c>
      <c r="CG21">
        <v>8</v>
      </c>
      <c r="CH21">
        <v>17</v>
      </c>
      <c r="CI21">
        <v>1</v>
      </c>
      <c r="CJ21">
        <v>5</v>
      </c>
      <c r="CK21">
        <v>5</v>
      </c>
      <c r="CL21" s="60">
        <v>10</v>
      </c>
      <c r="CM21" s="60">
        <v>42</v>
      </c>
      <c r="CN21">
        <v>162</v>
      </c>
      <c r="CO21">
        <v>104</v>
      </c>
      <c r="CP21">
        <v>178</v>
      </c>
      <c r="CQ21">
        <v>324</v>
      </c>
      <c r="CR21">
        <v>93</v>
      </c>
      <c r="CS21">
        <v>153</v>
      </c>
      <c r="CT21">
        <v>95</v>
      </c>
      <c r="CU21">
        <v>170</v>
      </c>
      <c r="CV21">
        <v>307</v>
      </c>
      <c r="CW21">
        <v>108</v>
      </c>
      <c r="CX21">
        <v>54</v>
      </c>
      <c r="CY21">
        <v>76</v>
      </c>
      <c r="CZ21">
        <v>84</v>
      </c>
      <c r="DA21">
        <v>86</v>
      </c>
      <c r="DB21">
        <v>73</v>
      </c>
      <c r="DC21">
        <v>71</v>
      </c>
      <c r="DD21">
        <v>73</v>
      </c>
      <c r="DE21">
        <v>69</v>
      </c>
      <c r="DF21">
        <v>57</v>
      </c>
      <c r="DG21">
        <v>50</v>
      </c>
      <c r="DH21">
        <v>40</v>
      </c>
      <c r="DI21">
        <v>35</v>
      </c>
      <c r="DJ21">
        <v>30</v>
      </c>
      <c r="DK21">
        <v>24</v>
      </c>
      <c r="DL21">
        <v>17</v>
      </c>
      <c r="DM21">
        <v>10</v>
      </c>
      <c r="DN21">
        <v>6</v>
      </c>
      <c r="DO21">
        <v>5</v>
      </c>
      <c r="DP21">
        <v>50</v>
      </c>
      <c r="DQ21">
        <v>74</v>
      </c>
      <c r="DR21">
        <v>76</v>
      </c>
      <c r="DS21">
        <v>79</v>
      </c>
      <c r="DT21">
        <v>68</v>
      </c>
      <c r="DU21">
        <v>71</v>
      </c>
      <c r="DV21">
        <v>69</v>
      </c>
      <c r="DW21">
        <v>62</v>
      </c>
      <c r="DX21">
        <v>56</v>
      </c>
      <c r="DY21">
        <v>46</v>
      </c>
      <c r="DZ21">
        <v>38</v>
      </c>
      <c r="EA21">
        <v>36</v>
      </c>
      <c r="EB21">
        <v>32</v>
      </c>
      <c r="EC21">
        <v>26</v>
      </c>
      <c r="ED21">
        <v>20</v>
      </c>
      <c r="EE21">
        <v>14</v>
      </c>
      <c r="EF21">
        <v>9</v>
      </c>
      <c r="EG21">
        <v>8</v>
      </c>
    </row>
    <row r="22" spans="1:137" x14ac:dyDescent="0.25">
      <c r="A22">
        <v>2414</v>
      </c>
      <c r="B22" t="s">
        <v>59</v>
      </c>
      <c r="C22" t="s">
        <v>212</v>
      </c>
      <c r="D22">
        <v>14.82</v>
      </c>
      <c r="E22">
        <v>80803</v>
      </c>
      <c r="F22" t="s">
        <v>440</v>
      </c>
      <c r="G22" t="s">
        <v>440</v>
      </c>
      <c r="H22" t="s">
        <v>4</v>
      </c>
      <c r="I22" t="s">
        <v>26</v>
      </c>
      <c r="J22">
        <v>1263</v>
      </c>
      <c r="K22">
        <v>637</v>
      </c>
      <c r="L22">
        <v>5</v>
      </c>
      <c r="M22">
        <v>5</v>
      </c>
      <c r="N22">
        <v>6</v>
      </c>
      <c r="O22">
        <v>8</v>
      </c>
      <c r="P22">
        <v>7</v>
      </c>
      <c r="Q22">
        <v>8</v>
      </c>
      <c r="R22">
        <v>8</v>
      </c>
      <c r="S22">
        <v>8</v>
      </c>
      <c r="T22">
        <v>9</v>
      </c>
      <c r="U22">
        <v>9</v>
      </c>
      <c r="V22">
        <v>7</v>
      </c>
      <c r="W22">
        <v>10</v>
      </c>
      <c r="X22">
        <v>9</v>
      </c>
      <c r="Y22">
        <v>10</v>
      </c>
      <c r="Z22">
        <v>12</v>
      </c>
      <c r="AA22">
        <v>16</v>
      </c>
      <c r="AB22">
        <v>15</v>
      </c>
      <c r="AC22">
        <v>14</v>
      </c>
      <c r="AD22">
        <v>13</v>
      </c>
      <c r="AE22">
        <v>13</v>
      </c>
      <c r="AF22">
        <v>59</v>
      </c>
      <c r="AG22">
        <v>51</v>
      </c>
      <c r="AH22">
        <v>47</v>
      </c>
      <c r="AI22">
        <v>47</v>
      </c>
      <c r="AJ22">
        <v>45</v>
      </c>
      <c r="AK22">
        <v>42</v>
      </c>
      <c r="AL22">
        <v>36</v>
      </c>
      <c r="AM22">
        <v>30</v>
      </c>
      <c r="AN22">
        <v>28</v>
      </c>
      <c r="AO22">
        <v>25</v>
      </c>
      <c r="AP22">
        <v>16</v>
      </c>
      <c r="AQ22">
        <v>11</v>
      </c>
      <c r="AR22">
        <v>5</v>
      </c>
      <c r="AS22">
        <v>3</v>
      </c>
      <c r="AT22">
        <v>8</v>
      </c>
      <c r="AU22">
        <v>1</v>
      </c>
      <c r="AV22">
        <v>3</v>
      </c>
      <c r="AW22">
        <v>2</v>
      </c>
      <c r="AX22">
        <v>6</v>
      </c>
      <c r="AY22">
        <v>626</v>
      </c>
      <c r="AZ22">
        <v>5</v>
      </c>
      <c r="BA22">
        <v>6</v>
      </c>
      <c r="BB22">
        <v>6</v>
      </c>
      <c r="BC22">
        <v>8</v>
      </c>
      <c r="BD22">
        <v>8</v>
      </c>
      <c r="BE22">
        <v>7</v>
      </c>
      <c r="BF22">
        <v>8</v>
      </c>
      <c r="BG22">
        <v>10</v>
      </c>
      <c r="BH22">
        <v>9</v>
      </c>
      <c r="BI22">
        <v>8</v>
      </c>
      <c r="BJ22">
        <v>6</v>
      </c>
      <c r="BK22">
        <v>9</v>
      </c>
      <c r="BL22">
        <v>8</v>
      </c>
      <c r="BM22">
        <v>9</v>
      </c>
      <c r="BN22">
        <v>11</v>
      </c>
      <c r="BO22">
        <v>12</v>
      </c>
      <c r="BP22">
        <v>13</v>
      </c>
      <c r="BQ22">
        <v>14</v>
      </c>
      <c r="BR22">
        <v>15</v>
      </c>
      <c r="BS22">
        <v>12</v>
      </c>
      <c r="BT22">
        <v>57</v>
      </c>
      <c r="BU22">
        <v>54</v>
      </c>
      <c r="BV22">
        <v>49</v>
      </c>
      <c r="BW22">
        <v>47</v>
      </c>
      <c r="BX22">
        <v>41</v>
      </c>
      <c r="BY22">
        <v>40</v>
      </c>
      <c r="BZ22">
        <v>28</v>
      </c>
      <c r="CA22">
        <v>30</v>
      </c>
      <c r="CB22">
        <v>27</v>
      </c>
      <c r="CC22">
        <v>25</v>
      </c>
      <c r="CD22">
        <v>17</v>
      </c>
      <c r="CE22">
        <v>13</v>
      </c>
      <c r="CF22">
        <v>7</v>
      </c>
      <c r="CG22">
        <v>6</v>
      </c>
      <c r="CH22">
        <v>13</v>
      </c>
      <c r="CI22">
        <v>1</v>
      </c>
      <c r="CJ22">
        <v>2</v>
      </c>
      <c r="CK22">
        <v>3</v>
      </c>
      <c r="CL22" s="60">
        <v>5</v>
      </c>
      <c r="CM22" s="60">
        <v>33</v>
      </c>
      <c r="CN22">
        <v>90</v>
      </c>
      <c r="CO22">
        <v>76</v>
      </c>
      <c r="CP22">
        <v>136</v>
      </c>
      <c r="CQ22">
        <v>247</v>
      </c>
      <c r="CR22">
        <v>89</v>
      </c>
      <c r="CS22">
        <v>90</v>
      </c>
      <c r="CT22">
        <v>69</v>
      </c>
      <c r="CU22">
        <v>139</v>
      </c>
      <c r="CV22">
        <v>234</v>
      </c>
      <c r="CW22">
        <v>95</v>
      </c>
      <c r="CX22">
        <v>31</v>
      </c>
      <c r="CY22">
        <v>42</v>
      </c>
      <c r="CZ22">
        <v>48</v>
      </c>
      <c r="DA22">
        <v>70</v>
      </c>
      <c r="DB22">
        <v>59</v>
      </c>
      <c r="DC22">
        <v>51</v>
      </c>
      <c r="DD22">
        <v>47</v>
      </c>
      <c r="DE22">
        <v>47</v>
      </c>
      <c r="DF22">
        <v>45</v>
      </c>
      <c r="DG22">
        <v>42</v>
      </c>
      <c r="DH22">
        <v>36</v>
      </c>
      <c r="DI22">
        <v>30</v>
      </c>
      <c r="DJ22">
        <v>28</v>
      </c>
      <c r="DK22">
        <v>25</v>
      </c>
      <c r="DL22">
        <v>16</v>
      </c>
      <c r="DM22">
        <v>11</v>
      </c>
      <c r="DN22">
        <v>5</v>
      </c>
      <c r="DO22">
        <v>3</v>
      </c>
      <c r="DP22">
        <v>33</v>
      </c>
      <c r="DQ22">
        <v>41</v>
      </c>
      <c r="DR22">
        <v>44</v>
      </c>
      <c r="DS22">
        <v>68</v>
      </c>
      <c r="DT22">
        <v>57</v>
      </c>
      <c r="DU22">
        <v>54</v>
      </c>
      <c r="DV22">
        <v>49</v>
      </c>
      <c r="DW22">
        <v>47</v>
      </c>
      <c r="DX22">
        <v>41</v>
      </c>
      <c r="DY22">
        <v>40</v>
      </c>
      <c r="DZ22">
        <v>28</v>
      </c>
      <c r="EA22">
        <v>30</v>
      </c>
      <c r="EB22">
        <v>27</v>
      </c>
      <c r="EC22">
        <v>25</v>
      </c>
      <c r="ED22">
        <v>17</v>
      </c>
      <c r="EE22">
        <v>13</v>
      </c>
      <c r="EF22">
        <v>7</v>
      </c>
      <c r="EG22">
        <v>6</v>
      </c>
    </row>
    <row r="23" spans="1:137" x14ac:dyDescent="0.25">
      <c r="A23">
        <v>2374</v>
      </c>
      <c r="B23" t="s">
        <v>16</v>
      </c>
      <c r="C23" t="s">
        <v>192</v>
      </c>
      <c r="D23">
        <v>25.93</v>
      </c>
      <c r="E23">
        <v>80507</v>
      </c>
      <c r="F23" t="s">
        <v>440</v>
      </c>
      <c r="G23" t="s">
        <v>440</v>
      </c>
      <c r="H23" t="s">
        <v>2</v>
      </c>
      <c r="I23" t="s">
        <v>14</v>
      </c>
      <c r="J23">
        <v>623</v>
      </c>
      <c r="K23">
        <v>311</v>
      </c>
      <c r="L23">
        <v>1</v>
      </c>
      <c r="M23">
        <v>1</v>
      </c>
      <c r="N23">
        <v>3</v>
      </c>
      <c r="O23">
        <v>4</v>
      </c>
      <c r="P23">
        <v>5</v>
      </c>
      <c r="Q23">
        <v>5</v>
      </c>
      <c r="R23">
        <v>3</v>
      </c>
      <c r="S23">
        <v>5</v>
      </c>
      <c r="T23">
        <v>5</v>
      </c>
      <c r="U23">
        <v>6</v>
      </c>
      <c r="V23">
        <v>4</v>
      </c>
      <c r="W23">
        <v>4</v>
      </c>
      <c r="X23">
        <v>4</v>
      </c>
      <c r="Y23">
        <v>6</v>
      </c>
      <c r="Z23">
        <v>6</v>
      </c>
      <c r="AA23">
        <v>6</v>
      </c>
      <c r="AB23">
        <v>6</v>
      </c>
      <c r="AC23">
        <v>8</v>
      </c>
      <c r="AD23">
        <v>7</v>
      </c>
      <c r="AE23">
        <v>8</v>
      </c>
      <c r="AF23">
        <v>30</v>
      </c>
      <c r="AG23">
        <v>27</v>
      </c>
      <c r="AH23">
        <v>24</v>
      </c>
      <c r="AI23">
        <v>23</v>
      </c>
      <c r="AJ23">
        <v>22</v>
      </c>
      <c r="AK23">
        <v>18</v>
      </c>
      <c r="AL23">
        <v>17</v>
      </c>
      <c r="AM23">
        <v>15</v>
      </c>
      <c r="AN23">
        <v>14</v>
      </c>
      <c r="AO23">
        <v>9</v>
      </c>
      <c r="AP23">
        <v>6</v>
      </c>
      <c r="AQ23">
        <v>5</v>
      </c>
      <c r="AR23">
        <v>3</v>
      </c>
      <c r="AS23">
        <v>1</v>
      </c>
      <c r="AT23">
        <v>4</v>
      </c>
      <c r="AU23">
        <v>0</v>
      </c>
      <c r="AV23">
        <v>1</v>
      </c>
      <c r="AW23">
        <v>1</v>
      </c>
      <c r="AX23">
        <v>1</v>
      </c>
      <c r="AY23">
        <v>312</v>
      </c>
      <c r="AZ23">
        <v>1</v>
      </c>
      <c r="BA23">
        <v>2</v>
      </c>
      <c r="BB23">
        <v>2</v>
      </c>
      <c r="BC23">
        <v>3</v>
      </c>
      <c r="BD23">
        <v>4</v>
      </c>
      <c r="BE23">
        <v>4</v>
      </c>
      <c r="BF23">
        <v>4</v>
      </c>
      <c r="BG23">
        <v>5</v>
      </c>
      <c r="BH23">
        <v>5</v>
      </c>
      <c r="BI23">
        <v>4</v>
      </c>
      <c r="BJ23">
        <v>4</v>
      </c>
      <c r="BK23">
        <v>4</v>
      </c>
      <c r="BL23">
        <v>4</v>
      </c>
      <c r="BM23">
        <v>6</v>
      </c>
      <c r="BN23">
        <v>5</v>
      </c>
      <c r="BO23">
        <v>8</v>
      </c>
      <c r="BP23">
        <v>9</v>
      </c>
      <c r="BQ23">
        <v>6</v>
      </c>
      <c r="BR23">
        <v>8</v>
      </c>
      <c r="BS23">
        <v>8</v>
      </c>
      <c r="BT23">
        <v>34</v>
      </c>
      <c r="BU23">
        <v>26</v>
      </c>
      <c r="BV23">
        <v>25</v>
      </c>
      <c r="BW23">
        <v>20</v>
      </c>
      <c r="BX23">
        <v>17</v>
      </c>
      <c r="BY23">
        <v>18</v>
      </c>
      <c r="BZ23">
        <v>14</v>
      </c>
      <c r="CA23">
        <v>15</v>
      </c>
      <c r="CB23">
        <v>15</v>
      </c>
      <c r="CC23">
        <v>14</v>
      </c>
      <c r="CD23">
        <v>7</v>
      </c>
      <c r="CE23">
        <v>6</v>
      </c>
      <c r="CF23">
        <v>4</v>
      </c>
      <c r="CG23">
        <v>3</v>
      </c>
      <c r="CH23">
        <v>7</v>
      </c>
      <c r="CI23">
        <v>0</v>
      </c>
      <c r="CJ23">
        <v>1</v>
      </c>
      <c r="CK23">
        <v>0</v>
      </c>
      <c r="CL23" s="60">
        <v>1</v>
      </c>
      <c r="CM23" s="60">
        <v>2</v>
      </c>
      <c r="CN23">
        <v>46</v>
      </c>
      <c r="CO23">
        <v>37</v>
      </c>
      <c r="CP23">
        <v>72</v>
      </c>
      <c r="CQ23">
        <v>118</v>
      </c>
      <c r="CR23">
        <v>38</v>
      </c>
      <c r="CS23">
        <v>41</v>
      </c>
      <c r="CT23">
        <v>38</v>
      </c>
      <c r="CU23">
        <v>76</v>
      </c>
      <c r="CV23">
        <v>108</v>
      </c>
      <c r="CW23">
        <v>49</v>
      </c>
      <c r="CX23">
        <v>13</v>
      </c>
      <c r="CY23">
        <v>25</v>
      </c>
      <c r="CZ23">
        <v>25</v>
      </c>
      <c r="DA23">
        <v>36</v>
      </c>
      <c r="DB23">
        <v>30</v>
      </c>
      <c r="DC23">
        <v>27</v>
      </c>
      <c r="DD23">
        <v>24</v>
      </c>
      <c r="DE23">
        <v>23</v>
      </c>
      <c r="DF23">
        <v>22</v>
      </c>
      <c r="DG23">
        <v>18</v>
      </c>
      <c r="DH23">
        <v>17</v>
      </c>
      <c r="DI23">
        <v>15</v>
      </c>
      <c r="DJ23">
        <v>14</v>
      </c>
      <c r="DK23">
        <v>9</v>
      </c>
      <c r="DL23">
        <v>6</v>
      </c>
      <c r="DM23">
        <v>5</v>
      </c>
      <c r="DN23">
        <v>3</v>
      </c>
      <c r="DO23">
        <v>1</v>
      </c>
      <c r="DP23">
        <v>11</v>
      </c>
      <c r="DQ23">
        <v>22</v>
      </c>
      <c r="DR23">
        <v>23</v>
      </c>
      <c r="DS23">
        <v>39</v>
      </c>
      <c r="DT23">
        <v>34</v>
      </c>
      <c r="DU23">
        <v>26</v>
      </c>
      <c r="DV23">
        <v>25</v>
      </c>
      <c r="DW23">
        <v>20</v>
      </c>
      <c r="DX23">
        <v>17</v>
      </c>
      <c r="DY23">
        <v>18</v>
      </c>
      <c r="DZ23">
        <v>14</v>
      </c>
      <c r="EA23">
        <v>15</v>
      </c>
      <c r="EB23">
        <v>15</v>
      </c>
      <c r="EC23">
        <v>14</v>
      </c>
      <c r="ED23">
        <v>7</v>
      </c>
      <c r="EE23">
        <v>6</v>
      </c>
      <c r="EF23">
        <v>4</v>
      </c>
      <c r="EG23">
        <v>3</v>
      </c>
    </row>
    <row r="24" spans="1:137" x14ac:dyDescent="0.25">
      <c r="A24">
        <v>2383</v>
      </c>
      <c r="B24" t="s">
        <v>196</v>
      </c>
      <c r="C24" t="s">
        <v>199</v>
      </c>
      <c r="D24">
        <v>3.56</v>
      </c>
      <c r="E24">
        <v>80601</v>
      </c>
      <c r="F24" t="s">
        <v>440</v>
      </c>
      <c r="G24" t="s">
        <v>440</v>
      </c>
      <c r="H24" t="s">
        <v>3</v>
      </c>
      <c r="I24" t="s">
        <v>23</v>
      </c>
      <c r="J24">
        <v>2260</v>
      </c>
      <c r="K24">
        <v>1149</v>
      </c>
      <c r="L24">
        <v>14</v>
      </c>
      <c r="M24">
        <v>14</v>
      </c>
      <c r="N24">
        <v>14</v>
      </c>
      <c r="O24">
        <v>16</v>
      </c>
      <c r="P24">
        <v>15</v>
      </c>
      <c r="Q24">
        <v>17</v>
      </c>
      <c r="R24">
        <v>20</v>
      </c>
      <c r="S24">
        <v>20</v>
      </c>
      <c r="T24">
        <v>21</v>
      </c>
      <c r="U24">
        <v>23</v>
      </c>
      <c r="V24">
        <v>21</v>
      </c>
      <c r="W24">
        <v>22</v>
      </c>
      <c r="X24">
        <v>23</v>
      </c>
      <c r="Y24">
        <v>23</v>
      </c>
      <c r="Z24">
        <v>23</v>
      </c>
      <c r="AA24">
        <v>22</v>
      </c>
      <c r="AB24">
        <v>24</v>
      </c>
      <c r="AC24">
        <v>24</v>
      </c>
      <c r="AD24">
        <v>23</v>
      </c>
      <c r="AE24">
        <v>22</v>
      </c>
      <c r="AF24">
        <v>97</v>
      </c>
      <c r="AG24">
        <v>95</v>
      </c>
      <c r="AH24">
        <v>97</v>
      </c>
      <c r="AI24">
        <v>92</v>
      </c>
      <c r="AJ24">
        <v>76</v>
      </c>
      <c r="AK24">
        <v>67</v>
      </c>
      <c r="AL24">
        <v>54</v>
      </c>
      <c r="AM24">
        <v>47</v>
      </c>
      <c r="AN24">
        <v>40</v>
      </c>
      <c r="AO24">
        <v>32</v>
      </c>
      <c r="AP24">
        <v>22</v>
      </c>
      <c r="AQ24">
        <v>14</v>
      </c>
      <c r="AR24">
        <v>9</v>
      </c>
      <c r="AS24">
        <v>6</v>
      </c>
      <c r="AT24">
        <v>15</v>
      </c>
      <c r="AU24">
        <v>1</v>
      </c>
      <c r="AV24">
        <v>7</v>
      </c>
      <c r="AW24">
        <v>7</v>
      </c>
      <c r="AX24">
        <v>15</v>
      </c>
      <c r="AY24">
        <v>1111</v>
      </c>
      <c r="AZ24">
        <v>13</v>
      </c>
      <c r="BA24">
        <v>14</v>
      </c>
      <c r="BB24">
        <v>13</v>
      </c>
      <c r="BC24">
        <v>14</v>
      </c>
      <c r="BD24">
        <v>14</v>
      </c>
      <c r="BE24">
        <v>17</v>
      </c>
      <c r="BF24">
        <v>19</v>
      </c>
      <c r="BG24">
        <v>20</v>
      </c>
      <c r="BH24">
        <v>21</v>
      </c>
      <c r="BI24">
        <v>20</v>
      </c>
      <c r="BJ24">
        <v>20</v>
      </c>
      <c r="BK24">
        <v>20</v>
      </c>
      <c r="BL24">
        <v>21</v>
      </c>
      <c r="BM24">
        <v>21</v>
      </c>
      <c r="BN24">
        <v>20</v>
      </c>
      <c r="BO24">
        <v>21</v>
      </c>
      <c r="BP24">
        <v>22</v>
      </c>
      <c r="BQ24">
        <v>21</v>
      </c>
      <c r="BR24">
        <v>22</v>
      </c>
      <c r="BS24">
        <v>20</v>
      </c>
      <c r="BT24">
        <v>91</v>
      </c>
      <c r="BU24">
        <v>94</v>
      </c>
      <c r="BV24">
        <v>92</v>
      </c>
      <c r="BW24">
        <v>83</v>
      </c>
      <c r="BX24">
        <v>74</v>
      </c>
      <c r="BY24">
        <v>62</v>
      </c>
      <c r="BZ24">
        <v>51</v>
      </c>
      <c r="CA24">
        <v>48</v>
      </c>
      <c r="CB24">
        <v>42</v>
      </c>
      <c r="CC24">
        <v>34</v>
      </c>
      <c r="CD24">
        <v>27</v>
      </c>
      <c r="CE24">
        <v>19</v>
      </c>
      <c r="CF24">
        <v>12</v>
      </c>
      <c r="CG24">
        <v>11</v>
      </c>
      <c r="CH24">
        <v>23</v>
      </c>
      <c r="CI24">
        <v>1</v>
      </c>
      <c r="CJ24">
        <v>6</v>
      </c>
      <c r="CK24">
        <v>6</v>
      </c>
      <c r="CL24" s="60">
        <v>14</v>
      </c>
      <c r="CM24" s="60">
        <v>57</v>
      </c>
      <c r="CN24">
        <v>216</v>
      </c>
      <c r="CO24">
        <v>139</v>
      </c>
      <c r="CP24">
        <v>237</v>
      </c>
      <c r="CQ24">
        <v>432</v>
      </c>
      <c r="CR24">
        <v>124</v>
      </c>
      <c r="CS24">
        <v>205</v>
      </c>
      <c r="CT24">
        <v>126</v>
      </c>
      <c r="CU24">
        <v>227</v>
      </c>
      <c r="CV24">
        <v>409</v>
      </c>
      <c r="CW24">
        <v>144</v>
      </c>
      <c r="CX24">
        <v>72</v>
      </c>
      <c r="CY24">
        <v>101</v>
      </c>
      <c r="CZ24">
        <v>112</v>
      </c>
      <c r="DA24">
        <v>115</v>
      </c>
      <c r="DB24">
        <v>97</v>
      </c>
      <c r="DC24">
        <v>95</v>
      </c>
      <c r="DD24">
        <v>97</v>
      </c>
      <c r="DE24">
        <v>92</v>
      </c>
      <c r="DF24">
        <v>76</v>
      </c>
      <c r="DG24">
        <v>67</v>
      </c>
      <c r="DH24">
        <v>54</v>
      </c>
      <c r="DI24">
        <v>47</v>
      </c>
      <c r="DJ24">
        <v>40</v>
      </c>
      <c r="DK24">
        <v>32</v>
      </c>
      <c r="DL24">
        <v>22</v>
      </c>
      <c r="DM24">
        <v>14</v>
      </c>
      <c r="DN24">
        <v>9</v>
      </c>
      <c r="DO24">
        <v>6</v>
      </c>
      <c r="DP24">
        <v>67</v>
      </c>
      <c r="DQ24">
        <v>98</v>
      </c>
      <c r="DR24">
        <v>102</v>
      </c>
      <c r="DS24">
        <v>106</v>
      </c>
      <c r="DT24">
        <v>91</v>
      </c>
      <c r="DU24">
        <v>94</v>
      </c>
      <c r="DV24">
        <v>92</v>
      </c>
      <c r="DW24">
        <v>83</v>
      </c>
      <c r="DX24">
        <v>74</v>
      </c>
      <c r="DY24">
        <v>62</v>
      </c>
      <c r="DZ24">
        <v>51</v>
      </c>
      <c r="EA24">
        <v>48</v>
      </c>
      <c r="EB24">
        <v>42</v>
      </c>
      <c r="EC24">
        <v>34</v>
      </c>
      <c r="ED24">
        <v>27</v>
      </c>
      <c r="EE24">
        <v>19</v>
      </c>
      <c r="EF24">
        <v>12</v>
      </c>
      <c r="EG24">
        <v>11</v>
      </c>
    </row>
    <row r="25" spans="1:137" x14ac:dyDescent="0.25">
      <c r="A25">
        <v>2369</v>
      </c>
      <c r="B25" t="s">
        <v>197</v>
      </c>
      <c r="C25" t="s">
        <v>11</v>
      </c>
      <c r="D25">
        <v>60.44</v>
      </c>
      <c r="E25">
        <v>80504</v>
      </c>
      <c r="F25" t="s">
        <v>440</v>
      </c>
      <c r="G25" t="s">
        <v>440</v>
      </c>
      <c r="H25" t="s">
        <v>2</v>
      </c>
      <c r="I25" t="s">
        <v>11</v>
      </c>
      <c r="J25">
        <v>1164</v>
      </c>
      <c r="K25">
        <v>587</v>
      </c>
      <c r="L25">
        <v>7</v>
      </c>
      <c r="M25">
        <v>5</v>
      </c>
      <c r="N25">
        <v>5</v>
      </c>
      <c r="O25">
        <v>4</v>
      </c>
      <c r="P25">
        <v>4</v>
      </c>
      <c r="Q25">
        <v>7</v>
      </c>
      <c r="R25">
        <v>6</v>
      </c>
      <c r="S25">
        <v>8</v>
      </c>
      <c r="T25">
        <v>6</v>
      </c>
      <c r="U25">
        <v>6</v>
      </c>
      <c r="V25">
        <v>7</v>
      </c>
      <c r="W25">
        <v>8</v>
      </c>
      <c r="X25">
        <v>7</v>
      </c>
      <c r="Y25">
        <v>11</v>
      </c>
      <c r="Z25">
        <v>8</v>
      </c>
      <c r="AA25">
        <v>11</v>
      </c>
      <c r="AB25">
        <v>12</v>
      </c>
      <c r="AC25">
        <v>8</v>
      </c>
      <c r="AD25">
        <v>11</v>
      </c>
      <c r="AE25">
        <v>12</v>
      </c>
      <c r="AF25">
        <v>48</v>
      </c>
      <c r="AG25">
        <v>47</v>
      </c>
      <c r="AH25">
        <v>48</v>
      </c>
      <c r="AI25">
        <v>51</v>
      </c>
      <c r="AJ25">
        <v>44</v>
      </c>
      <c r="AK25">
        <v>38</v>
      </c>
      <c r="AL25">
        <v>30</v>
      </c>
      <c r="AM25">
        <v>33</v>
      </c>
      <c r="AN25">
        <v>33</v>
      </c>
      <c r="AO25">
        <v>23</v>
      </c>
      <c r="AP25">
        <v>14</v>
      </c>
      <c r="AQ25">
        <v>13</v>
      </c>
      <c r="AR25">
        <v>7</v>
      </c>
      <c r="AS25">
        <v>5</v>
      </c>
      <c r="AT25">
        <v>12</v>
      </c>
      <c r="AU25">
        <v>1</v>
      </c>
      <c r="AV25">
        <v>2</v>
      </c>
      <c r="AW25">
        <v>4</v>
      </c>
      <c r="AX25">
        <v>7</v>
      </c>
      <c r="AY25">
        <v>577</v>
      </c>
      <c r="AZ25">
        <v>5</v>
      </c>
      <c r="BA25">
        <v>4</v>
      </c>
      <c r="BB25">
        <v>5</v>
      </c>
      <c r="BC25">
        <v>4</v>
      </c>
      <c r="BD25">
        <v>10</v>
      </c>
      <c r="BE25">
        <v>5</v>
      </c>
      <c r="BF25">
        <v>6</v>
      </c>
      <c r="BG25">
        <v>8</v>
      </c>
      <c r="BH25">
        <v>8</v>
      </c>
      <c r="BI25">
        <v>4</v>
      </c>
      <c r="BJ25">
        <v>7</v>
      </c>
      <c r="BK25">
        <v>8</v>
      </c>
      <c r="BL25">
        <v>7</v>
      </c>
      <c r="BM25">
        <v>11</v>
      </c>
      <c r="BN25">
        <v>8</v>
      </c>
      <c r="BO25">
        <v>7</v>
      </c>
      <c r="BP25">
        <v>11</v>
      </c>
      <c r="BQ25">
        <v>11</v>
      </c>
      <c r="BR25">
        <v>10</v>
      </c>
      <c r="BS25">
        <v>6</v>
      </c>
      <c r="BT25">
        <v>45</v>
      </c>
      <c r="BU25">
        <v>51</v>
      </c>
      <c r="BV25">
        <v>44</v>
      </c>
      <c r="BW25">
        <v>48</v>
      </c>
      <c r="BX25">
        <v>33</v>
      </c>
      <c r="BY25">
        <v>29</v>
      </c>
      <c r="BZ25">
        <v>33</v>
      </c>
      <c r="CA25">
        <v>31</v>
      </c>
      <c r="CB25">
        <v>27</v>
      </c>
      <c r="CC25">
        <v>28</v>
      </c>
      <c r="CD25">
        <v>18</v>
      </c>
      <c r="CE25">
        <v>18</v>
      </c>
      <c r="CF25">
        <v>13</v>
      </c>
      <c r="CG25">
        <v>11</v>
      </c>
      <c r="CH25">
        <v>24</v>
      </c>
      <c r="CI25">
        <v>1</v>
      </c>
      <c r="CJ25">
        <v>4</v>
      </c>
      <c r="CK25">
        <v>1</v>
      </c>
      <c r="CL25" s="60">
        <v>6</v>
      </c>
      <c r="CM25" s="60">
        <v>36</v>
      </c>
      <c r="CN25">
        <v>73</v>
      </c>
      <c r="CO25">
        <v>57</v>
      </c>
      <c r="CP25">
        <v>119</v>
      </c>
      <c r="CQ25">
        <v>243</v>
      </c>
      <c r="CR25">
        <v>94</v>
      </c>
      <c r="CS25">
        <v>76</v>
      </c>
      <c r="CT25">
        <v>57</v>
      </c>
      <c r="CU25">
        <v>112</v>
      </c>
      <c r="CV25">
        <v>217</v>
      </c>
      <c r="CW25">
        <v>115</v>
      </c>
      <c r="CX25">
        <v>24</v>
      </c>
      <c r="CY25">
        <v>33</v>
      </c>
      <c r="CZ25">
        <v>42</v>
      </c>
      <c r="DA25">
        <v>54</v>
      </c>
      <c r="DB25">
        <v>48</v>
      </c>
      <c r="DC25">
        <v>47</v>
      </c>
      <c r="DD25">
        <v>48</v>
      </c>
      <c r="DE25">
        <v>51</v>
      </c>
      <c r="DF25">
        <v>44</v>
      </c>
      <c r="DG25">
        <v>38</v>
      </c>
      <c r="DH25">
        <v>30</v>
      </c>
      <c r="DI25">
        <v>33</v>
      </c>
      <c r="DJ25">
        <v>33</v>
      </c>
      <c r="DK25">
        <v>23</v>
      </c>
      <c r="DL25">
        <v>14</v>
      </c>
      <c r="DM25">
        <v>13</v>
      </c>
      <c r="DN25">
        <v>7</v>
      </c>
      <c r="DO25">
        <v>5</v>
      </c>
      <c r="DP25">
        <v>28</v>
      </c>
      <c r="DQ25">
        <v>32</v>
      </c>
      <c r="DR25">
        <v>43</v>
      </c>
      <c r="DS25">
        <v>47</v>
      </c>
      <c r="DT25">
        <v>45</v>
      </c>
      <c r="DU25">
        <v>51</v>
      </c>
      <c r="DV25">
        <v>44</v>
      </c>
      <c r="DW25">
        <v>48</v>
      </c>
      <c r="DX25">
        <v>33</v>
      </c>
      <c r="DY25">
        <v>29</v>
      </c>
      <c r="DZ25">
        <v>33</v>
      </c>
      <c r="EA25">
        <v>31</v>
      </c>
      <c r="EB25">
        <v>27</v>
      </c>
      <c r="EC25">
        <v>28</v>
      </c>
      <c r="ED25">
        <v>18</v>
      </c>
      <c r="EE25">
        <v>18</v>
      </c>
      <c r="EF25">
        <v>13</v>
      </c>
      <c r="EG25">
        <v>11</v>
      </c>
    </row>
    <row r="26" spans="1:137" x14ac:dyDescent="0.25">
      <c r="A26">
        <v>2371</v>
      </c>
      <c r="B26" t="s">
        <v>197</v>
      </c>
      <c r="C26" t="s">
        <v>12</v>
      </c>
      <c r="D26">
        <v>82.3</v>
      </c>
      <c r="E26">
        <v>80505</v>
      </c>
      <c r="F26" t="s">
        <v>440</v>
      </c>
      <c r="G26" t="s">
        <v>440</v>
      </c>
      <c r="H26" t="s">
        <v>2</v>
      </c>
      <c r="I26" t="s">
        <v>12</v>
      </c>
      <c r="J26">
        <v>4336</v>
      </c>
      <c r="K26">
        <v>2176</v>
      </c>
      <c r="L26">
        <v>27</v>
      </c>
      <c r="M26">
        <v>24</v>
      </c>
      <c r="N26">
        <v>17</v>
      </c>
      <c r="O26">
        <v>24</v>
      </c>
      <c r="P26">
        <v>27</v>
      </c>
      <c r="Q26">
        <v>33</v>
      </c>
      <c r="R26">
        <v>35</v>
      </c>
      <c r="S26">
        <v>40</v>
      </c>
      <c r="T26">
        <v>39</v>
      </c>
      <c r="U26">
        <v>33</v>
      </c>
      <c r="V26">
        <v>40</v>
      </c>
      <c r="W26">
        <v>41</v>
      </c>
      <c r="X26">
        <v>35</v>
      </c>
      <c r="Y26">
        <v>42</v>
      </c>
      <c r="Z26">
        <v>41</v>
      </c>
      <c r="AA26">
        <v>49</v>
      </c>
      <c r="AB26">
        <v>53</v>
      </c>
      <c r="AC26">
        <v>55</v>
      </c>
      <c r="AD26">
        <v>49</v>
      </c>
      <c r="AE26">
        <v>39</v>
      </c>
      <c r="AF26">
        <v>200</v>
      </c>
      <c r="AG26">
        <v>164</v>
      </c>
      <c r="AH26">
        <v>146</v>
      </c>
      <c r="AI26">
        <v>142</v>
      </c>
      <c r="AJ26">
        <v>166</v>
      </c>
      <c r="AK26">
        <v>126</v>
      </c>
      <c r="AL26">
        <v>114</v>
      </c>
      <c r="AM26">
        <v>101</v>
      </c>
      <c r="AN26">
        <v>91</v>
      </c>
      <c r="AO26">
        <v>61</v>
      </c>
      <c r="AP26">
        <v>46</v>
      </c>
      <c r="AQ26">
        <v>43</v>
      </c>
      <c r="AR26">
        <v>23</v>
      </c>
      <c r="AS26">
        <v>10</v>
      </c>
      <c r="AT26">
        <v>33</v>
      </c>
      <c r="AU26">
        <v>2</v>
      </c>
      <c r="AV26">
        <v>12</v>
      </c>
      <c r="AW26">
        <v>16</v>
      </c>
      <c r="AX26">
        <v>29</v>
      </c>
      <c r="AY26">
        <v>2160</v>
      </c>
      <c r="AZ26">
        <v>17</v>
      </c>
      <c r="BA26">
        <v>26</v>
      </c>
      <c r="BB26">
        <v>14</v>
      </c>
      <c r="BC26">
        <v>20</v>
      </c>
      <c r="BD26">
        <v>38</v>
      </c>
      <c r="BE26">
        <v>33</v>
      </c>
      <c r="BF26">
        <v>40</v>
      </c>
      <c r="BG26">
        <v>30</v>
      </c>
      <c r="BH26">
        <v>38</v>
      </c>
      <c r="BI26">
        <v>44</v>
      </c>
      <c r="BJ26">
        <v>39</v>
      </c>
      <c r="BK26">
        <v>40</v>
      </c>
      <c r="BL26">
        <v>34</v>
      </c>
      <c r="BM26">
        <v>41</v>
      </c>
      <c r="BN26">
        <v>39</v>
      </c>
      <c r="BO26">
        <v>40</v>
      </c>
      <c r="BP26">
        <v>42</v>
      </c>
      <c r="BQ26">
        <v>43</v>
      </c>
      <c r="BR26">
        <v>49</v>
      </c>
      <c r="BS26">
        <v>41</v>
      </c>
      <c r="BT26">
        <v>193</v>
      </c>
      <c r="BU26">
        <v>162</v>
      </c>
      <c r="BV26">
        <v>168</v>
      </c>
      <c r="BW26">
        <v>152</v>
      </c>
      <c r="BX26">
        <v>144</v>
      </c>
      <c r="BY26">
        <v>118</v>
      </c>
      <c r="BZ26">
        <v>108</v>
      </c>
      <c r="CA26">
        <v>93</v>
      </c>
      <c r="CB26">
        <v>95</v>
      </c>
      <c r="CC26">
        <v>76</v>
      </c>
      <c r="CD26">
        <v>51</v>
      </c>
      <c r="CE26">
        <v>49</v>
      </c>
      <c r="CF26">
        <v>28</v>
      </c>
      <c r="CG26">
        <v>17</v>
      </c>
      <c r="CH26">
        <v>45</v>
      </c>
      <c r="CI26">
        <v>2</v>
      </c>
      <c r="CJ26">
        <v>10</v>
      </c>
      <c r="CK26">
        <v>7</v>
      </c>
      <c r="CL26" s="60">
        <v>18</v>
      </c>
      <c r="CM26" s="60">
        <v>141</v>
      </c>
      <c r="CN26">
        <v>379</v>
      </c>
      <c r="CO26">
        <v>275</v>
      </c>
      <c r="CP26">
        <v>451</v>
      </c>
      <c r="CQ26">
        <v>797</v>
      </c>
      <c r="CR26">
        <v>274</v>
      </c>
      <c r="CS26">
        <v>379</v>
      </c>
      <c r="CT26">
        <v>238</v>
      </c>
      <c r="CU26">
        <v>445</v>
      </c>
      <c r="CV26">
        <v>783</v>
      </c>
      <c r="CW26">
        <v>315</v>
      </c>
      <c r="CX26">
        <v>119</v>
      </c>
      <c r="CY26">
        <v>179</v>
      </c>
      <c r="CZ26">
        <v>199</v>
      </c>
      <c r="DA26">
        <v>244</v>
      </c>
      <c r="DB26">
        <v>200</v>
      </c>
      <c r="DC26">
        <v>164</v>
      </c>
      <c r="DD26">
        <v>146</v>
      </c>
      <c r="DE26">
        <v>142</v>
      </c>
      <c r="DF26">
        <v>166</v>
      </c>
      <c r="DG26">
        <v>126</v>
      </c>
      <c r="DH26">
        <v>114</v>
      </c>
      <c r="DI26">
        <v>101</v>
      </c>
      <c r="DJ26">
        <v>91</v>
      </c>
      <c r="DK26">
        <v>61</v>
      </c>
      <c r="DL26">
        <v>46</v>
      </c>
      <c r="DM26">
        <v>43</v>
      </c>
      <c r="DN26">
        <v>23</v>
      </c>
      <c r="DO26">
        <v>10</v>
      </c>
      <c r="DP26">
        <v>115</v>
      </c>
      <c r="DQ26">
        <v>184</v>
      </c>
      <c r="DR26">
        <v>193</v>
      </c>
      <c r="DS26">
        <v>214</v>
      </c>
      <c r="DT26">
        <v>193</v>
      </c>
      <c r="DU26">
        <v>162</v>
      </c>
      <c r="DV26">
        <v>168</v>
      </c>
      <c r="DW26">
        <v>152</v>
      </c>
      <c r="DX26">
        <v>144</v>
      </c>
      <c r="DY26">
        <v>118</v>
      </c>
      <c r="DZ26">
        <v>108</v>
      </c>
      <c r="EA26">
        <v>93</v>
      </c>
      <c r="EB26">
        <v>95</v>
      </c>
      <c r="EC26">
        <v>76</v>
      </c>
      <c r="ED26">
        <v>51</v>
      </c>
      <c r="EE26">
        <v>49</v>
      </c>
      <c r="EF26">
        <v>28</v>
      </c>
      <c r="EG26">
        <v>17</v>
      </c>
    </row>
    <row r="27" spans="1:137" x14ac:dyDescent="0.25">
      <c r="A27">
        <v>2388</v>
      </c>
      <c r="B27" t="s">
        <v>197</v>
      </c>
      <c r="C27" t="s">
        <v>19</v>
      </c>
      <c r="D27">
        <v>43.91</v>
      </c>
      <c r="E27">
        <v>80604</v>
      </c>
      <c r="F27" t="s">
        <v>440</v>
      </c>
      <c r="G27" t="s">
        <v>440</v>
      </c>
      <c r="H27" t="s">
        <v>3</v>
      </c>
      <c r="I27" t="s">
        <v>19</v>
      </c>
      <c r="J27">
        <v>4719</v>
      </c>
      <c r="K27">
        <v>2464</v>
      </c>
      <c r="L27">
        <v>21</v>
      </c>
      <c r="M27">
        <v>18</v>
      </c>
      <c r="N27">
        <v>24</v>
      </c>
      <c r="O27">
        <v>22</v>
      </c>
      <c r="P27">
        <v>24</v>
      </c>
      <c r="Q27">
        <v>27</v>
      </c>
      <c r="R27">
        <v>36</v>
      </c>
      <c r="S27">
        <v>36</v>
      </c>
      <c r="T27">
        <v>41</v>
      </c>
      <c r="U27">
        <v>40</v>
      </c>
      <c r="V27">
        <v>31</v>
      </c>
      <c r="W27">
        <v>34</v>
      </c>
      <c r="X27">
        <v>36</v>
      </c>
      <c r="Y27">
        <v>39</v>
      </c>
      <c r="Z27">
        <v>37</v>
      </c>
      <c r="AA27">
        <v>42</v>
      </c>
      <c r="AB27">
        <v>55</v>
      </c>
      <c r="AC27">
        <v>41</v>
      </c>
      <c r="AD27">
        <v>51</v>
      </c>
      <c r="AE27">
        <v>46</v>
      </c>
      <c r="AF27">
        <v>224</v>
      </c>
      <c r="AG27">
        <v>221</v>
      </c>
      <c r="AH27">
        <v>182</v>
      </c>
      <c r="AI27">
        <v>201</v>
      </c>
      <c r="AJ27">
        <v>163</v>
      </c>
      <c r="AK27">
        <v>164</v>
      </c>
      <c r="AL27">
        <v>149</v>
      </c>
      <c r="AM27">
        <v>112</v>
      </c>
      <c r="AN27">
        <v>100</v>
      </c>
      <c r="AO27">
        <v>89</v>
      </c>
      <c r="AP27">
        <v>63</v>
      </c>
      <c r="AQ27">
        <v>50</v>
      </c>
      <c r="AR27">
        <v>27</v>
      </c>
      <c r="AS27">
        <v>18</v>
      </c>
      <c r="AT27">
        <v>45</v>
      </c>
      <c r="AU27">
        <v>1</v>
      </c>
      <c r="AV27">
        <v>12</v>
      </c>
      <c r="AW27">
        <v>9</v>
      </c>
      <c r="AX27">
        <v>22</v>
      </c>
      <c r="AY27">
        <v>2255</v>
      </c>
      <c r="AZ27">
        <v>16</v>
      </c>
      <c r="BA27">
        <v>18</v>
      </c>
      <c r="BB27">
        <v>22</v>
      </c>
      <c r="BC27">
        <v>27</v>
      </c>
      <c r="BD27">
        <v>24</v>
      </c>
      <c r="BE27">
        <v>21</v>
      </c>
      <c r="BF27">
        <v>31</v>
      </c>
      <c r="BG27">
        <v>28</v>
      </c>
      <c r="BH27">
        <v>31</v>
      </c>
      <c r="BI27">
        <v>29</v>
      </c>
      <c r="BJ27">
        <v>28</v>
      </c>
      <c r="BK27">
        <v>31</v>
      </c>
      <c r="BL27">
        <v>32</v>
      </c>
      <c r="BM27">
        <v>36</v>
      </c>
      <c r="BN27">
        <v>33</v>
      </c>
      <c r="BO27">
        <v>40</v>
      </c>
      <c r="BP27">
        <v>35</v>
      </c>
      <c r="BQ27">
        <v>42</v>
      </c>
      <c r="BR27">
        <v>44</v>
      </c>
      <c r="BS27">
        <v>41</v>
      </c>
      <c r="BT27">
        <v>187</v>
      </c>
      <c r="BU27">
        <v>191</v>
      </c>
      <c r="BV27">
        <v>176</v>
      </c>
      <c r="BW27">
        <v>165</v>
      </c>
      <c r="BX27">
        <v>158</v>
      </c>
      <c r="BY27">
        <v>146</v>
      </c>
      <c r="BZ27">
        <v>126</v>
      </c>
      <c r="CA27">
        <v>119</v>
      </c>
      <c r="CB27">
        <v>96</v>
      </c>
      <c r="CC27">
        <v>100</v>
      </c>
      <c r="CD27">
        <v>74</v>
      </c>
      <c r="CE27">
        <v>54</v>
      </c>
      <c r="CF27">
        <v>33</v>
      </c>
      <c r="CG27">
        <v>22</v>
      </c>
      <c r="CH27">
        <v>55</v>
      </c>
      <c r="CI27">
        <v>1</v>
      </c>
      <c r="CJ27">
        <v>7</v>
      </c>
      <c r="CK27">
        <v>9</v>
      </c>
      <c r="CL27" s="60">
        <v>17</v>
      </c>
      <c r="CM27" s="60">
        <v>105</v>
      </c>
      <c r="CN27">
        <v>353</v>
      </c>
      <c r="CO27">
        <v>249</v>
      </c>
      <c r="CP27">
        <v>542</v>
      </c>
      <c r="CQ27">
        <v>970</v>
      </c>
      <c r="CR27">
        <v>347</v>
      </c>
      <c r="CS27">
        <v>306</v>
      </c>
      <c r="CT27">
        <v>217</v>
      </c>
      <c r="CU27">
        <v>464</v>
      </c>
      <c r="CV27">
        <v>890</v>
      </c>
      <c r="CW27">
        <v>379</v>
      </c>
      <c r="CX27">
        <v>108</v>
      </c>
      <c r="CY27">
        <v>181</v>
      </c>
      <c r="CZ27">
        <v>176</v>
      </c>
      <c r="DA27">
        <v>235</v>
      </c>
      <c r="DB27">
        <v>224</v>
      </c>
      <c r="DC27">
        <v>221</v>
      </c>
      <c r="DD27">
        <v>182</v>
      </c>
      <c r="DE27">
        <v>201</v>
      </c>
      <c r="DF27">
        <v>163</v>
      </c>
      <c r="DG27">
        <v>164</v>
      </c>
      <c r="DH27">
        <v>149</v>
      </c>
      <c r="DI27">
        <v>112</v>
      </c>
      <c r="DJ27">
        <v>100</v>
      </c>
      <c r="DK27">
        <v>89</v>
      </c>
      <c r="DL27">
        <v>63</v>
      </c>
      <c r="DM27">
        <v>50</v>
      </c>
      <c r="DN27">
        <v>27</v>
      </c>
      <c r="DO27">
        <v>18</v>
      </c>
      <c r="DP27">
        <v>107</v>
      </c>
      <c r="DQ27">
        <v>140</v>
      </c>
      <c r="DR27">
        <v>160</v>
      </c>
      <c r="DS27">
        <v>201</v>
      </c>
      <c r="DT27">
        <v>187</v>
      </c>
      <c r="DU27">
        <v>191</v>
      </c>
      <c r="DV27">
        <v>176</v>
      </c>
      <c r="DW27">
        <v>165</v>
      </c>
      <c r="DX27">
        <v>158</v>
      </c>
      <c r="DY27">
        <v>146</v>
      </c>
      <c r="DZ27">
        <v>126</v>
      </c>
      <c r="EA27">
        <v>119</v>
      </c>
      <c r="EB27">
        <v>96</v>
      </c>
      <c r="EC27">
        <v>100</v>
      </c>
      <c r="ED27">
        <v>74</v>
      </c>
      <c r="EE27">
        <v>54</v>
      </c>
      <c r="EF27">
        <v>33</v>
      </c>
      <c r="EG27">
        <v>22</v>
      </c>
    </row>
    <row r="28" spans="1:137" x14ac:dyDescent="0.25">
      <c r="A28">
        <v>30366</v>
      </c>
      <c r="B28" t="s">
        <v>59</v>
      </c>
      <c r="C28" t="s">
        <v>443</v>
      </c>
      <c r="D28">
        <v>0</v>
      </c>
      <c r="E28">
        <v>80801</v>
      </c>
      <c r="F28" t="s">
        <v>440</v>
      </c>
      <c r="G28" t="s">
        <v>440</v>
      </c>
      <c r="H28" t="s">
        <v>4</v>
      </c>
      <c r="I28" t="s">
        <v>4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 s="60">
        <v>0</v>
      </c>
      <c r="CM28" s="60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</row>
    <row r="29" spans="1:137" x14ac:dyDescent="0.25">
      <c r="A29">
        <v>35848</v>
      </c>
      <c r="B29" t="s">
        <v>196</v>
      </c>
      <c r="C29" t="s">
        <v>201</v>
      </c>
      <c r="D29">
        <v>0</v>
      </c>
      <c r="E29">
        <v>80601</v>
      </c>
      <c r="F29" t="s">
        <v>440</v>
      </c>
      <c r="G29" t="s">
        <v>440</v>
      </c>
      <c r="H29" t="s">
        <v>3</v>
      </c>
      <c r="I29" t="s">
        <v>23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 s="60">
        <v>0</v>
      </c>
      <c r="CM29" s="60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</row>
    <row r="30" spans="1:137" x14ac:dyDescent="0.25">
      <c r="A30">
        <v>2320</v>
      </c>
      <c r="B30" t="s">
        <v>18</v>
      </c>
      <c r="C30" t="s">
        <v>267</v>
      </c>
      <c r="D30">
        <v>85.6</v>
      </c>
      <c r="E30">
        <v>80204</v>
      </c>
      <c r="F30" t="s">
        <v>440</v>
      </c>
      <c r="G30" t="s">
        <v>440</v>
      </c>
      <c r="H30" t="s">
        <v>1</v>
      </c>
      <c r="I30" t="s">
        <v>8</v>
      </c>
      <c r="J30">
        <f>SUM(K30,AY30)</f>
        <v>757</v>
      </c>
      <c r="K30">
        <f>SUM(L30:AS30)</f>
        <v>389</v>
      </c>
      <c r="L30">
        <v>3</v>
      </c>
      <c r="M30">
        <v>3</v>
      </c>
      <c r="N30">
        <v>6</v>
      </c>
      <c r="O30">
        <v>3</v>
      </c>
      <c r="P30">
        <v>4</v>
      </c>
      <c r="Q30">
        <v>4</v>
      </c>
      <c r="R30">
        <v>3</v>
      </c>
      <c r="S30">
        <v>2</v>
      </c>
      <c r="T30">
        <v>4</v>
      </c>
      <c r="U30">
        <v>8</v>
      </c>
      <c r="V30">
        <v>5</v>
      </c>
      <c r="W30">
        <v>3</v>
      </c>
      <c r="X30">
        <v>6</v>
      </c>
      <c r="Y30">
        <v>5</v>
      </c>
      <c r="Z30">
        <v>9</v>
      </c>
      <c r="AA30">
        <v>6</v>
      </c>
      <c r="AB30">
        <v>8</v>
      </c>
      <c r="AC30">
        <v>7</v>
      </c>
      <c r="AD30">
        <v>8</v>
      </c>
      <c r="AE30">
        <v>7</v>
      </c>
      <c r="AF30">
        <v>31</v>
      </c>
      <c r="AG30">
        <v>35</v>
      </c>
      <c r="AH30">
        <v>29</v>
      </c>
      <c r="AI30">
        <v>32</v>
      </c>
      <c r="AJ30">
        <v>28</v>
      </c>
      <c r="AK30">
        <v>28</v>
      </c>
      <c r="AL30">
        <v>30</v>
      </c>
      <c r="AM30">
        <v>24</v>
      </c>
      <c r="AN30">
        <v>18</v>
      </c>
      <c r="AO30">
        <v>9</v>
      </c>
      <c r="AP30">
        <v>8</v>
      </c>
      <c r="AQ30">
        <v>5</v>
      </c>
      <c r="AR30">
        <v>5</v>
      </c>
      <c r="AS30">
        <v>3</v>
      </c>
      <c r="AT30">
        <v>8</v>
      </c>
      <c r="AU30">
        <v>0</v>
      </c>
      <c r="AV30">
        <v>2</v>
      </c>
      <c r="AW30">
        <v>2</v>
      </c>
      <c r="AX30">
        <v>3</v>
      </c>
      <c r="AY30">
        <v>368</v>
      </c>
      <c r="AZ30">
        <v>4</v>
      </c>
      <c r="BA30">
        <v>3</v>
      </c>
      <c r="BB30">
        <v>6</v>
      </c>
      <c r="BC30">
        <v>5</v>
      </c>
      <c r="BD30">
        <v>2</v>
      </c>
      <c r="BE30">
        <v>8</v>
      </c>
      <c r="BF30">
        <v>3</v>
      </c>
      <c r="BG30">
        <v>4</v>
      </c>
      <c r="BH30">
        <v>6</v>
      </c>
      <c r="BI30">
        <v>1</v>
      </c>
      <c r="BJ30">
        <v>3</v>
      </c>
      <c r="BK30">
        <v>3</v>
      </c>
      <c r="BL30">
        <v>4</v>
      </c>
      <c r="BM30">
        <v>3</v>
      </c>
      <c r="BN30">
        <v>7</v>
      </c>
      <c r="BO30">
        <v>8</v>
      </c>
      <c r="BP30">
        <v>6</v>
      </c>
      <c r="BQ30">
        <v>6</v>
      </c>
      <c r="BR30">
        <v>8</v>
      </c>
      <c r="BS30">
        <v>9</v>
      </c>
      <c r="BT30">
        <v>27</v>
      </c>
      <c r="BU30">
        <v>33</v>
      </c>
      <c r="BV30">
        <v>33</v>
      </c>
      <c r="BW30">
        <v>30</v>
      </c>
      <c r="BX30">
        <v>21</v>
      </c>
      <c r="BY30">
        <v>27</v>
      </c>
      <c r="BZ30">
        <v>24</v>
      </c>
      <c r="CA30">
        <v>24</v>
      </c>
      <c r="CB30">
        <v>10</v>
      </c>
      <c r="CC30">
        <v>13</v>
      </c>
      <c r="CD30">
        <v>10</v>
      </c>
      <c r="CE30">
        <v>11</v>
      </c>
      <c r="CF30">
        <v>3</v>
      </c>
      <c r="CG30">
        <v>4</v>
      </c>
      <c r="CH30">
        <v>7</v>
      </c>
      <c r="CI30">
        <v>0</v>
      </c>
      <c r="CJ30">
        <v>3</v>
      </c>
      <c r="CK30">
        <v>2</v>
      </c>
      <c r="CL30" s="60">
        <v>4</v>
      </c>
      <c r="CM30" s="60">
        <v>10</v>
      </c>
      <c r="CN30">
        <v>48</v>
      </c>
      <c r="CO30">
        <v>40</v>
      </c>
      <c r="CP30">
        <v>80</v>
      </c>
      <c r="CQ30">
        <v>171</v>
      </c>
      <c r="CR30">
        <v>47</v>
      </c>
      <c r="CS30">
        <v>48</v>
      </c>
      <c r="CT30">
        <v>34</v>
      </c>
      <c r="CU30">
        <v>76</v>
      </c>
      <c r="CV30">
        <v>158</v>
      </c>
      <c r="CW30">
        <v>52</v>
      </c>
      <c r="CX30">
        <v>19</v>
      </c>
      <c r="CY30">
        <v>21</v>
      </c>
      <c r="CZ30">
        <v>28</v>
      </c>
      <c r="DA30">
        <v>35</v>
      </c>
      <c r="DB30">
        <v>31</v>
      </c>
      <c r="DC30">
        <v>35</v>
      </c>
      <c r="DD30">
        <v>29</v>
      </c>
      <c r="DE30">
        <v>32</v>
      </c>
      <c r="DF30">
        <v>28</v>
      </c>
      <c r="DG30">
        <v>28</v>
      </c>
      <c r="DH30">
        <v>30</v>
      </c>
      <c r="DI30">
        <v>24</v>
      </c>
      <c r="DJ30">
        <v>18</v>
      </c>
      <c r="DK30">
        <v>9</v>
      </c>
      <c r="DL30">
        <v>8</v>
      </c>
      <c r="DM30">
        <v>5</v>
      </c>
      <c r="DN30">
        <v>5</v>
      </c>
      <c r="DO30">
        <v>3</v>
      </c>
      <c r="DP30">
        <v>20</v>
      </c>
      <c r="DQ30">
        <v>22</v>
      </c>
      <c r="DR30">
        <v>21</v>
      </c>
      <c r="DS30">
        <v>36</v>
      </c>
      <c r="DT30">
        <v>27</v>
      </c>
      <c r="DU30">
        <v>33</v>
      </c>
      <c r="DV30">
        <v>33</v>
      </c>
      <c r="DW30">
        <v>30</v>
      </c>
      <c r="DX30">
        <v>21</v>
      </c>
      <c r="DY30">
        <v>27</v>
      </c>
      <c r="DZ30">
        <v>24</v>
      </c>
      <c r="EA30">
        <v>24</v>
      </c>
      <c r="EB30">
        <v>10</v>
      </c>
      <c r="EC30">
        <v>13</v>
      </c>
      <c r="ED30">
        <v>10</v>
      </c>
      <c r="EE30">
        <v>11</v>
      </c>
      <c r="EF30">
        <v>3</v>
      </c>
      <c r="EG30">
        <v>4</v>
      </c>
    </row>
    <row r="31" spans="1:137" x14ac:dyDescent="0.25">
      <c r="A31">
        <v>2391</v>
      </c>
      <c r="B31" t="s">
        <v>197</v>
      </c>
      <c r="C31" t="s">
        <v>206</v>
      </c>
      <c r="D31">
        <v>13.73</v>
      </c>
      <c r="E31">
        <v>80604</v>
      </c>
      <c r="F31" t="s">
        <v>440</v>
      </c>
      <c r="G31" t="s">
        <v>440</v>
      </c>
      <c r="H31" t="s">
        <v>3</v>
      </c>
      <c r="I31" t="s">
        <v>19</v>
      </c>
      <c r="J31">
        <v>1473</v>
      </c>
      <c r="K31">
        <v>768</v>
      </c>
      <c r="L31">
        <v>6</v>
      </c>
      <c r="M31">
        <v>5</v>
      </c>
      <c r="N31">
        <v>7</v>
      </c>
      <c r="O31">
        <v>7</v>
      </c>
      <c r="P31">
        <v>7</v>
      </c>
      <c r="Q31">
        <v>8</v>
      </c>
      <c r="R31">
        <v>11</v>
      </c>
      <c r="S31">
        <v>11</v>
      </c>
      <c r="T31">
        <v>13</v>
      </c>
      <c r="U31">
        <v>12</v>
      </c>
      <c r="V31">
        <v>10</v>
      </c>
      <c r="W31">
        <v>11</v>
      </c>
      <c r="X31">
        <v>11</v>
      </c>
      <c r="Y31">
        <v>12</v>
      </c>
      <c r="Z31">
        <v>12</v>
      </c>
      <c r="AA31">
        <v>13</v>
      </c>
      <c r="AB31">
        <v>17</v>
      </c>
      <c r="AC31">
        <v>13</v>
      </c>
      <c r="AD31">
        <v>16</v>
      </c>
      <c r="AE31">
        <v>14</v>
      </c>
      <c r="AF31">
        <v>70</v>
      </c>
      <c r="AG31">
        <v>69</v>
      </c>
      <c r="AH31">
        <v>57</v>
      </c>
      <c r="AI31">
        <v>63</v>
      </c>
      <c r="AJ31">
        <v>51</v>
      </c>
      <c r="AK31">
        <v>51</v>
      </c>
      <c r="AL31">
        <v>47</v>
      </c>
      <c r="AM31">
        <v>35</v>
      </c>
      <c r="AN31">
        <v>31</v>
      </c>
      <c r="AO31">
        <v>28</v>
      </c>
      <c r="AP31">
        <v>20</v>
      </c>
      <c r="AQ31">
        <v>16</v>
      </c>
      <c r="AR31">
        <v>8</v>
      </c>
      <c r="AS31">
        <v>6</v>
      </c>
      <c r="AT31">
        <v>14</v>
      </c>
      <c r="AU31">
        <v>0</v>
      </c>
      <c r="AV31">
        <v>4</v>
      </c>
      <c r="AW31">
        <v>3</v>
      </c>
      <c r="AX31">
        <v>7</v>
      </c>
      <c r="AY31">
        <v>705</v>
      </c>
      <c r="AZ31">
        <v>5</v>
      </c>
      <c r="BA31">
        <v>6</v>
      </c>
      <c r="BB31">
        <v>7</v>
      </c>
      <c r="BC31">
        <v>8</v>
      </c>
      <c r="BD31">
        <v>7</v>
      </c>
      <c r="BE31">
        <v>7</v>
      </c>
      <c r="BF31">
        <v>10</v>
      </c>
      <c r="BG31">
        <v>9</v>
      </c>
      <c r="BH31">
        <v>10</v>
      </c>
      <c r="BI31">
        <v>9</v>
      </c>
      <c r="BJ31">
        <v>9</v>
      </c>
      <c r="BK31">
        <v>10</v>
      </c>
      <c r="BL31">
        <v>10</v>
      </c>
      <c r="BM31">
        <v>11</v>
      </c>
      <c r="BN31">
        <v>10</v>
      </c>
      <c r="BO31">
        <v>12</v>
      </c>
      <c r="BP31">
        <v>11</v>
      </c>
      <c r="BQ31">
        <v>13</v>
      </c>
      <c r="BR31">
        <v>14</v>
      </c>
      <c r="BS31">
        <v>13</v>
      </c>
      <c r="BT31">
        <v>59</v>
      </c>
      <c r="BU31">
        <v>60</v>
      </c>
      <c r="BV31">
        <v>55</v>
      </c>
      <c r="BW31">
        <v>51</v>
      </c>
      <c r="BX31">
        <v>49</v>
      </c>
      <c r="BY31">
        <v>46</v>
      </c>
      <c r="BZ31">
        <v>40</v>
      </c>
      <c r="CA31">
        <v>37</v>
      </c>
      <c r="CB31">
        <v>30</v>
      </c>
      <c r="CC31">
        <v>31</v>
      </c>
      <c r="CD31">
        <v>23</v>
      </c>
      <c r="CE31">
        <v>17</v>
      </c>
      <c r="CF31">
        <v>10</v>
      </c>
      <c r="CG31">
        <v>7</v>
      </c>
      <c r="CH31">
        <v>17</v>
      </c>
      <c r="CI31">
        <v>0</v>
      </c>
      <c r="CJ31">
        <v>2</v>
      </c>
      <c r="CK31">
        <v>3</v>
      </c>
      <c r="CL31" s="60">
        <v>5</v>
      </c>
      <c r="CM31" s="60">
        <v>33</v>
      </c>
      <c r="CN31">
        <v>111</v>
      </c>
      <c r="CO31">
        <v>78</v>
      </c>
      <c r="CP31">
        <v>170</v>
      </c>
      <c r="CQ31">
        <v>303</v>
      </c>
      <c r="CR31">
        <v>109</v>
      </c>
      <c r="CS31">
        <v>96</v>
      </c>
      <c r="CT31">
        <v>68</v>
      </c>
      <c r="CU31">
        <v>145</v>
      </c>
      <c r="CV31">
        <v>278</v>
      </c>
      <c r="CW31">
        <v>118</v>
      </c>
      <c r="CX31">
        <v>34</v>
      </c>
      <c r="CY31">
        <v>57</v>
      </c>
      <c r="CZ31">
        <v>55</v>
      </c>
      <c r="DA31">
        <v>74</v>
      </c>
      <c r="DB31">
        <v>70</v>
      </c>
      <c r="DC31">
        <v>69</v>
      </c>
      <c r="DD31">
        <v>57</v>
      </c>
      <c r="DE31">
        <v>63</v>
      </c>
      <c r="DF31">
        <v>51</v>
      </c>
      <c r="DG31">
        <v>51</v>
      </c>
      <c r="DH31">
        <v>47</v>
      </c>
      <c r="DI31">
        <v>35</v>
      </c>
      <c r="DJ31">
        <v>31</v>
      </c>
      <c r="DK31">
        <v>28</v>
      </c>
      <c r="DL31">
        <v>20</v>
      </c>
      <c r="DM31">
        <v>16</v>
      </c>
      <c r="DN31">
        <v>8</v>
      </c>
      <c r="DO31">
        <v>6</v>
      </c>
      <c r="DP31">
        <v>34</v>
      </c>
      <c r="DQ31">
        <v>44</v>
      </c>
      <c r="DR31">
        <v>50</v>
      </c>
      <c r="DS31">
        <v>63</v>
      </c>
      <c r="DT31">
        <v>59</v>
      </c>
      <c r="DU31">
        <v>60</v>
      </c>
      <c r="DV31">
        <v>55</v>
      </c>
      <c r="DW31">
        <v>51</v>
      </c>
      <c r="DX31">
        <v>49</v>
      </c>
      <c r="DY31">
        <v>46</v>
      </c>
      <c r="DZ31">
        <v>40</v>
      </c>
      <c r="EA31">
        <v>37</v>
      </c>
      <c r="EB31">
        <v>30</v>
      </c>
      <c r="EC31">
        <v>31</v>
      </c>
      <c r="ED31">
        <v>23</v>
      </c>
      <c r="EE31">
        <v>17</v>
      </c>
      <c r="EF31">
        <v>10</v>
      </c>
      <c r="EG31">
        <v>7</v>
      </c>
    </row>
    <row r="32" spans="1:137" x14ac:dyDescent="0.25">
      <c r="A32">
        <v>2415</v>
      </c>
      <c r="B32" t="s">
        <v>59</v>
      </c>
      <c r="C32" t="s">
        <v>270</v>
      </c>
      <c r="D32">
        <v>84.6</v>
      </c>
      <c r="E32">
        <v>80804</v>
      </c>
      <c r="F32" t="s">
        <v>440</v>
      </c>
      <c r="G32" t="s">
        <v>440</v>
      </c>
      <c r="H32" t="s">
        <v>4</v>
      </c>
      <c r="I32" t="s">
        <v>27</v>
      </c>
      <c r="J32">
        <v>718</v>
      </c>
      <c r="K32">
        <v>372</v>
      </c>
      <c r="L32">
        <v>5</v>
      </c>
      <c r="M32">
        <v>6</v>
      </c>
      <c r="N32">
        <v>10</v>
      </c>
      <c r="O32">
        <v>8</v>
      </c>
      <c r="P32">
        <v>8</v>
      </c>
      <c r="Q32">
        <v>8</v>
      </c>
      <c r="R32">
        <v>5</v>
      </c>
      <c r="S32">
        <v>3</v>
      </c>
      <c r="T32">
        <v>3</v>
      </c>
      <c r="U32">
        <v>8</v>
      </c>
      <c r="V32">
        <v>5</v>
      </c>
      <c r="W32">
        <v>5</v>
      </c>
      <c r="X32">
        <v>5</v>
      </c>
      <c r="Y32">
        <v>5</v>
      </c>
      <c r="Z32">
        <v>8</v>
      </c>
      <c r="AA32">
        <v>4</v>
      </c>
      <c r="AB32">
        <v>4</v>
      </c>
      <c r="AC32">
        <v>6</v>
      </c>
      <c r="AD32">
        <v>8</v>
      </c>
      <c r="AE32">
        <v>3</v>
      </c>
      <c r="AF32">
        <v>19</v>
      </c>
      <c r="AG32">
        <v>22</v>
      </c>
      <c r="AH32">
        <v>20</v>
      </c>
      <c r="AI32">
        <v>26</v>
      </c>
      <c r="AJ32">
        <v>29</v>
      </c>
      <c r="AK32">
        <v>26</v>
      </c>
      <c r="AL32">
        <v>28</v>
      </c>
      <c r="AM32">
        <v>24</v>
      </c>
      <c r="AN32">
        <v>22</v>
      </c>
      <c r="AO32">
        <v>12</v>
      </c>
      <c r="AP32">
        <v>8</v>
      </c>
      <c r="AQ32">
        <v>8</v>
      </c>
      <c r="AR32">
        <v>5</v>
      </c>
      <c r="AS32">
        <v>6</v>
      </c>
      <c r="AT32">
        <v>11</v>
      </c>
      <c r="AU32">
        <v>1</v>
      </c>
      <c r="AV32">
        <v>4</v>
      </c>
      <c r="AW32">
        <v>1</v>
      </c>
      <c r="AX32">
        <v>5</v>
      </c>
      <c r="AY32">
        <v>346</v>
      </c>
      <c r="AZ32">
        <v>2</v>
      </c>
      <c r="BA32">
        <v>10</v>
      </c>
      <c r="BB32">
        <v>7</v>
      </c>
      <c r="BC32">
        <v>6</v>
      </c>
      <c r="BD32">
        <v>7</v>
      </c>
      <c r="BE32">
        <v>6</v>
      </c>
      <c r="BF32">
        <v>3</v>
      </c>
      <c r="BG32">
        <v>5</v>
      </c>
      <c r="BH32">
        <v>5</v>
      </c>
      <c r="BI32">
        <v>2</v>
      </c>
      <c r="BJ32">
        <v>3</v>
      </c>
      <c r="BK32">
        <v>3</v>
      </c>
      <c r="BL32">
        <v>3</v>
      </c>
      <c r="BM32">
        <v>3</v>
      </c>
      <c r="BN32">
        <v>5</v>
      </c>
      <c r="BO32">
        <v>4</v>
      </c>
      <c r="BP32">
        <v>4</v>
      </c>
      <c r="BQ32">
        <v>5</v>
      </c>
      <c r="BR32">
        <v>4</v>
      </c>
      <c r="BS32">
        <v>6</v>
      </c>
      <c r="BT32">
        <v>23</v>
      </c>
      <c r="BU32">
        <v>25</v>
      </c>
      <c r="BV32">
        <v>28</v>
      </c>
      <c r="BW32">
        <v>24</v>
      </c>
      <c r="BX32">
        <v>26</v>
      </c>
      <c r="BY32">
        <v>24</v>
      </c>
      <c r="BZ32">
        <v>21</v>
      </c>
      <c r="CA32">
        <v>17</v>
      </c>
      <c r="CB32">
        <v>17</v>
      </c>
      <c r="CC32">
        <v>14</v>
      </c>
      <c r="CD32">
        <v>14</v>
      </c>
      <c r="CE32">
        <v>8</v>
      </c>
      <c r="CF32">
        <v>8</v>
      </c>
      <c r="CG32">
        <v>7</v>
      </c>
      <c r="CH32">
        <v>15</v>
      </c>
      <c r="CI32">
        <v>0</v>
      </c>
      <c r="CJ32">
        <v>0</v>
      </c>
      <c r="CK32">
        <v>2</v>
      </c>
      <c r="CL32" s="60">
        <v>2</v>
      </c>
      <c r="CM32" s="60">
        <v>8</v>
      </c>
      <c r="CN32">
        <v>74</v>
      </c>
      <c r="CO32">
        <v>33</v>
      </c>
      <c r="CP32">
        <v>52</v>
      </c>
      <c r="CQ32">
        <v>153</v>
      </c>
      <c r="CR32">
        <v>62</v>
      </c>
      <c r="CS32">
        <v>57</v>
      </c>
      <c r="CT32">
        <v>24</v>
      </c>
      <c r="CU32">
        <v>58</v>
      </c>
      <c r="CV32">
        <v>140</v>
      </c>
      <c r="CW32">
        <v>68</v>
      </c>
      <c r="CX32">
        <v>37</v>
      </c>
      <c r="CY32">
        <v>26</v>
      </c>
      <c r="CZ32">
        <v>29</v>
      </c>
      <c r="DA32">
        <v>25</v>
      </c>
      <c r="DB32">
        <v>19</v>
      </c>
      <c r="DC32">
        <v>22</v>
      </c>
      <c r="DD32">
        <v>20</v>
      </c>
      <c r="DE32">
        <v>26</v>
      </c>
      <c r="DF32">
        <v>29</v>
      </c>
      <c r="DG32">
        <v>26</v>
      </c>
      <c r="DH32">
        <v>28</v>
      </c>
      <c r="DI32">
        <v>24</v>
      </c>
      <c r="DJ32">
        <v>22</v>
      </c>
      <c r="DK32">
        <v>12</v>
      </c>
      <c r="DL32">
        <v>8</v>
      </c>
      <c r="DM32">
        <v>8</v>
      </c>
      <c r="DN32">
        <v>5</v>
      </c>
      <c r="DO32">
        <v>6</v>
      </c>
      <c r="DP32">
        <v>31</v>
      </c>
      <c r="DQ32">
        <v>20</v>
      </c>
      <c r="DR32">
        <v>15</v>
      </c>
      <c r="DS32">
        <v>24</v>
      </c>
      <c r="DT32">
        <v>23</v>
      </c>
      <c r="DU32">
        <v>25</v>
      </c>
      <c r="DV32">
        <v>28</v>
      </c>
      <c r="DW32">
        <v>24</v>
      </c>
      <c r="DX32">
        <v>26</v>
      </c>
      <c r="DY32">
        <v>24</v>
      </c>
      <c r="DZ32">
        <v>21</v>
      </c>
      <c r="EA32">
        <v>17</v>
      </c>
      <c r="EB32">
        <v>17</v>
      </c>
      <c r="EC32">
        <v>14</v>
      </c>
      <c r="ED32">
        <v>14</v>
      </c>
      <c r="EE32">
        <v>8</v>
      </c>
      <c r="EF32">
        <v>8</v>
      </c>
      <c r="EG32">
        <v>7</v>
      </c>
    </row>
    <row r="33" spans="1:137" x14ac:dyDescent="0.25">
      <c r="A33">
        <v>2416</v>
      </c>
      <c r="B33" t="s">
        <v>59</v>
      </c>
      <c r="C33" t="s">
        <v>28</v>
      </c>
      <c r="D33">
        <v>79.900000000000006</v>
      </c>
      <c r="E33">
        <v>80805</v>
      </c>
      <c r="F33" t="s">
        <v>440</v>
      </c>
      <c r="G33" t="s">
        <v>440</v>
      </c>
      <c r="H33" t="s">
        <v>4</v>
      </c>
      <c r="I33" t="s">
        <v>28</v>
      </c>
      <c r="J33">
        <v>3966</v>
      </c>
      <c r="K33">
        <v>2041</v>
      </c>
      <c r="L33">
        <v>32</v>
      </c>
      <c r="M33">
        <v>31</v>
      </c>
      <c r="N33">
        <v>30</v>
      </c>
      <c r="O33">
        <v>43</v>
      </c>
      <c r="P33">
        <v>28</v>
      </c>
      <c r="Q33">
        <v>52</v>
      </c>
      <c r="R33">
        <v>33</v>
      </c>
      <c r="S33">
        <v>45</v>
      </c>
      <c r="T33">
        <v>46</v>
      </c>
      <c r="U33">
        <v>40</v>
      </c>
      <c r="V33">
        <v>32</v>
      </c>
      <c r="W33">
        <v>37</v>
      </c>
      <c r="X33">
        <v>32</v>
      </c>
      <c r="Y33">
        <v>31</v>
      </c>
      <c r="Z33">
        <v>42</v>
      </c>
      <c r="AA33">
        <v>34</v>
      </c>
      <c r="AB33">
        <v>43</v>
      </c>
      <c r="AC33">
        <v>43</v>
      </c>
      <c r="AD33">
        <v>47</v>
      </c>
      <c r="AE33">
        <v>41</v>
      </c>
      <c r="AF33">
        <v>161</v>
      </c>
      <c r="AG33">
        <v>128</v>
      </c>
      <c r="AH33">
        <v>128</v>
      </c>
      <c r="AI33">
        <v>133</v>
      </c>
      <c r="AJ33">
        <v>139</v>
      </c>
      <c r="AK33">
        <v>101</v>
      </c>
      <c r="AL33">
        <v>106</v>
      </c>
      <c r="AM33">
        <v>94</v>
      </c>
      <c r="AN33">
        <v>77</v>
      </c>
      <c r="AO33">
        <v>84</v>
      </c>
      <c r="AP33">
        <v>58</v>
      </c>
      <c r="AQ33">
        <v>33</v>
      </c>
      <c r="AR33">
        <v>19</v>
      </c>
      <c r="AS33">
        <v>18</v>
      </c>
      <c r="AT33">
        <v>37</v>
      </c>
      <c r="AU33">
        <v>2</v>
      </c>
      <c r="AV33">
        <v>15</v>
      </c>
      <c r="AW33">
        <v>17</v>
      </c>
      <c r="AX33">
        <v>34</v>
      </c>
      <c r="AY33">
        <v>1925</v>
      </c>
      <c r="AZ33">
        <v>29</v>
      </c>
      <c r="BA33">
        <v>35</v>
      </c>
      <c r="BB33">
        <v>42</v>
      </c>
      <c r="BC33">
        <v>32</v>
      </c>
      <c r="BD33">
        <v>42</v>
      </c>
      <c r="BE33">
        <v>44</v>
      </c>
      <c r="BF33">
        <v>30</v>
      </c>
      <c r="BG33">
        <v>30</v>
      </c>
      <c r="BH33">
        <v>40</v>
      </c>
      <c r="BI33">
        <v>26</v>
      </c>
      <c r="BJ33">
        <v>26</v>
      </c>
      <c r="BK33">
        <v>30</v>
      </c>
      <c r="BL33">
        <v>26</v>
      </c>
      <c r="BM33">
        <v>26</v>
      </c>
      <c r="BN33">
        <v>36</v>
      </c>
      <c r="BO33">
        <v>38</v>
      </c>
      <c r="BP33">
        <v>29</v>
      </c>
      <c r="BQ33">
        <v>37</v>
      </c>
      <c r="BR33">
        <v>32</v>
      </c>
      <c r="BS33">
        <v>30</v>
      </c>
      <c r="BT33">
        <v>139</v>
      </c>
      <c r="BU33">
        <v>149</v>
      </c>
      <c r="BV33">
        <v>148</v>
      </c>
      <c r="BW33">
        <v>126</v>
      </c>
      <c r="BX33">
        <v>118</v>
      </c>
      <c r="BY33">
        <v>102</v>
      </c>
      <c r="BZ33">
        <v>88</v>
      </c>
      <c r="CA33">
        <v>96</v>
      </c>
      <c r="CB33">
        <v>83</v>
      </c>
      <c r="CC33">
        <v>63</v>
      </c>
      <c r="CD33">
        <v>58</v>
      </c>
      <c r="CE33">
        <v>46</v>
      </c>
      <c r="CF33">
        <v>28</v>
      </c>
      <c r="CG33">
        <v>22</v>
      </c>
      <c r="CH33">
        <v>50</v>
      </c>
      <c r="CI33">
        <v>6</v>
      </c>
      <c r="CJ33">
        <v>19</v>
      </c>
      <c r="CK33">
        <v>10</v>
      </c>
      <c r="CL33" s="60">
        <v>30</v>
      </c>
      <c r="CM33" s="60">
        <v>157</v>
      </c>
      <c r="CN33">
        <v>448</v>
      </c>
      <c r="CO33">
        <v>225</v>
      </c>
      <c r="CP33">
        <v>377</v>
      </c>
      <c r="CQ33">
        <v>701</v>
      </c>
      <c r="CR33">
        <v>288</v>
      </c>
      <c r="CS33">
        <v>405</v>
      </c>
      <c r="CT33">
        <v>192</v>
      </c>
      <c r="CU33">
        <v>349</v>
      </c>
      <c r="CV33">
        <v>678</v>
      </c>
      <c r="CW33">
        <v>300</v>
      </c>
      <c r="CX33">
        <v>164</v>
      </c>
      <c r="CY33">
        <v>216</v>
      </c>
      <c r="CZ33">
        <v>173</v>
      </c>
      <c r="DA33">
        <v>209</v>
      </c>
      <c r="DB33">
        <v>161</v>
      </c>
      <c r="DC33">
        <v>128</v>
      </c>
      <c r="DD33">
        <v>128</v>
      </c>
      <c r="DE33">
        <v>133</v>
      </c>
      <c r="DF33">
        <v>139</v>
      </c>
      <c r="DG33">
        <v>101</v>
      </c>
      <c r="DH33">
        <v>106</v>
      </c>
      <c r="DI33">
        <v>94</v>
      </c>
      <c r="DJ33">
        <v>77</v>
      </c>
      <c r="DK33">
        <v>84</v>
      </c>
      <c r="DL33">
        <v>58</v>
      </c>
      <c r="DM33">
        <v>33</v>
      </c>
      <c r="DN33">
        <v>19</v>
      </c>
      <c r="DO33">
        <v>18</v>
      </c>
      <c r="DP33">
        <v>179</v>
      </c>
      <c r="DQ33">
        <v>169</v>
      </c>
      <c r="DR33">
        <v>145</v>
      </c>
      <c r="DS33">
        <v>165</v>
      </c>
      <c r="DT33">
        <v>139</v>
      </c>
      <c r="DU33">
        <v>149</v>
      </c>
      <c r="DV33">
        <v>148</v>
      </c>
      <c r="DW33">
        <v>126</v>
      </c>
      <c r="DX33">
        <v>118</v>
      </c>
      <c r="DY33">
        <v>102</v>
      </c>
      <c r="DZ33">
        <v>88</v>
      </c>
      <c r="EA33">
        <v>96</v>
      </c>
      <c r="EB33">
        <v>83</v>
      </c>
      <c r="EC33">
        <v>63</v>
      </c>
      <c r="ED33">
        <v>58</v>
      </c>
      <c r="EE33">
        <v>46</v>
      </c>
      <c r="EF33">
        <v>28</v>
      </c>
      <c r="EG33">
        <v>22</v>
      </c>
    </row>
    <row r="34" spans="1:137" x14ac:dyDescent="0.25">
      <c r="A34">
        <v>2372</v>
      </c>
      <c r="B34" t="s">
        <v>16</v>
      </c>
      <c r="C34" t="s">
        <v>13</v>
      </c>
      <c r="D34">
        <v>80.7</v>
      </c>
      <c r="E34">
        <v>80506</v>
      </c>
      <c r="F34" t="s">
        <v>440</v>
      </c>
      <c r="G34" t="s">
        <v>440</v>
      </c>
      <c r="H34" t="s">
        <v>2</v>
      </c>
      <c r="I34" t="s">
        <v>13</v>
      </c>
      <c r="J34">
        <v>1438</v>
      </c>
      <c r="K34">
        <v>725</v>
      </c>
      <c r="L34">
        <v>6</v>
      </c>
      <c r="M34">
        <v>6</v>
      </c>
      <c r="N34">
        <v>6</v>
      </c>
      <c r="O34">
        <v>9</v>
      </c>
      <c r="P34">
        <v>9</v>
      </c>
      <c r="Q34">
        <v>6</v>
      </c>
      <c r="R34">
        <v>6</v>
      </c>
      <c r="S34">
        <v>8</v>
      </c>
      <c r="T34">
        <v>8</v>
      </c>
      <c r="U34">
        <v>11</v>
      </c>
      <c r="V34">
        <v>7</v>
      </c>
      <c r="W34">
        <v>5</v>
      </c>
      <c r="X34">
        <v>6</v>
      </c>
      <c r="Y34">
        <v>8</v>
      </c>
      <c r="Z34">
        <v>8</v>
      </c>
      <c r="AA34">
        <v>11</v>
      </c>
      <c r="AB34">
        <v>19</v>
      </c>
      <c r="AC34">
        <v>15</v>
      </c>
      <c r="AD34">
        <v>15</v>
      </c>
      <c r="AE34">
        <v>14</v>
      </c>
      <c r="AF34">
        <v>66</v>
      </c>
      <c r="AG34">
        <v>52</v>
      </c>
      <c r="AH34">
        <v>53</v>
      </c>
      <c r="AI34">
        <v>55</v>
      </c>
      <c r="AJ34">
        <v>49</v>
      </c>
      <c r="AK34">
        <v>61</v>
      </c>
      <c r="AL34">
        <v>42</v>
      </c>
      <c r="AM34">
        <v>46</v>
      </c>
      <c r="AN34">
        <v>37</v>
      </c>
      <c r="AO34">
        <v>27</v>
      </c>
      <c r="AP34">
        <v>32</v>
      </c>
      <c r="AQ34">
        <v>10</v>
      </c>
      <c r="AR34">
        <v>7</v>
      </c>
      <c r="AS34">
        <v>5</v>
      </c>
      <c r="AT34">
        <v>12</v>
      </c>
      <c r="AU34">
        <v>0</v>
      </c>
      <c r="AV34">
        <v>4</v>
      </c>
      <c r="AW34">
        <v>2</v>
      </c>
      <c r="AX34">
        <v>6</v>
      </c>
      <c r="AY34">
        <v>713</v>
      </c>
      <c r="AZ34">
        <v>5</v>
      </c>
      <c r="BA34">
        <v>1</v>
      </c>
      <c r="BB34">
        <v>6</v>
      </c>
      <c r="BC34">
        <v>6</v>
      </c>
      <c r="BD34">
        <v>5</v>
      </c>
      <c r="BE34">
        <v>4</v>
      </c>
      <c r="BF34">
        <v>8</v>
      </c>
      <c r="BG34">
        <v>10</v>
      </c>
      <c r="BH34">
        <v>6</v>
      </c>
      <c r="BI34">
        <v>10</v>
      </c>
      <c r="BJ34">
        <v>10</v>
      </c>
      <c r="BK34">
        <v>7</v>
      </c>
      <c r="BL34">
        <v>9</v>
      </c>
      <c r="BM34">
        <v>11</v>
      </c>
      <c r="BN34">
        <v>11</v>
      </c>
      <c r="BO34">
        <v>16</v>
      </c>
      <c r="BP34">
        <v>17</v>
      </c>
      <c r="BQ34">
        <v>16</v>
      </c>
      <c r="BR34">
        <v>10</v>
      </c>
      <c r="BS34">
        <v>25</v>
      </c>
      <c r="BT34">
        <v>58</v>
      </c>
      <c r="BU34">
        <v>48</v>
      </c>
      <c r="BV34">
        <v>54</v>
      </c>
      <c r="BW34">
        <v>47</v>
      </c>
      <c r="BX34">
        <v>42</v>
      </c>
      <c r="BY34">
        <v>40</v>
      </c>
      <c r="BZ34">
        <v>37</v>
      </c>
      <c r="CA34">
        <v>41</v>
      </c>
      <c r="CB34">
        <v>45</v>
      </c>
      <c r="CC34">
        <v>30</v>
      </c>
      <c r="CD34">
        <v>20</v>
      </c>
      <c r="CE34">
        <v>28</v>
      </c>
      <c r="CF34">
        <v>16</v>
      </c>
      <c r="CG34">
        <v>10</v>
      </c>
      <c r="CH34">
        <v>26</v>
      </c>
      <c r="CI34">
        <v>2</v>
      </c>
      <c r="CJ34">
        <v>5</v>
      </c>
      <c r="CK34">
        <v>0</v>
      </c>
      <c r="CL34" s="60">
        <v>5</v>
      </c>
      <c r="CM34" s="60">
        <v>24</v>
      </c>
      <c r="CN34">
        <v>88</v>
      </c>
      <c r="CO34">
        <v>68</v>
      </c>
      <c r="CP34">
        <v>146</v>
      </c>
      <c r="CQ34">
        <v>307</v>
      </c>
      <c r="CR34">
        <v>119</v>
      </c>
      <c r="CS34">
        <v>80</v>
      </c>
      <c r="CT34">
        <v>81</v>
      </c>
      <c r="CU34">
        <v>141</v>
      </c>
      <c r="CV34">
        <v>261</v>
      </c>
      <c r="CW34">
        <v>150</v>
      </c>
      <c r="CX34">
        <v>36</v>
      </c>
      <c r="CY34">
        <v>40</v>
      </c>
      <c r="CZ34">
        <v>35</v>
      </c>
      <c r="DA34">
        <v>73</v>
      </c>
      <c r="DB34">
        <v>66</v>
      </c>
      <c r="DC34">
        <v>52</v>
      </c>
      <c r="DD34">
        <v>53</v>
      </c>
      <c r="DE34">
        <v>55</v>
      </c>
      <c r="DF34">
        <v>49</v>
      </c>
      <c r="DG34">
        <v>61</v>
      </c>
      <c r="DH34">
        <v>42</v>
      </c>
      <c r="DI34">
        <v>46</v>
      </c>
      <c r="DJ34">
        <v>37</v>
      </c>
      <c r="DK34">
        <v>27</v>
      </c>
      <c r="DL34">
        <v>32</v>
      </c>
      <c r="DM34">
        <v>10</v>
      </c>
      <c r="DN34">
        <v>7</v>
      </c>
      <c r="DO34">
        <v>5</v>
      </c>
      <c r="DP34">
        <v>23</v>
      </c>
      <c r="DQ34">
        <v>40</v>
      </c>
      <c r="DR34">
        <v>49</v>
      </c>
      <c r="DS34">
        <v>85</v>
      </c>
      <c r="DT34">
        <v>58</v>
      </c>
      <c r="DU34">
        <v>48</v>
      </c>
      <c r="DV34">
        <v>54</v>
      </c>
      <c r="DW34">
        <v>47</v>
      </c>
      <c r="DX34">
        <v>42</v>
      </c>
      <c r="DY34">
        <v>40</v>
      </c>
      <c r="DZ34">
        <v>37</v>
      </c>
      <c r="EA34">
        <v>41</v>
      </c>
      <c r="EB34">
        <v>45</v>
      </c>
      <c r="EC34">
        <v>30</v>
      </c>
      <c r="ED34">
        <v>20</v>
      </c>
      <c r="EE34">
        <v>28</v>
      </c>
      <c r="EF34">
        <v>16</v>
      </c>
      <c r="EG34">
        <v>10</v>
      </c>
    </row>
    <row r="35" spans="1:137" x14ac:dyDescent="0.25">
      <c r="A35">
        <v>35845</v>
      </c>
      <c r="B35" t="s">
        <v>196</v>
      </c>
      <c r="C35" t="s">
        <v>196</v>
      </c>
      <c r="D35">
        <v>25.42</v>
      </c>
      <c r="E35">
        <v>80601</v>
      </c>
      <c r="F35" t="s">
        <v>440</v>
      </c>
      <c r="G35" t="s">
        <v>440</v>
      </c>
      <c r="H35" t="s">
        <v>3</v>
      </c>
      <c r="I35" t="s">
        <v>23</v>
      </c>
      <c r="J35">
        <v>16116</v>
      </c>
      <c r="K35">
        <v>8182</v>
      </c>
      <c r="L35">
        <v>101</v>
      </c>
      <c r="M35">
        <v>97</v>
      </c>
      <c r="N35">
        <v>97</v>
      </c>
      <c r="O35">
        <v>111</v>
      </c>
      <c r="P35">
        <v>105</v>
      </c>
      <c r="Q35">
        <v>120</v>
      </c>
      <c r="R35">
        <v>142</v>
      </c>
      <c r="S35">
        <v>144</v>
      </c>
      <c r="T35">
        <v>148</v>
      </c>
      <c r="U35">
        <v>164</v>
      </c>
      <c r="V35">
        <v>152</v>
      </c>
      <c r="W35">
        <v>157</v>
      </c>
      <c r="X35">
        <v>164</v>
      </c>
      <c r="Y35">
        <v>162</v>
      </c>
      <c r="Z35">
        <v>163</v>
      </c>
      <c r="AA35">
        <v>160</v>
      </c>
      <c r="AB35">
        <v>170</v>
      </c>
      <c r="AC35">
        <v>170</v>
      </c>
      <c r="AD35">
        <v>162</v>
      </c>
      <c r="AE35">
        <v>157</v>
      </c>
      <c r="AF35">
        <v>692</v>
      </c>
      <c r="AG35">
        <v>680</v>
      </c>
      <c r="AH35">
        <v>691</v>
      </c>
      <c r="AI35">
        <v>654</v>
      </c>
      <c r="AJ35">
        <v>545</v>
      </c>
      <c r="AK35">
        <v>477</v>
      </c>
      <c r="AL35">
        <v>384</v>
      </c>
      <c r="AM35">
        <v>332</v>
      </c>
      <c r="AN35">
        <v>283</v>
      </c>
      <c r="AO35">
        <v>232</v>
      </c>
      <c r="AP35">
        <v>160</v>
      </c>
      <c r="AQ35">
        <v>99</v>
      </c>
      <c r="AR35">
        <v>61</v>
      </c>
      <c r="AS35">
        <v>46</v>
      </c>
      <c r="AT35">
        <v>107</v>
      </c>
      <c r="AU35">
        <v>6</v>
      </c>
      <c r="AV35">
        <v>48</v>
      </c>
      <c r="AW35">
        <v>53</v>
      </c>
      <c r="AX35">
        <v>107</v>
      </c>
      <c r="AY35">
        <v>7934</v>
      </c>
      <c r="AZ35">
        <v>92</v>
      </c>
      <c r="BA35">
        <v>97</v>
      </c>
      <c r="BB35">
        <v>94</v>
      </c>
      <c r="BC35">
        <v>98</v>
      </c>
      <c r="BD35">
        <v>97</v>
      </c>
      <c r="BE35">
        <v>122</v>
      </c>
      <c r="BF35">
        <v>138</v>
      </c>
      <c r="BG35">
        <v>146</v>
      </c>
      <c r="BH35">
        <v>151</v>
      </c>
      <c r="BI35">
        <v>142</v>
      </c>
      <c r="BJ35">
        <v>140</v>
      </c>
      <c r="BK35">
        <v>143</v>
      </c>
      <c r="BL35">
        <v>150</v>
      </c>
      <c r="BM35">
        <v>148</v>
      </c>
      <c r="BN35">
        <v>146</v>
      </c>
      <c r="BO35">
        <v>147</v>
      </c>
      <c r="BP35">
        <v>160</v>
      </c>
      <c r="BQ35">
        <v>149</v>
      </c>
      <c r="BR35">
        <v>156</v>
      </c>
      <c r="BS35">
        <v>143</v>
      </c>
      <c r="BT35">
        <v>651</v>
      </c>
      <c r="BU35">
        <v>671</v>
      </c>
      <c r="BV35">
        <v>657</v>
      </c>
      <c r="BW35">
        <v>593</v>
      </c>
      <c r="BX35">
        <v>531</v>
      </c>
      <c r="BY35">
        <v>439</v>
      </c>
      <c r="BZ35">
        <v>362</v>
      </c>
      <c r="CA35">
        <v>340</v>
      </c>
      <c r="CB35">
        <v>302</v>
      </c>
      <c r="CC35">
        <v>244</v>
      </c>
      <c r="CD35">
        <v>190</v>
      </c>
      <c r="CE35">
        <v>134</v>
      </c>
      <c r="CF35">
        <v>84</v>
      </c>
      <c r="CG35">
        <v>76</v>
      </c>
      <c r="CH35">
        <v>160</v>
      </c>
      <c r="CI35">
        <v>5</v>
      </c>
      <c r="CJ35">
        <v>45</v>
      </c>
      <c r="CK35">
        <v>46</v>
      </c>
      <c r="CL35" s="60">
        <v>97</v>
      </c>
      <c r="CM35" s="60">
        <v>404</v>
      </c>
      <c r="CN35">
        <v>1540</v>
      </c>
      <c r="CO35">
        <v>990</v>
      </c>
      <c r="CP35">
        <v>1691</v>
      </c>
      <c r="CQ35">
        <v>3082</v>
      </c>
      <c r="CR35">
        <v>882</v>
      </c>
      <c r="CS35">
        <v>1460</v>
      </c>
      <c r="CT35">
        <v>901</v>
      </c>
      <c r="CU35">
        <v>1622</v>
      </c>
      <c r="CV35">
        <v>2921</v>
      </c>
      <c r="CW35">
        <v>1030</v>
      </c>
      <c r="CX35">
        <v>511</v>
      </c>
      <c r="CY35">
        <v>719</v>
      </c>
      <c r="CZ35">
        <v>799</v>
      </c>
      <c r="DA35">
        <v>820</v>
      </c>
      <c r="DB35">
        <v>692</v>
      </c>
      <c r="DC35">
        <v>680</v>
      </c>
      <c r="DD35">
        <v>691</v>
      </c>
      <c r="DE35">
        <v>654</v>
      </c>
      <c r="DF35">
        <v>545</v>
      </c>
      <c r="DG35">
        <v>477</v>
      </c>
      <c r="DH35">
        <v>384</v>
      </c>
      <c r="DI35">
        <v>332</v>
      </c>
      <c r="DJ35">
        <v>283</v>
      </c>
      <c r="DK35">
        <v>232</v>
      </c>
      <c r="DL35">
        <v>160</v>
      </c>
      <c r="DM35">
        <v>99</v>
      </c>
      <c r="DN35">
        <v>61</v>
      </c>
      <c r="DO35">
        <v>46</v>
      </c>
      <c r="DP35">
        <v>478</v>
      </c>
      <c r="DQ35">
        <v>700</v>
      </c>
      <c r="DR35">
        <v>727</v>
      </c>
      <c r="DS35">
        <v>756</v>
      </c>
      <c r="DT35">
        <v>651</v>
      </c>
      <c r="DU35">
        <v>671</v>
      </c>
      <c r="DV35">
        <v>657</v>
      </c>
      <c r="DW35">
        <v>593</v>
      </c>
      <c r="DX35">
        <v>531</v>
      </c>
      <c r="DY35">
        <v>439</v>
      </c>
      <c r="DZ35">
        <v>362</v>
      </c>
      <c r="EA35">
        <v>340</v>
      </c>
      <c r="EB35">
        <v>302</v>
      </c>
      <c r="EC35">
        <v>244</v>
      </c>
      <c r="ED35">
        <v>190</v>
      </c>
      <c r="EE35">
        <v>134</v>
      </c>
      <c r="EF35">
        <v>84</v>
      </c>
      <c r="EG35">
        <v>76</v>
      </c>
    </row>
    <row r="36" spans="1:137" x14ac:dyDescent="0.25">
      <c r="A36">
        <v>2393</v>
      </c>
      <c r="B36" t="s">
        <v>196</v>
      </c>
      <c r="C36" t="s">
        <v>207</v>
      </c>
      <c r="D36">
        <v>9.19</v>
      </c>
      <c r="E36">
        <v>80605</v>
      </c>
      <c r="F36" t="s">
        <v>440</v>
      </c>
      <c r="G36" t="s">
        <v>440</v>
      </c>
      <c r="H36" t="s">
        <v>3</v>
      </c>
      <c r="I36" t="s">
        <v>20</v>
      </c>
      <c r="J36">
        <v>782</v>
      </c>
      <c r="K36">
        <v>408</v>
      </c>
      <c r="L36">
        <v>4</v>
      </c>
      <c r="M36">
        <v>4</v>
      </c>
      <c r="N36">
        <v>5</v>
      </c>
      <c r="O36">
        <v>5</v>
      </c>
      <c r="P36">
        <v>6</v>
      </c>
      <c r="Q36">
        <v>7</v>
      </c>
      <c r="R36">
        <v>8</v>
      </c>
      <c r="S36">
        <v>8</v>
      </c>
      <c r="T36">
        <v>9</v>
      </c>
      <c r="U36">
        <v>10</v>
      </c>
      <c r="V36">
        <v>6</v>
      </c>
      <c r="W36">
        <v>7</v>
      </c>
      <c r="X36">
        <v>7</v>
      </c>
      <c r="Y36">
        <v>6</v>
      </c>
      <c r="Z36">
        <v>7</v>
      </c>
      <c r="AA36">
        <v>8</v>
      </c>
      <c r="AB36">
        <v>10</v>
      </c>
      <c r="AC36">
        <v>9</v>
      </c>
      <c r="AD36">
        <v>9</v>
      </c>
      <c r="AE36">
        <v>6</v>
      </c>
      <c r="AF36">
        <v>39</v>
      </c>
      <c r="AG36">
        <v>31</v>
      </c>
      <c r="AH36">
        <v>34</v>
      </c>
      <c r="AI36">
        <v>32</v>
      </c>
      <c r="AJ36">
        <v>32</v>
      </c>
      <c r="AK36">
        <v>22</v>
      </c>
      <c r="AL36">
        <v>19</v>
      </c>
      <c r="AM36">
        <v>15</v>
      </c>
      <c r="AN36">
        <v>13</v>
      </c>
      <c r="AO36">
        <v>12</v>
      </c>
      <c r="AP36">
        <v>8</v>
      </c>
      <c r="AQ36">
        <v>6</v>
      </c>
      <c r="AR36">
        <v>2</v>
      </c>
      <c r="AS36">
        <v>2</v>
      </c>
      <c r="AT36">
        <v>4</v>
      </c>
      <c r="AU36">
        <v>1</v>
      </c>
      <c r="AV36">
        <v>2</v>
      </c>
      <c r="AW36">
        <v>2</v>
      </c>
      <c r="AX36">
        <v>5</v>
      </c>
      <c r="AY36">
        <v>374</v>
      </c>
      <c r="AZ36">
        <v>5</v>
      </c>
      <c r="BA36">
        <v>5</v>
      </c>
      <c r="BB36">
        <v>4</v>
      </c>
      <c r="BC36">
        <v>7</v>
      </c>
      <c r="BD36">
        <v>5</v>
      </c>
      <c r="BE36">
        <v>6</v>
      </c>
      <c r="BF36">
        <v>7</v>
      </c>
      <c r="BG36">
        <v>7</v>
      </c>
      <c r="BH36">
        <v>6</v>
      </c>
      <c r="BI36">
        <v>5</v>
      </c>
      <c r="BJ36">
        <v>6</v>
      </c>
      <c r="BK36">
        <v>7</v>
      </c>
      <c r="BL36">
        <v>7</v>
      </c>
      <c r="BM36">
        <v>6</v>
      </c>
      <c r="BN36">
        <v>6</v>
      </c>
      <c r="BO36">
        <v>8</v>
      </c>
      <c r="BP36">
        <v>7</v>
      </c>
      <c r="BQ36">
        <v>9</v>
      </c>
      <c r="BR36">
        <v>8</v>
      </c>
      <c r="BS36">
        <v>7</v>
      </c>
      <c r="BT36">
        <v>34</v>
      </c>
      <c r="BU36">
        <v>32</v>
      </c>
      <c r="BV36">
        <v>33</v>
      </c>
      <c r="BW36">
        <v>26</v>
      </c>
      <c r="BX36">
        <v>22</v>
      </c>
      <c r="BY36">
        <v>20</v>
      </c>
      <c r="BZ36">
        <v>17</v>
      </c>
      <c r="CA36">
        <v>16</v>
      </c>
      <c r="CB36">
        <v>13</v>
      </c>
      <c r="CC36">
        <v>11</v>
      </c>
      <c r="CD36">
        <v>10</v>
      </c>
      <c r="CE36">
        <v>8</v>
      </c>
      <c r="CF36">
        <v>4</v>
      </c>
      <c r="CG36">
        <v>3</v>
      </c>
      <c r="CH36">
        <v>7</v>
      </c>
      <c r="CI36">
        <v>0</v>
      </c>
      <c r="CJ36">
        <v>2</v>
      </c>
      <c r="CK36">
        <v>2</v>
      </c>
      <c r="CL36" s="60">
        <v>5</v>
      </c>
      <c r="CM36" s="60">
        <v>11</v>
      </c>
      <c r="CN36">
        <v>79</v>
      </c>
      <c r="CO36">
        <v>48</v>
      </c>
      <c r="CP36">
        <v>85</v>
      </c>
      <c r="CQ36">
        <v>154</v>
      </c>
      <c r="CR36">
        <v>42</v>
      </c>
      <c r="CS36">
        <v>69</v>
      </c>
      <c r="CT36">
        <v>42</v>
      </c>
      <c r="CU36">
        <v>80</v>
      </c>
      <c r="CV36">
        <v>134</v>
      </c>
      <c r="CW36">
        <v>49</v>
      </c>
      <c r="CX36">
        <v>24</v>
      </c>
      <c r="CY36">
        <v>41</v>
      </c>
      <c r="CZ36">
        <v>34</v>
      </c>
      <c r="DA36">
        <v>43</v>
      </c>
      <c r="DB36">
        <v>39</v>
      </c>
      <c r="DC36">
        <v>31</v>
      </c>
      <c r="DD36">
        <v>34</v>
      </c>
      <c r="DE36">
        <v>32</v>
      </c>
      <c r="DF36">
        <v>32</v>
      </c>
      <c r="DG36">
        <v>22</v>
      </c>
      <c r="DH36">
        <v>19</v>
      </c>
      <c r="DI36">
        <v>15</v>
      </c>
      <c r="DJ36">
        <v>13</v>
      </c>
      <c r="DK36">
        <v>12</v>
      </c>
      <c r="DL36">
        <v>8</v>
      </c>
      <c r="DM36">
        <v>6</v>
      </c>
      <c r="DN36">
        <v>2</v>
      </c>
      <c r="DO36">
        <v>2</v>
      </c>
      <c r="DP36">
        <v>25</v>
      </c>
      <c r="DQ36">
        <v>32</v>
      </c>
      <c r="DR36">
        <v>31</v>
      </c>
      <c r="DS36">
        <v>38</v>
      </c>
      <c r="DT36">
        <v>34</v>
      </c>
      <c r="DU36">
        <v>32</v>
      </c>
      <c r="DV36">
        <v>33</v>
      </c>
      <c r="DW36">
        <v>26</v>
      </c>
      <c r="DX36">
        <v>22</v>
      </c>
      <c r="DY36">
        <v>20</v>
      </c>
      <c r="DZ36">
        <v>17</v>
      </c>
      <c r="EA36">
        <v>16</v>
      </c>
      <c r="EB36">
        <v>13</v>
      </c>
      <c r="EC36">
        <v>11</v>
      </c>
      <c r="ED36">
        <v>10</v>
      </c>
      <c r="EE36">
        <v>8</v>
      </c>
      <c r="EF36">
        <v>4</v>
      </c>
      <c r="EG36">
        <v>3</v>
      </c>
    </row>
    <row r="37" spans="1:137" x14ac:dyDescent="0.25">
      <c r="A37">
        <v>34450</v>
      </c>
      <c r="B37" t="s">
        <v>59</v>
      </c>
      <c r="C37" t="s">
        <v>276</v>
      </c>
      <c r="D37">
        <v>46.35</v>
      </c>
      <c r="E37">
        <v>80806</v>
      </c>
      <c r="F37" t="s">
        <v>440</v>
      </c>
      <c r="G37" t="s">
        <v>440</v>
      </c>
      <c r="H37" t="s">
        <v>4</v>
      </c>
      <c r="I37" t="s">
        <v>29</v>
      </c>
      <c r="J37">
        <v>1225</v>
      </c>
      <c r="K37">
        <v>638</v>
      </c>
      <c r="L37">
        <v>6</v>
      </c>
      <c r="M37">
        <v>6</v>
      </c>
      <c r="N37">
        <v>10</v>
      </c>
      <c r="O37">
        <v>12</v>
      </c>
      <c r="P37">
        <v>12</v>
      </c>
      <c r="Q37">
        <v>8</v>
      </c>
      <c r="R37">
        <v>9</v>
      </c>
      <c r="S37">
        <v>9</v>
      </c>
      <c r="T37">
        <v>17</v>
      </c>
      <c r="U37">
        <v>10</v>
      </c>
      <c r="V37">
        <v>10</v>
      </c>
      <c r="W37">
        <v>10</v>
      </c>
      <c r="X37">
        <v>11</v>
      </c>
      <c r="Y37">
        <v>8</v>
      </c>
      <c r="Z37">
        <v>13</v>
      </c>
      <c r="AA37">
        <v>10</v>
      </c>
      <c r="AB37">
        <v>13</v>
      </c>
      <c r="AC37">
        <v>13</v>
      </c>
      <c r="AD37">
        <v>17</v>
      </c>
      <c r="AE37">
        <v>14</v>
      </c>
      <c r="AF37">
        <v>48</v>
      </c>
      <c r="AG37">
        <v>40</v>
      </c>
      <c r="AH37">
        <v>41</v>
      </c>
      <c r="AI37">
        <v>39</v>
      </c>
      <c r="AJ37">
        <v>44</v>
      </c>
      <c r="AK37">
        <v>37</v>
      </c>
      <c r="AL37">
        <v>40</v>
      </c>
      <c r="AM37">
        <v>40</v>
      </c>
      <c r="AN37">
        <v>24</v>
      </c>
      <c r="AO37">
        <v>22</v>
      </c>
      <c r="AP37">
        <v>19</v>
      </c>
      <c r="AQ37">
        <v>11</v>
      </c>
      <c r="AR37">
        <v>9</v>
      </c>
      <c r="AS37">
        <v>6</v>
      </c>
      <c r="AT37">
        <v>15</v>
      </c>
      <c r="AU37">
        <v>0</v>
      </c>
      <c r="AV37">
        <v>2</v>
      </c>
      <c r="AW37">
        <v>4</v>
      </c>
      <c r="AX37">
        <v>6</v>
      </c>
      <c r="AY37">
        <v>587</v>
      </c>
      <c r="AZ37">
        <v>7</v>
      </c>
      <c r="BA37">
        <v>6</v>
      </c>
      <c r="BB37">
        <v>8</v>
      </c>
      <c r="BC37">
        <v>4</v>
      </c>
      <c r="BD37">
        <v>10</v>
      </c>
      <c r="BE37">
        <v>9</v>
      </c>
      <c r="BF37">
        <v>8</v>
      </c>
      <c r="BG37">
        <v>10</v>
      </c>
      <c r="BH37">
        <v>9</v>
      </c>
      <c r="BI37">
        <v>7</v>
      </c>
      <c r="BJ37">
        <v>8</v>
      </c>
      <c r="BK37">
        <v>8</v>
      </c>
      <c r="BL37">
        <v>9</v>
      </c>
      <c r="BM37">
        <v>6</v>
      </c>
      <c r="BN37">
        <v>10</v>
      </c>
      <c r="BO37">
        <v>11</v>
      </c>
      <c r="BP37">
        <v>13</v>
      </c>
      <c r="BQ37">
        <v>12</v>
      </c>
      <c r="BR37">
        <v>11</v>
      </c>
      <c r="BS37">
        <v>10</v>
      </c>
      <c r="BT37">
        <v>47</v>
      </c>
      <c r="BU37">
        <v>44</v>
      </c>
      <c r="BV37">
        <v>45</v>
      </c>
      <c r="BW37">
        <v>43</v>
      </c>
      <c r="BX37">
        <v>34</v>
      </c>
      <c r="BY37">
        <v>39</v>
      </c>
      <c r="BZ37">
        <v>32</v>
      </c>
      <c r="CA37">
        <v>29</v>
      </c>
      <c r="CB37">
        <v>23</v>
      </c>
      <c r="CC37">
        <v>24</v>
      </c>
      <c r="CD37">
        <v>17</v>
      </c>
      <c r="CE37">
        <v>13</v>
      </c>
      <c r="CF37">
        <v>12</v>
      </c>
      <c r="CG37">
        <v>8</v>
      </c>
      <c r="CH37">
        <v>20</v>
      </c>
      <c r="CI37">
        <v>1</v>
      </c>
      <c r="CJ37">
        <v>4</v>
      </c>
      <c r="CK37">
        <v>4</v>
      </c>
      <c r="CL37" s="60">
        <v>8</v>
      </c>
      <c r="CM37" s="60">
        <v>31</v>
      </c>
      <c r="CN37">
        <v>120</v>
      </c>
      <c r="CO37">
        <v>67</v>
      </c>
      <c r="CP37">
        <v>119</v>
      </c>
      <c r="CQ37">
        <v>241</v>
      </c>
      <c r="CR37">
        <v>89</v>
      </c>
      <c r="CS37">
        <v>95</v>
      </c>
      <c r="CT37">
        <v>61</v>
      </c>
      <c r="CU37">
        <v>111</v>
      </c>
      <c r="CV37">
        <v>223</v>
      </c>
      <c r="CW37">
        <v>98</v>
      </c>
      <c r="CX37">
        <v>46</v>
      </c>
      <c r="CY37">
        <v>54</v>
      </c>
      <c r="CZ37">
        <v>51</v>
      </c>
      <c r="DA37">
        <v>66</v>
      </c>
      <c r="DB37">
        <v>48</v>
      </c>
      <c r="DC37">
        <v>40</v>
      </c>
      <c r="DD37">
        <v>41</v>
      </c>
      <c r="DE37">
        <v>39</v>
      </c>
      <c r="DF37">
        <v>44</v>
      </c>
      <c r="DG37">
        <v>37</v>
      </c>
      <c r="DH37">
        <v>40</v>
      </c>
      <c r="DI37">
        <v>40</v>
      </c>
      <c r="DJ37">
        <v>24</v>
      </c>
      <c r="DK37">
        <v>22</v>
      </c>
      <c r="DL37">
        <v>19</v>
      </c>
      <c r="DM37">
        <v>11</v>
      </c>
      <c r="DN37">
        <v>9</v>
      </c>
      <c r="DO37">
        <v>6</v>
      </c>
      <c r="DP37">
        <v>35</v>
      </c>
      <c r="DQ37">
        <v>43</v>
      </c>
      <c r="DR37">
        <v>42</v>
      </c>
      <c r="DS37">
        <v>56</v>
      </c>
      <c r="DT37">
        <v>47</v>
      </c>
      <c r="DU37">
        <v>44</v>
      </c>
      <c r="DV37">
        <v>45</v>
      </c>
      <c r="DW37">
        <v>43</v>
      </c>
      <c r="DX37">
        <v>34</v>
      </c>
      <c r="DY37">
        <v>39</v>
      </c>
      <c r="DZ37">
        <v>32</v>
      </c>
      <c r="EA37">
        <v>29</v>
      </c>
      <c r="EB37">
        <v>23</v>
      </c>
      <c r="EC37">
        <v>24</v>
      </c>
      <c r="ED37">
        <v>17</v>
      </c>
      <c r="EE37">
        <v>13</v>
      </c>
      <c r="EF37">
        <v>12</v>
      </c>
      <c r="EG37">
        <v>8</v>
      </c>
    </row>
    <row r="38" spans="1:137" x14ac:dyDescent="0.25">
      <c r="A38">
        <v>34887</v>
      </c>
      <c r="B38" t="s">
        <v>18</v>
      </c>
      <c r="C38" t="s">
        <v>20</v>
      </c>
      <c r="D38">
        <v>80.41</v>
      </c>
      <c r="E38">
        <v>80605</v>
      </c>
      <c r="F38" t="s">
        <v>440</v>
      </c>
      <c r="G38" t="s">
        <v>440</v>
      </c>
      <c r="H38" t="s">
        <v>3</v>
      </c>
      <c r="I38" t="s">
        <v>20</v>
      </c>
      <c r="J38">
        <v>6838</v>
      </c>
      <c r="K38">
        <v>3569</v>
      </c>
      <c r="L38">
        <v>38</v>
      </c>
      <c r="M38">
        <v>33</v>
      </c>
      <c r="N38">
        <v>44</v>
      </c>
      <c r="O38">
        <v>47</v>
      </c>
      <c r="P38">
        <v>50</v>
      </c>
      <c r="Q38">
        <v>60</v>
      </c>
      <c r="R38">
        <v>66</v>
      </c>
      <c r="S38">
        <v>71</v>
      </c>
      <c r="T38">
        <v>80</v>
      </c>
      <c r="U38">
        <v>84</v>
      </c>
      <c r="V38">
        <v>55</v>
      </c>
      <c r="W38">
        <v>62</v>
      </c>
      <c r="X38">
        <v>65</v>
      </c>
      <c r="Y38">
        <v>52</v>
      </c>
      <c r="Z38">
        <v>62</v>
      </c>
      <c r="AA38">
        <v>70</v>
      </c>
      <c r="AB38">
        <v>88</v>
      </c>
      <c r="AC38">
        <v>82</v>
      </c>
      <c r="AD38">
        <v>83</v>
      </c>
      <c r="AE38">
        <v>55</v>
      </c>
      <c r="AF38">
        <v>338</v>
      </c>
      <c r="AG38">
        <v>270</v>
      </c>
      <c r="AH38">
        <v>299</v>
      </c>
      <c r="AI38">
        <v>278</v>
      </c>
      <c r="AJ38">
        <v>280</v>
      </c>
      <c r="AK38">
        <v>195</v>
      </c>
      <c r="AL38">
        <v>164</v>
      </c>
      <c r="AM38">
        <v>132</v>
      </c>
      <c r="AN38">
        <v>114</v>
      </c>
      <c r="AO38">
        <v>101</v>
      </c>
      <c r="AP38">
        <v>66</v>
      </c>
      <c r="AQ38">
        <v>51</v>
      </c>
      <c r="AR38">
        <v>20</v>
      </c>
      <c r="AS38">
        <v>14</v>
      </c>
      <c r="AT38">
        <v>34</v>
      </c>
      <c r="AU38">
        <v>5</v>
      </c>
      <c r="AV38">
        <v>20</v>
      </c>
      <c r="AW38">
        <v>18</v>
      </c>
      <c r="AX38">
        <v>40</v>
      </c>
      <c r="AY38">
        <v>3269</v>
      </c>
      <c r="AZ38">
        <v>41</v>
      </c>
      <c r="BA38">
        <v>39</v>
      </c>
      <c r="BB38">
        <v>37</v>
      </c>
      <c r="BC38">
        <v>58</v>
      </c>
      <c r="BD38">
        <v>46</v>
      </c>
      <c r="BE38">
        <v>55</v>
      </c>
      <c r="BF38">
        <v>60</v>
      </c>
      <c r="BG38">
        <v>57</v>
      </c>
      <c r="BH38">
        <v>56</v>
      </c>
      <c r="BI38">
        <v>47</v>
      </c>
      <c r="BJ38">
        <v>50</v>
      </c>
      <c r="BK38">
        <v>57</v>
      </c>
      <c r="BL38">
        <v>60</v>
      </c>
      <c r="BM38">
        <v>48</v>
      </c>
      <c r="BN38">
        <v>55</v>
      </c>
      <c r="BO38">
        <v>70</v>
      </c>
      <c r="BP38">
        <v>59</v>
      </c>
      <c r="BQ38">
        <v>76</v>
      </c>
      <c r="BR38">
        <v>68</v>
      </c>
      <c r="BS38">
        <v>60</v>
      </c>
      <c r="BT38">
        <v>297</v>
      </c>
      <c r="BU38">
        <v>279</v>
      </c>
      <c r="BV38">
        <v>286</v>
      </c>
      <c r="BW38">
        <v>229</v>
      </c>
      <c r="BX38">
        <v>195</v>
      </c>
      <c r="BY38">
        <v>174</v>
      </c>
      <c r="BZ38">
        <v>146</v>
      </c>
      <c r="CA38">
        <v>138</v>
      </c>
      <c r="CB38">
        <v>110</v>
      </c>
      <c r="CC38">
        <v>94</v>
      </c>
      <c r="CD38">
        <v>89</v>
      </c>
      <c r="CE38">
        <v>66</v>
      </c>
      <c r="CF38">
        <v>38</v>
      </c>
      <c r="CG38">
        <v>28</v>
      </c>
      <c r="CH38">
        <v>66</v>
      </c>
      <c r="CI38">
        <v>4</v>
      </c>
      <c r="CJ38">
        <v>19</v>
      </c>
      <c r="CK38">
        <v>22</v>
      </c>
      <c r="CL38" s="60">
        <v>43</v>
      </c>
      <c r="CM38" s="60">
        <v>100</v>
      </c>
      <c r="CN38">
        <v>688</v>
      </c>
      <c r="CO38">
        <v>420</v>
      </c>
      <c r="CP38">
        <v>746</v>
      </c>
      <c r="CQ38">
        <v>1348</v>
      </c>
      <c r="CR38">
        <v>367</v>
      </c>
      <c r="CS38">
        <v>604</v>
      </c>
      <c r="CT38">
        <v>367</v>
      </c>
      <c r="CU38">
        <v>704</v>
      </c>
      <c r="CV38">
        <v>1169</v>
      </c>
      <c r="CW38">
        <v>425</v>
      </c>
      <c r="CX38">
        <v>211</v>
      </c>
      <c r="CY38">
        <v>360</v>
      </c>
      <c r="CZ38">
        <v>296</v>
      </c>
      <c r="DA38">
        <v>379</v>
      </c>
      <c r="DB38">
        <v>338</v>
      </c>
      <c r="DC38">
        <v>270</v>
      </c>
      <c r="DD38">
        <v>299</v>
      </c>
      <c r="DE38">
        <v>278</v>
      </c>
      <c r="DF38">
        <v>280</v>
      </c>
      <c r="DG38">
        <v>195</v>
      </c>
      <c r="DH38">
        <v>164</v>
      </c>
      <c r="DI38">
        <v>132</v>
      </c>
      <c r="DJ38">
        <v>114</v>
      </c>
      <c r="DK38">
        <v>101</v>
      </c>
      <c r="DL38">
        <v>66</v>
      </c>
      <c r="DM38">
        <v>51</v>
      </c>
      <c r="DN38">
        <v>20</v>
      </c>
      <c r="DO38">
        <v>14</v>
      </c>
      <c r="DP38">
        <v>221</v>
      </c>
      <c r="DQ38">
        <v>276</v>
      </c>
      <c r="DR38">
        <v>270</v>
      </c>
      <c r="DS38">
        <v>332</v>
      </c>
      <c r="DT38">
        <v>297</v>
      </c>
      <c r="DU38">
        <v>279</v>
      </c>
      <c r="DV38">
        <v>286</v>
      </c>
      <c r="DW38">
        <v>229</v>
      </c>
      <c r="DX38">
        <v>195</v>
      </c>
      <c r="DY38">
        <v>174</v>
      </c>
      <c r="DZ38">
        <v>146</v>
      </c>
      <c r="EA38">
        <v>138</v>
      </c>
      <c r="EB38">
        <v>110</v>
      </c>
      <c r="EC38">
        <v>94</v>
      </c>
      <c r="ED38">
        <v>89</v>
      </c>
      <c r="EE38">
        <v>66</v>
      </c>
      <c r="EF38">
        <v>38</v>
      </c>
      <c r="EG38">
        <v>28</v>
      </c>
    </row>
    <row r="39" spans="1:137" x14ac:dyDescent="0.25">
      <c r="A39">
        <v>2365</v>
      </c>
      <c r="B39" t="s">
        <v>16</v>
      </c>
      <c r="C39" t="s">
        <v>444</v>
      </c>
      <c r="D39">
        <v>9.2799999999999994</v>
      </c>
      <c r="E39">
        <v>80501</v>
      </c>
      <c r="F39" t="s">
        <v>440</v>
      </c>
      <c r="G39" t="s">
        <v>440</v>
      </c>
      <c r="H39" t="s">
        <v>2</v>
      </c>
      <c r="I39" t="s">
        <v>16</v>
      </c>
      <c r="J39">
        <v>895</v>
      </c>
      <c r="K39">
        <v>450</v>
      </c>
      <c r="L39">
        <v>4</v>
      </c>
      <c r="M39">
        <v>5</v>
      </c>
      <c r="N39">
        <v>5</v>
      </c>
      <c r="O39">
        <v>5</v>
      </c>
      <c r="P39">
        <v>6</v>
      </c>
      <c r="Q39">
        <v>7</v>
      </c>
      <c r="R39">
        <v>5</v>
      </c>
      <c r="S39">
        <v>6</v>
      </c>
      <c r="T39">
        <v>7</v>
      </c>
      <c r="U39">
        <v>8</v>
      </c>
      <c r="V39">
        <v>7</v>
      </c>
      <c r="W39">
        <v>8</v>
      </c>
      <c r="X39">
        <v>7</v>
      </c>
      <c r="Y39">
        <v>9</v>
      </c>
      <c r="Z39">
        <v>11</v>
      </c>
      <c r="AA39">
        <v>10</v>
      </c>
      <c r="AB39">
        <v>9</v>
      </c>
      <c r="AC39">
        <v>10</v>
      </c>
      <c r="AD39">
        <v>11</v>
      </c>
      <c r="AE39">
        <v>10</v>
      </c>
      <c r="AF39">
        <v>43</v>
      </c>
      <c r="AG39">
        <v>33</v>
      </c>
      <c r="AH39">
        <v>32</v>
      </c>
      <c r="AI39">
        <v>34</v>
      </c>
      <c r="AJ39">
        <v>29</v>
      </c>
      <c r="AK39">
        <v>25</v>
      </c>
      <c r="AL39">
        <v>22</v>
      </c>
      <c r="AM39">
        <v>21</v>
      </c>
      <c r="AN39">
        <v>17</v>
      </c>
      <c r="AO39">
        <v>15</v>
      </c>
      <c r="AP39">
        <v>11</v>
      </c>
      <c r="AQ39">
        <v>10</v>
      </c>
      <c r="AR39">
        <v>5</v>
      </c>
      <c r="AS39">
        <v>3</v>
      </c>
      <c r="AT39">
        <v>8</v>
      </c>
      <c r="AU39">
        <v>0</v>
      </c>
      <c r="AV39">
        <v>2</v>
      </c>
      <c r="AW39">
        <v>2</v>
      </c>
      <c r="AX39">
        <v>4</v>
      </c>
      <c r="AY39">
        <v>445</v>
      </c>
      <c r="AZ39">
        <v>4</v>
      </c>
      <c r="BA39">
        <v>6</v>
      </c>
      <c r="BB39">
        <v>5</v>
      </c>
      <c r="BC39">
        <v>4</v>
      </c>
      <c r="BD39">
        <v>5</v>
      </c>
      <c r="BE39">
        <v>6</v>
      </c>
      <c r="BF39">
        <v>6</v>
      </c>
      <c r="BG39">
        <v>7</v>
      </c>
      <c r="BH39">
        <v>8</v>
      </c>
      <c r="BI39">
        <v>5</v>
      </c>
      <c r="BJ39">
        <v>6</v>
      </c>
      <c r="BK39">
        <v>8</v>
      </c>
      <c r="BL39">
        <v>6</v>
      </c>
      <c r="BM39">
        <v>8</v>
      </c>
      <c r="BN39">
        <v>9</v>
      </c>
      <c r="BO39">
        <v>9</v>
      </c>
      <c r="BP39">
        <v>11</v>
      </c>
      <c r="BQ39">
        <v>10</v>
      </c>
      <c r="BR39">
        <v>9</v>
      </c>
      <c r="BS39">
        <v>8</v>
      </c>
      <c r="BT39">
        <v>42</v>
      </c>
      <c r="BU39">
        <v>35</v>
      </c>
      <c r="BV39">
        <v>32</v>
      </c>
      <c r="BW39">
        <v>28</v>
      </c>
      <c r="BX39">
        <v>27</v>
      </c>
      <c r="BY39">
        <v>22</v>
      </c>
      <c r="BZ39">
        <v>20</v>
      </c>
      <c r="CA39">
        <v>22</v>
      </c>
      <c r="CB39">
        <v>20</v>
      </c>
      <c r="CC39">
        <v>17</v>
      </c>
      <c r="CD39">
        <v>13</v>
      </c>
      <c r="CE39">
        <v>12</v>
      </c>
      <c r="CF39">
        <v>7</v>
      </c>
      <c r="CG39">
        <v>5</v>
      </c>
      <c r="CH39">
        <v>12</v>
      </c>
      <c r="CI39">
        <v>1</v>
      </c>
      <c r="CJ39">
        <v>3</v>
      </c>
      <c r="CK39">
        <v>2</v>
      </c>
      <c r="CL39" s="60">
        <v>5</v>
      </c>
      <c r="CM39" s="60">
        <v>28</v>
      </c>
      <c r="CN39">
        <v>73</v>
      </c>
      <c r="CO39">
        <v>56</v>
      </c>
      <c r="CP39">
        <v>97</v>
      </c>
      <c r="CQ39">
        <v>163</v>
      </c>
      <c r="CR39">
        <v>60</v>
      </c>
      <c r="CS39">
        <v>71</v>
      </c>
      <c r="CT39">
        <v>54</v>
      </c>
      <c r="CU39">
        <v>95</v>
      </c>
      <c r="CV39">
        <v>151</v>
      </c>
      <c r="CW39">
        <v>74</v>
      </c>
      <c r="CX39">
        <v>25</v>
      </c>
      <c r="CY39">
        <v>33</v>
      </c>
      <c r="CZ39">
        <v>42</v>
      </c>
      <c r="DA39">
        <v>50</v>
      </c>
      <c r="DB39">
        <v>43</v>
      </c>
      <c r="DC39">
        <v>33</v>
      </c>
      <c r="DD39">
        <v>32</v>
      </c>
      <c r="DE39">
        <v>34</v>
      </c>
      <c r="DF39">
        <v>29</v>
      </c>
      <c r="DG39">
        <v>25</v>
      </c>
      <c r="DH39">
        <v>22</v>
      </c>
      <c r="DI39">
        <v>21</v>
      </c>
      <c r="DJ39">
        <v>17</v>
      </c>
      <c r="DK39">
        <v>15</v>
      </c>
      <c r="DL39">
        <v>11</v>
      </c>
      <c r="DM39">
        <v>10</v>
      </c>
      <c r="DN39">
        <v>5</v>
      </c>
      <c r="DO39">
        <v>3</v>
      </c>
      <c r="DP39">
        <v>25</v>
      </c>
      <c r="DQ39">
        <v>32</v>
      </c>
      <c r="DR39">
        <v>37</v>
      </c>
      <c r="DS39">
        <v>48</v>
      </c>
      <c r="DT39">
        <v>42</v>
      </c>
      <c r="DU39">
        <v>35</v>
      </c>
      <c r="DV39">
        <v>32</v>
      </c>
      <c r="DW39">
        <v>28</v>
      </c>
      <c r="DX39">
        <v>27</v>
      </c>
      <c r="DY39">
        <v>22</v>
      </c>
      <c r="DZ39">
        <v>20</v>
      </c>
      <c r="EA39">
        <v>22</v>
      </c>
      <c r="EB39">
        <v>20</v>
      </c>
      <c r="EC39">
        <v>17</v>
      </c>
      <c r="ED39">
        <v>13</v>
      </c>
      <c r="EE39">
        <v>12</v>
      </c>
      <c r="EF39">
        <v>7</v>
      </c>
      <c r="EG39">
        <v>5</v>
      </c>
    </row>
    <row r="40" spans="1:137" x14ac:dyDescent="0.25">
      <c r="A40">
        <v>2381</v>
      </c>
      <c r="B40" t="s">
        <v>196</v>
      </c>
      <c r="C40" t="s">
        <v>200</v>
      </c>
      <c r="D40">
        <v>4.07</v>
      </c>
      <c r="E40">
        <v>80601</v>
      </c>
      <c r="F40" t="s">
        <v>440</v>
      </c>
      <c r="G40" t="s">
        <v>440</v>
      </c>
      <c r="H40" t="s">
        <v>3</v>
      </c>
      <c r="I40" t="s">
        <v>23</v>
      </c>
      <c r="J40">
        <v>2580</v>
      </c>
      <c r="K40">
        <v>1310</v>
      </c>
      <c r="L40">
        <v>16</v>
      </c>
      <c r="M40">
        <v>16</v>
      </c>
      <c r="N40">
        <v>16</v>
      </c>
      <c r="O40">
        <v>18</v>
      </c>
      <c r="P40">
        <v>17</v>
      </c>
      <c r="Q40">
        <v>19</v>
      </c>
      <c r="R40">
        <v>23</v>
      </c>
      <c r="S40">
        <v>23</v>
      </c>
      <c r="T40">
        <v>24</v>
      </c>
      <c r="U40">
        <v>26</v>
      </c>
      <c r="V40">
        <v>24</v>
      </c>
      <c r="W40">
        <v>25</v>
      </c>
      <c r="X40">
        <v>26</v>
      </c>
      <c r="Y40">
        <v>26</v>
      </c>
      <c r="Z40">
        <v>26</v>
      </c>
      <c r="AA40">
        <v>26</v>
      </c>
      <c r="AB40">
        <v>27</v>
      </c>
      <c r="AC40">
        <v>27</v>
      </c>
      <c r="AD40">
        <v>26</v>
      </c>
      <c r="AE40">
        <v>25</v>
      </c>
      <c r="AF40">
        <v>111</v>
      </c>
      <c r="AG40">
        <v>109</v>
      </c>
      <c r="AH40">
        <v>111</v>
      </c>
      <c r="AI40">
        <v>105</v>
      </c>
      <c r="AJ40">
        <v>87</v>
      </c>
      <c r="AK40">
        <v>76</v>
      </c>
      <c r="AL40">
        <v>61</v>
      </c>
      <c r="AM40">
        <v>53</v>
      </c>
      <c r="AN40">
        <v>45</v>
      </c>
      <c r="AO40">
        <v>37</v>
      </c>
      <c r="AP40">
        <v>26</v>
      </c>
      <c r="AQ40">
        <v>16</v>
      </c>
      <c r="AR40">
        <v>10</v>
      </c>
      <c r="AS40">
        <v>7</v>
      </c>
      <c r="AT40">
        <v>17</v>
      </c>
      <c r="AU40">
        <v>1</v>
      </c>
      <c r="AV40">
        <v>8</v>
      </c>
      <c r="AW40">
        <v>8</v>
      </c>
      <c r="AX40">
        <v>17</v>
      </c>
      <c r="AY40">
        <v>1270</v>
      </c>
      <c r="AZ40">
        <v>15</v>
      </c>
      <c r="BA40">
        <v>16</v>
      </c>
      <c r="BB40">
        <v>15</v>
      </c>
      <c r="BC40">
        <v>16</v>
      </c>
      <c r="BD40">
        <v>15</v>
      </c>
      <c r="BE40">
        <v>20</v>
      </c>
      <c r="BF40">
        <v>22</v>
      </c>
      <c r="BG40">
        <v>23</v>
      </c>
      <c r="BH40">
        <v>24</v>
      </c>
      <c r="BI40">
        <v>23</v>
      </c>
      <c r="BJ40">
        <v>22</v>
      </c>
      <c r="BK40">
        <v>23</v>
      </c>
      <c r="BL40">
        <v>24</v>
      </c>
      <c r="BM40">
        <v>24</v>
      </c>
      <c r="BN40">
        <v>23</v>
      </c>
      <c r="BO40">
        <v>24</v>
      </c>
      <c r="BP40">
        <v>26</v>
      </c>
      <c r="BQ40">
        <v>24</v>
      </c>
      <c r="BR40">
        <v>25</v>
      </c>
      <c r="BS40">
        <v>23</v>
      </c>
      <c r="BT40">
        <v>104</v>
      </c>
      <c r="BU40">
        <v>107</v>
      </c>
      <c r="BV40">
        <v>105</v>
      </c>
      <c r="BW40">
        <v>95</v>
      </c>
      <c r="BX40">
        <v>85</v>
      </c>
      <c r="BY40">
        <v>70</v>
      </c>
      <c r="BZ40">
        <v>58</v>
      </c>
      <c r="CA40">
        <v>54</v>
      </c>
      <c r="CB40">
        <v>48</v>
      </c>
      <c r="CC40">
        <v>39</v>
      </c>
      <c r="CD40">
        <v>30</v>
      </c>
      <c r="CE40">
        <v>21</v>
      </c>
      <c r="CF40">
        <v>13</v>
      </c>
      <c r="CG40">
        <v>12</v>
      </c>
      <c r="CH40">
        <v>25</v>
      </c>
      <c r="CI40">
        <v>1</v>
      </c>
      <c r="CJ40">
        <v>7</v>
      </c>
      <c r="CK40">
        <v>7</v>
      </c>
      <c r="CL40" s="60">
        <v>16</v>
      </c>
      <c r="CM40" s="60">
        <v>65</v>
      </c>
      <c r="CN40">
        <v>247</v>
      </c>
      <c r="CO40">
        <v>158</v>
      </c>
      <c r="CP40">
        <v>271</v>
      </c>
      <c r="CQ40">
        <v>493</v>
      </c>
      <c r="CR40">
        <v>141</v>
      </c>
      <c r="CS40">
        <v>234</v>
      </c>
      <c r="CT40">
        <v>144</v>
      </c>
      <c r="CU40">
        <v>260</v>
      </c>
      <c r="CV40">
        <v>468</v>
      </c>
      <c r="CW40">
        <v>165</v>
      </c>
      <c r="CX40">
        <v>82</v>
      </c>
      <c r="CY40">
        <v>115</v>
      </c>
      <c r="CZ40">
        <v>128</v>
      </c>
      <c r="DA40">
        <v>131</v>
      </c>
      <c r="DB40">
        <v>111</v>
      </c>
      <c r="DC40">
        <v>109</v>
      </c>
      <c r="DD40">
        <v>111</v>
      </c>
      <c r="DE40">
        <v>105</v>
      </c>
      <c r="DF40">
        <v>87</v>
      </c>
      <c r="DG40">
        <v>76</v>
      </c>
      <c r="DH40">
        <v>61</v>
      </c>
      <c r="DI40">
        <v>53</v>
      </c>
      <c r="DJ40">
        <v>45</v>
      </c>
      <c r="DK40">
        <v>37</v>
      </c>
      <c r="DL40">
        <v>26</v>
      </c>
      <c r="DM40">
        <v>16</v>
      </c>
      <c r="DN40">
        <v>10</v>
      </c>
      <c r="DO40">
        <v>7</v>
      </c>
      <c r="DP40">
        <v>76</v>
      </c>
      <c r="DQ40">
        <v>112</v>
      </c>
      <c r="DR40">
        <v>116</v>
      </c>
      <c r="DS40">
        <v>121</v>
      </c>
      <c r="DT40">
        <v>104</v>
      </c>
      <c r="DU40">
        <v>107</v>
      </c>
      <c r="DV40">
        <v>105</v>
      </c>
      <c r="DW40">
        <v>95</v>
      </c>
      <c r="DX40">
        <v>85</v>
      </c>
      <c r="DY40">
        <v>70</v>
      </c>
      <c r="DZ40">
        <v>58</v>
      </c>
      <c r="EA40">
        <v>54</v>
      </c>
      <c r="EB40">
        <v>48</v>
      </c>
      <c r="EC40">
        <v>39</v>
      </c>
      <c r="ED40">
        <v>30</v>
      </c>
      <c r="EE40">
        <v>21</v>
      </c>
      <c r="EF40">
        <v>13</v>
      </c>
      <c r="EG40">
        <v>12</v>
      </c>
    </row>
    <row r="41" spans="1:137" x14ac:dyDescent="0.25">
      <c r="A41">
        <v>2373</v>
      </c>
      <c r="B41" t="s">
        <v>16</v>
      </c>
      <c r="C41" t="s">
        <v>14</v>
      </c>
      <c r="D41">
        <v>45.88</v>
      </c>
      <c r="E41">
        <v>80507</v>
      </c>
      <c r="F41" t="s">
        <v>440</v>
      </c>
      <c r="G41" t="s">
        <v>440</v>
      </c>
      <c r="H41" t="s">
        <v>2</v>
      </c>
      <c r="I41" t="s">
        <v>14</v>
      </c>
      <c r="J41">
        <v>1106</v>
      </c>
      <c r="K41">
        <v>554</v>
      </c>
      <c r="L41">
        <v>2</v>
      </c>
      <c r="M41">
        <v>2</v>
      </c>
      <c r="N41">
        <v>5</v>
      </c>
      <c r="O41">
        <v>6</v>
      </c>
      <c r="P41">
        <v>9</v>
      </c>
      <c r="Q41">
        <v>10</v>
      </c>
      <c r="R41">
        <v>6</v>
      </c>
      <c r="S41">
        <v>10</v>
      </c>
      <c r="T41">
        <v>8</v>
      </c>
      <c r="U41">
        <v>11</v>
      </c>
      <c r="V41">
        <v>7</v>
      </c>
      <c r="W41">
        <v>8</v>
      </c>
      <c r="X41">
        <v>8</v>
      </c>
      <c r="Y41">
        <v>11</v>
      </c>
      <c r="Z41">
        <v>11</v>
      </c>
      <c r="AA41">
        <v>11</v>
      </c>
      <c r="AB41">
        <v>11</v>
      </c>
      <c r="AC41">
        <v>15</v>
      </c>
      <c r="AD41">
        <v>12</v>
      </c>
      <c r="AE41">
        <v>15</v>
      </c>
      <c r="AF41">
        <v>54</v>
      </c>
      <c r="AG41">
        <v>47</v>
      </c>
      <c r="AH41">
        <v>42</v>
      </c>
      <c r="AI41">
        <v>40</v>
      </c>
      <c r="AJ41">
        <v>39</v>
      </c>
      <c r="AK41">
        <v>32</v>
      </c>
      <c r="AL41">
        <v>29</v>
      </c>
      <c r="AM41">
        <v>26</v>
      </c>
      <c r="AN41">
        <v>24</v>
      </c>
      <c r="AO41">
        <v>16</v>
      </c>
      <c r="AP41">
        <v>11</v>
      </c>
      <c r="AQ41">
        <v>9</v>
      </c>
      <c r="AR41">
        <v>5</v>
      </c>
      <c r="AS41">
        <v>2</v>
      </c>
      <c r="AT41">
        <v>7</v>
      </c>
      <c r="AU41">
        <v>0</v>
      </c>
      <c r="AV41">
        <v>1</v>
      </c>
      <c r="AW41">
        <v>1</v>
      </c>
      <c r="AX41">
        <v>2</v>
      </c>
      <c r="AY41">
        <v>552</v>
      </c>
      <c r="AZ41">
        <v>1</v>
      </c>
      <c r="BA41">
        <v>3</v>
      </c>
      <c r="BB41">
        <v>4</v>
      </c>
      <c r="BC41">
        <v>5</v>
      </c>
      <c r="BD41">
        <v>7</v>
      </c>
      <c r="BE41">
        <v>7</v>
      </c>
      <c r="BF41">
        <v>7</v>
      </c>
      <c r="BG41">
        <v>9</v>
      </c>
      <c r="BH41">
        <v>9</v>
      </c>
      <c r="BI41">
        <v>6</v>
      </c>
      <c r="BJ41">
        <v>6</v>
      </c>
      <c r="BK41">
        <v>7</v>
      </c>
      <c r="BL41">
        <v>7</v>
      </c>
      <c r="BM41">
        <v>10</v>
      </c>
      <c r="BN41">
        <v>9</v>
      </c>
      <c r="BO41">
        <v>14</v>
      </c>
      <c r="BP41">
        <v>15</v>
      </c>
      <c r="BQ41">
        <v>11</v>
      </c>
      <c r="BR41">
        <v>15</v>
      </c>
      <c r="BS41">
        <v>14</v>
      </c>
      <c r="BT41">
        <v>61</v>
      </c>
      <c r="BU41">
        <v>46</v>
      </c>
      <c r="BV41">
        <v>44</v>
      </c>
      <c r="BW41">
        <v>35</v>
      </c>
      <c r="BX41">
        <v>30</v>
      </c>
      <c r="BY41">
        <v>32</v>
      </c>
      <c r="BZ41">
        <v>25</v>
      </c>
      <c r="CA41">
        <v>26</v>
      </c>
      <c r="CB41">
        <v>27</v>
      </c>
      <c r="CC41">
        <v>25</v>
      </c>
      <c r="CD41">
        <v>13</v>
      </c>
      <c r="CE41">
        <v>10</v>
      </c>
      <c r="CF41">
        <v>8</v>
      </c>
      <c r="CG41">
        <v>5</v>
      </c>
      <c r="CH41">
        <v>13</v>
      </c>
      <c r="CI41">
        <v>0</v>
      </c>
      <c r="CJ41">
        <v>1</v>
      </c>
      <c r="CK41">
        <v>0</v>
      </c>
      <c r="CL41" s="60">
        <v>1</v>
      </c>
      <c r="CM41" s="60">
        <v>4</v>
      </c>
      <c r="CN41">
        <v>82</v>
      </c>
      <c r="CO41">
        <v>65</v>
      </c>
      <c r="CP41">
        <v>128</v>
      </c>
      <c r="CQ41">
        <v>208</v>
      </c>
      <c r="CR41">
        <v>67</v>
      </c>
      <c r="CS41">
        <v>72</v>
      </c>
      <c r="CT41">
        <v>67</v>
      </c>
      <c r="CU41">
        <v>135</v>
      </c>
      <c r="CV41">
        <v>191</v>
      </c>
      <c r="CW41">
        <v>87</v>
      </c>
      <c r="CX41">
        <v>24</v>
      </c>
      <c r="CY41">
        <v>44</v>
      </c>
      <c r="CZ41">
        <v>44</v>
      </c>
      <c r="DA41">
        <v>63</v>
      </c>
      <c r="DB41">
        <v>54</v>
      </c>
      <c r="DC41">
        <v>47</v>
      </c>
      <c r="DD41">
        <v>42</v>
      </c>
      <c r="DE41">
        <v>40</v>
      </c>
      <c r="DF41">
        <v>39</v>
      </c>
      <c r="DG41">
        <v>32</v>
      </c>
      <c r="DH41">
        <v>29</v>
      </c>
      <c r="DI41">
        <v>26</v>
      </c>
      <c r="DJ41">
        <v>24</v>
      </c>
      <c r="DK41">
        <v>16</v>
      </c>
      <c r="DL41">
        <v>11</v>
      </c>
      <c r="DM41">
        <v>9</v>
      </c>
      <c r="DN41">
        <v>5</v>
      </c>
      <c r="DO41">
        <v>2</v>
      </c>
      <c r="DP41">
        <v>20</v>
      </c>
      <c r="DQ41">
        <v>39</v>
      </c>
      <c r="DR41">
        <v>40</v>
      </c>
      <c r="DS41">
        <v>68</v>
      </c>
      <c r="DT41">
        <v>61</v>
      </c>
      <c r="DU41">
        <v>46</v>
      </c>
      <c r="DV41">
        <v>44</v>
      </c>
      <c r="DW41">
        <v>35</v>
      </c>
      <c r="DX41">
        <v>30</v>
      </c>
      <c r="DY41">
        <v>32</v>
      </c>
      <c r="DZ41">
        <v>25</v>
      </c>
      <c r="EA41">
        <v>26</v>
      </c>
      <c r="EB41">
        <v>27</v>
      </c>
      <c r="EC41">
        <v>25</v>
      </c>
      <c r="ED41">
        <v>13</v>
      </c>
      <c r="EE41">
        <v>10</v>
      </c>
      <c r="EF41">
        <v>8</v>
      </c>
      <c r="EG41">
        <v>5</v>
      </c>
    </row>
    <row r="42" spans="1:137" x14ac:dyDescent="0.25">
      <c r="A42">
        <v>2418</v>
      </c>
      <c r="B42" t="s">
        <v>59</v>
      </c>
      <c r="C42" t="s">
        <v>214</v>
      </c>
      <c r="D42">
        <v>26.75</v>
      </c>
      <c r="E42">
        <v>80806</v>
      </c>
      <c r="F42" t="s">
        <v>440</v>
      </c>
      <c r="G42" t="s">
        <v>440</v>
      </c>
      <c r="H42" t="s">
        <v>4</v>
      </c>
      <c r="I42" t="s">
        <v>29</v>
      </c>
      <c r="J42">
        <v>707</v>
      </c>
      <c r="K42">
        <v>368</v>
      </c>
      <c r="L42">
        <v>3</v>
      </c>
      <c r="M42">
        <v>4</v>
      </c>
      <c r="N42">
        <v>6</v>
      </c>
      <c r="O42">
        <v>7</v>
      </c>
      <c r="P42">
        <v>7</v>
      </c>
      <c r="Q42">
        <v>5</v>
      </c>
      <c r="R42">
        <v>5</v>
      </c>
      <c r="S42">
        <v>5</v>
      </c>
      <c r="T42">
        <v>10</v>
      </c>
      <c r="U42">
        <v>6</v>
      </c>
      <c r="V42">
        <v>6</v>
      </c>
      <c r="W42">
        <v>6</v>
      </c>
      <c r="X42">
        <v>6</v>
      </c>
      <c r="Y42">
        <v>5</v>
      </c>
      <c r="Z42">
        <v>7</v>
      </c>
      <c r="AA42">
        <v>6</v>
      </c>
      <c r="AB42">
        <v>7</v>
      </c>
      <c r="AC42">
        <v>7</v>
      </c>
      <c r="AD42">
        <v>10</v>
      </c>
      <c r="AE42">
        <v>8</v>
      </c>
      <c r="AF42">
        <v>28</v>
      </c>
      <c r="AG42">
        <v>23</v>
      </c>
      <c r="AH42">
        <v>24</v>
      </c>
      <c r="AI42">
        <v>23</v>
      </c>
      <c r="AJ42">
        <v>25</v>
      </c>
      <c r="AK42">
        <v>21</v>
      </c>
      <c r="AL42">
        <v>23</v>
      </c>
      <c r="AM42">
        <v>23</v>
      </c>
      <c r="AN42">
        <v>14</v>
      </c>
      <c r="AO42">
        <v>13</v>
      </c>
      <c r="AP42">
        <v>11</v>
      </c>
      <c r="AQ42">
        <v>6</v>
      </c>
      <c r="AR42">
        <v>5</v>
      </c>
      <c r="AS42">
        <v>3</v>
      </c>
      <c r="AT42">
        <v>8</v>
      </c>
      <c r="AU42">
        <v>0</v>
      </c>
      <c r="AV42">
        <v>1</v>
      </c>
      <c r="AW42">
        <v>2</v>
      </c>
      <c r="AX42">
        <v>3</v>
      </c>
      <c r="AY42">
        <v>339</v>
      </c>
      <c r="AZ42">
        <v>4</v>
      </c>
      <c r="BA42">
        <v>3</v>
      </c>
      <c r="BB42">
        <v>5</v>
      </c>
      <c r="BC42">
        <v>2</v>
      </c>
      <c r="BD42">
        <v>6</v>
      </c>
      <c r="BE42">
        <v>5</v>
      </c>
      <c r="BF42">
        <v>5</v>
      </c>
      <c r="BG42">
        <v>6</v>
      </c>
      <c r="BH42">
        <v>5</v>
      </c>
      <c r="BI42">
        <v>4</v>
      </c>
      <c r="BJ42">
        <v>5</v>
      </c>
      <c r="BK42">
        <v>5</v>
      </c>
      <c r="BL42">
        <v>5</v>
      </c>
      <c r="BM42">
        <v>4</v>
      </c>
      <c r="BN42">
        <v>6</v>
      </c>
      <c r="BO42">
        <v>6</v>
      </c>
      <c r="BP42">
        <v>7</v>
      </c>
      <c r="BQ42">
        <v>7</v>
      </c>
      <c r="BR42">
        <v>6</v>
      </c>
      <c r="BS42">
        <v>6</v>
      </c>
      <c r="BT42">
        <v>27</v>
      </c>
      <c r="BU42">
        <v>25</v>
      </c>
      <c r="BV42">
        <v>26</v>
      </c>
      <c r="BW42">
        <v>25</v>
      </c>
      <c r="BX42">
        <v>20</v>
      </c>
      <c r="BY42">
        <v>23</v>
      </c>
      <c r="BZ42">
        <v>19</v>
      </c>
      <c r="CA42">
        <v>17</v>
      </c>
      <c r="CB42">
        <v>13</v>
      </c>
      <c r="CC42">
        <v>14</v>
      </c>
      <c r="CD42">
        <v>10</v>
      </c>
      <c r="CE42">
        <v>8</v>
      </c>
      <c r="CF42">
        <v>7</v>
      </c>
      <c r="CG42">
        <v>5</v>
      </c>
      <c r="CH42">
        <v>12</v>
      </c>
      <c r="CI42">
        <v>1</v>
      </c>
      <c r="CJ42">
        <v>2</v>
      </c>
      <c r="CK42">
        <v>2</v>
      </c>
      <c r="CL42" s="60">
        <v>5</v>
      </c>
      <c r="CM42" s="60">
        <v>18</v>
      </c>
      <c r="CN42">
        <v>69</v>
      </c>
      <c r="CO42">
        <v>39</v>
      </c>
      <c r="CP42">
        <v>69</v>
      </c>
      <c r="CQ42">
        <v>139</v>
      </c>
      <c r="CR42">
        <v>52</v>
      </c>
      <c r="CS42">
        <v>55</v>
      </c>
      <c r="CT42">
        <v>35</v>
      </c>
      <c r="CU42">
        <v>64</v>
      </c>
      <c r="CV42">
        <v>129</v>
      </c>
      <c r="CW42">
        <v>56</v>
      </c>
      <c r="CX42">
        <v>27</v>
      </c>
      <c r="CY42">
        <v>31</v>
      </c>
      <c r="CZ42">
        <v>30</v>
      </c>
      <c r="DA42">
        <v>38</v>
      </c>
      <c r="DB42">
        <v>28</v>
      </c>
      <c r="DC42">
        <v>23</v>
      </c>
      <c r="DD42">
        <v>24</v>
      </c>
      <c r="DE42">
        <v>23</v>
      </c>
      <c r="DF42">
        <v>25</v>
      </c>
      <c r="DG42">
        <v>21</v>
      </c>
      <c r="DH42">
        <v>23</v>
      </c>
      <c r="DI42">
        <v>23</v>
      </c>
      <c r="DJ42">
        <v>14</v>
      </c>
      <c r="DK42">
        <v>13</v>
      </c>
      <c r="DL42">
        <v>11</v>
      </c>
      <c r="DM42">
        <v>6</v>
      </c>
      <c r="DN42">
        <v>5</v>
      </c>
      <c r="DO42">
        <v>3</v>
      </c>
      <c r="DP42">
        <v>20</v>
      </c>
      <c r="DQ42">
        <v>25</v>
      </c>
      <c r="DR42">
        <v>24</v>
      </c>
      <c r="DS42">
        <v>32</v>
      </c>
      <c r="DT42">
        <v>27</v>
      </c>
      <c r="DU42">
        <v>25</v>
      </c>
      <c r="DV42">
        <v>26</v>
      </c>
      <c r="DW42">
        <v>25</v>
      </c>
      <c r="DX42">
        <v>20</v>
      </c>
      <c r="DY42">
        <v>23</v>
      </c>
      <c r="DZ42">
        <v>19</v>
      </c>
      <c r="EA42">
        <v>17</v>
      </c>
      <c r="EB42">
        <v>13</v>
      </c>
      <c r="EC42">
        <v>14</v>
      </c>
      <c r="ED42">
        <v>10</v>
      </c>
      <c r="EE42">
        <v>8</v>
      </c>
      <c r="EF42">
        <v>7</v>
      </c>
      <c r="EG42">
        <v>5</v>
      </c>
    </row>
    <row r="43" spans="1:137" x14ac:dyDescent="0.25">
      <c r="A43">
        <v>2394</v>
      </c>
      <c r="B43" t="s">
        <v>196</v>
      </c>
      <c r="C43" t="s">
        <v>208</v>
      </c>
      <c r="D43">
        <v>57.75</v>
      </c>
      <c r="E43">
        <v>80606</v>
      </c>
      <c r="F43" t="s">
        <v>440</v>
      </c>
      <c r="G43" t="s">
        <v>440</v>
      </c>
      <c r="H43" t="s">
        <v>3</v>
      </c>
      <c r="I43" t="s">
        <v>21</v>
      </c>
      <c r="J43">
        <v>2632</v>
      </c>
      <c r="K43">
        <v>1323</v>
      </c>
      <c r="L43">
        <v>7</v>
      </c>
      <c r="M43">
        <v>12</v>
      </c>
      <c r="N43">
        <v>13</v>
      </c>
      <c r="O43">
        <v>16</v>
      </c>
      <c r="P43">
        <v>14</v>
      </c>
      <c r="Q43">
        <v>22</v>
      </c>
      <c r="R43">
        <v>13</v>
      </c>
      <c r="S43">
        <v>14</v>
      </c>
      <c r="T43">
        <v>17</v>
      </c>
      <c r="U43">
        <v>17</v>
      </c>
      <c r="V43">
        <v>18</v>
      </c>
      <c r="W43">
        <v>21</v>
      </c>
      <c r="X43">
        <v>22</v>
      </c>
      <c r="Y43">
        <v>16</v>
      </c>
      <c r="Z43">
        <v>18</v>
      </c>
      <c r="AA43">
        <v>15</v>
      </c>
      <c r="AB43">
        <v>28</v>
      </c>
      <c r="AC43">
        <v>25</v>
      </c>
      <c r="AD43">
        <v>21</v>
      </c>
      <c r="AE43">
        <v>20</v>
      </c>
      <c r="AF43">
        <v>93</v>
      </c>
      <c r="AG43">
        <v>100</v>
      </c>
      <c r="AH43">
        <v>109</v>
      </c>
      <c r="AI43">
        <v>117</v>
      </c>
      <c r="AJ43">
        <v>106</v>
      </c>
      <c r="AK43">
        <v>89</v>
      </c>
      <c r="AL43">
        <v>84</v>
      </c>
      <c r="AM43">
        <v>73</v>
      </c>
      <c r="AN43">
        <v>63</v>
      </c>
      <c r="AO43">
        <v>44</v>
      </c>
      <c r="AP43">
        <v>36</v>
      </c>
      <c r="AQ43">
        <v>32</v>
      </c>
      <c r="AR43">
        <v>16</v>
      </c>
      <c r="AS43">
        <v>12</v>
      </c>
      <c r="AT43">
        <v>28</v>
      </c>
      <c r="AU43">
        <v>1</v>
      </c>
      <c r="AV43">
        <v>5</v>
      </c>
      <c r="AW43">
        <v>2</v>
      </c>
      <c r="AX43">
        <v>8</v>
      </c>
      <c r="AY43">
        <v>1309</v>
      </c>
      <c r="AZ43">
        <v>10</v>
      </c>
      <c r="BA43">
        <v>11</v>
      </c>
      <c r="BB43">
        <v>14</v>
      </c>
      <c r="BC43">
        <v>14</v>
      </c>
      <c r="BD43">
        <v>15</v>
      </c>
      <c r="BE43">
        <v>12</v>
      </c>
      <c r="BF43">
        <v>14</v>
      </c>
      <c r="BG43">
        <v>14</v>
      </c>
      <c r="BH43">
        <v>18</v>
      </c>
      <c r="BI43">
        <v>18</v>
      </c>
      <c r="BJ43">
        <v>16</v>
      </c>
      <c r="BK43">
        <v>18</v>
      </c>
      <c r="BL43">
        <v>20</v>
      </c>
      <c r="BM43">
        <v>14</v>
      </c>
      <c r="BN43">
        <v>16</v>
      </c>
      <c r="BO43">
        <v>18</v>
      </c>
      <c r="BP43">
        <v>23</v>
      </c>
      <c r="BQ43">
        <v>14</v>
      </c>
      <c r="BR43">
        <v>25</v>
      </c>
      <c r="BS43">
        <v>26</v>
      </c>
      <c r="BT43">
        <v>105</v>
      </c>
      <c r="BU43">
        <v>107</v>
      </c>
      <c r="BV43">
        <v>91</v>
      </c>
      <c r="BW43">
        <v>96</v>
      </c>
      <c r="BX43">
        <v>85</v>
      </c>
      <c r="BY43">
        <v>81</v>
      </c>
      <c r="BZ43">
        <v>65</v>
      </c>
      <c r="CA43">
        <v>79</v>
      </c>
      <c r="CB43">
        <v>66</v>
      </c>
      <c r="CC43">
        <v>49</v>
      </c>
      <c r="CD43">
        <v>49</v>
      </c>
      <c r="CE43">
        <v>49</v>
      </c>
      <c r="CF43">
        <v>28</v>
      </c>
      <c r="CG43">
        <v>27</v>
      </c>
      <c r="CH43">
        <v>55</v>
      </c>
      <c r="CI43">
        <v>0</v>
      </c>
      <c r="CJ43">
        <v>4</v>
      </c>
      <c r="CK43">
        <v>6</v>
      </c>
      <c r="CL43" s="60">
        <v>10</v>
      </c>
      <c r="CM43" s="60">
        <v>61</v>
      </c>
      <c r="CN43">
        <v>184</v>
      </c>
      <c r="CO43">
        <v>124</v>
      </c>
      <c r="CP43">
        <v>235</v>
      </c>
      <c r="CQ43">
        <v>578</v>
      </c>
      <c r="CR43">
        <v>202</v>
      </c>
      <c r="CS43">
        <v>176</v>
      </c>
      <c r="CT43">
        <v>106</v>
      </c>
      <c r="CU43">
        <v>263</v>
      </c>
      <c r="CV43">
        <v>497</v>
      </c>
      <c r="CW43">
        <v>268</v>
      </c>
      <c r="CX43">
        <v>61</v>
      </c>
      <c r="CY43">
        <v>84</v>
      </c>
      <c r="CZ43">
        <v>95</v>
      </c>
      <c r="DA43">
        <v>109</v>
      </c>
      <c r="DB43">
        <v>93</v>
      </c>
      <c r="DC43">
        <v>100</v>
      </c>
      <c r="DD43">
        <v>109</v>
      </c>
      <c r="DE43">
        <v>117</v>
      </c>
      <c r="DF43">
        <v>106</v>
      </c>
      <c r="DG43">
        <v>89</v>
      </c>
      <c r="DH43">
        <v>84</v>
      </c>
      <c r="DI43">
        <v>73</v>
      </c>
      <c r="DJ43">
        <v>63</v>
      </c>
      <c r="DK43">
        <v>44</v>
      </c>
      <c r="DL43">
        <v>36</v>
      </c>
      <c r="DM43">
        <v>32</v>
      </c>
      <c r="DN43">
        <v>16</v>
      </c>
      <c r="DO43">
        <v>12</v>
      </c>
      <c r="DP43">
        <v>64</v>
      </c>
      <c r="DQ43">
        <v>77</v>
      </c>
      <c r="DR43">
        <v>85</v>
      </c>
      <c r="DS43">
        <v>107</v>
      </c>
      <c r="DT43">
        <v>105</v>
      </c>
      <c r="DU43">
        <v>107</v>
      </c>
      <c r="DV43">
        <v>91</v>
      </c>
      <c r="DW43">
        <v>96</v>
      </c>
      <c r="DX43">
        <v>85</v>
      </c>
      <c r="DY43">
        <v>81</v>
      </c>
      <c r="DZ43">
        <v>65</v>
      </c>
      <c r="EA43">
        <v>79</v>
      </c>
      <c r="EB43">
        <v>66</v>
      </c>
      <c r="EC43">
        <v>49</v>
      </c>
      <c r="ED43">
        <v>49</v>
      </c>
      <c r="EE43">
        <v>49</v>
      </c>
      <c r="EF43">
        <v>28</v>
      </c>
      <c r="EG43">
        <v>27</v>
      </c>
    </row>
    <row r="44" spans="1:137" x14ac:dyDescent="0.25">
      <c r="A44">
        <v>2396</v>
      </c>
      <c r="B44" t="s">
        <v>196</v>
      </c>
      <c r="C44" t="s">
        <v>210</v>
      </c>
      <c r="D44">
        <v>79.900000000000006</v>
      </c>
      <c r="E44">
        <v>80607</v>
      </c>
      <c r="F44" t="s">
        <v>440</v>
      </c>
      <c r="G44" t="s">
        <v>440</v>
      </c>
      <c r="H44" t="s">
        <v>3</v>
      </c>
      <c r="I44" t="s">
        <v>22</v>
      </c>
      <c r="J44">
        <v>2395</v>
      </c>
      <c r="K44">
        <v>1244</v>
      </c>
      <c r="L44">
        <v>14</v>
      </c>
      <c r="M44">
        <v>6</v>
      </c>
      <c r="N44">
        <v>8</v>
      </c>
      <c r="O44">
        <v>14</v>
      </c>
      <c r="P44">
        <v>13</v>
      </c>
      <c r="Q44">
        <v>13</v>
      </c>
      <c r="R44">
        <v>12</v>
      </c>
      <c r="S44">
        <v>14</v>
      </c>
      <c r="T44">
        <v>13</v>
      </c>
      <c r="U44">
        <v>19</v>
      </c>
      <c r="V44">
        <v>20</v>
      </c>
      <c r="W44">
        <v>12</v>
      </c>
      <c r="X44">
        <v>13</v>
      </c>
      <c r="Y44">
        <v>15</v>
      </c>
      <c r="Z44">
        <v>10</v>
      </c>
      <c r="AA44">
        <v>12</v>
      </c>
      <c r="AB44">
        <v>19</v>
      </c>
      <c r="AC44">
        <v>13</v>
      </c>
      <c r="AD44">
        <v>16</v>
      </c>
      <c r="AE44">
        <v>21</v>
      </c>
      <c r="AF44">
        <v>70</v>
      </c>
      <c r="AG44">
        <v>105</v>
      </c>
      <c r="AH44">
        <v>109</v>
      </c>
      <c r="AI44">
        <v>96</v>
      </c>
      <c r="AJ44">
        <v>109</v>
      </c>
      <c r="AK44">
        <v>78</v>
      </c>
      <c r="AL44">
        <v>88</v>
      </c>
      <c r="AM44">
        <v>89</v>
      </c>
      <c r="AN44">
        <v>74</v>
      </c>
      <c r="AO44">
        <v>54</v>
      </c>
      <c r="AP44">
        <v>31</v>
      </c>
      <c r="AQ44">
        <v>32</v>
      </c>
      <c r="AR44">
        <v>18</v>
      </c>
      <c r="AS44">
        <v>14</v>
      </c>
      <c r="AT44">
        <v>32</v>
      </c>
      <c r="AU44">
        <v>2</v>
      </c>
      <c r="AV44">
        <v>7</v>
      </c>
      <c r="AW44">
        <v>6</v>
      </c>
      <c r="AX44">
        <v>14</v>
      </c>
      <c r="AY44">
        <v>1151</v>
      </c>
      <c r="AZ44">
        <v>5</v>
      </c>
      <c r="BA44">
        <v>11</v>
      </c>
      <c r="BB44">
        <v>12</v>
      </c>
      <c r="BC44">
        <v>11</v>
      </c>
      <c r="BD44">
        <v>14</v>
      </c>
      <c r="BE44">
        <v>14</v>
      </c>
      <c r="BF44">
        <v>12</v>
      </c>
      <c r="BG44">
        <v>10</v>
      </c>
      <c r="BH44">
        <v>18</v>
      </c>
      <c r="BI44">
        <v>14</v>
      </c>
      <c r="BJ44">
        <v>19</v>
      </c>
      <c r="BK44">
        <v>11</v>
      </c>
      <c r="BL44">
        <v>12</v>
      </c>
      <c r="BM44">
        <v>14</v>
      </c>
      <c r="BN44">
        <v>9</v>
      </c>
      <c r="BO44">
        <v>14</v>
      </c>
      <c r="BP44">
        <v>10</v>
      </c>
      <c r="BQ44">
        <v>14</v>
      </c>
      <c r="BR44">
        <v>11</v>
      </c>
      <c r="BS44">
        <v>10</v>
      </c>
      <c r="BT44">
        <v>75</v>
      </c>
      <c r="BU44">
        <v>96</v>
      </c>
      <c r="BV44">
        <v>100</v>
      </c>
      <c r="BW44">
        <v>84</v>
      </c>
      <c r="BX44">
        <v>69</v>
      </c>
      <c r="BY44">
        <v>72</v>
      </c>
      <c r="BZ44">
        <v>75</v>
      </c>
      <c r="CA44">
        <v>79</v>
      </c>
      <c r="CB44">
        <v>61</v>
      </c>
      <c r="CC44">
        <v>54</v>
      </c>
      <c r="CD44">
        <v>35</v>
      </c>
      <c r="CE44">
        <v>39</v>
      </c>
      <c r="CF44">
        <v>38</v>
      </c>
      <c r="CG44">
        <v>27</v>
      </c>
      <c r="CH44">
        <v>65</v>
      </c>
      <c r="CI44">
        <v>1</v>
      </c>
      <c r="CJ44">
        <v>2</v>
      </c>
      <c r="CK44">
        <v>3</v>
      </c>
      <c r="CL44" s="60">
        <v>5</v>
      </c>
      <c r="CM44" s="60">
        <v>39</v>
      </c>
      <c r="CN44">
        <v>156</v>
      </c>
      <c r="CO44">
        <v>82</v>
      </c>
      <c r="CP44">
        <v>213</v>
      </c>
      <c r="CQ44">
        <v>569</v>
      </c>
      <c r="CR44">
        <v>223</v>
      </c>
      <c r="CS44">
        <v>151</v>
      </c>
      <c r="CT44">
        <v>74</v>
      </c>
      <c r="CU44">
        <v>193</v>
      </c>
      <c r="CV44">
        <v>479</v>
      </c>
      <c r="CW44">
        <v>255</v>
      </c>
      <c r="CX44">
        <v>54</v>
      </c>
      <c r="CY44">
        <v>70</v>
      </c>
      <c r="CZ44">
        <v>70</v>
      </c>
      <c r="DA44">
        <v>81</v>
      </c>
      <c r="DB44">
        <v>70</v>
      </c>
      <c r="DC44">
        <v>105</v>
      </c>
      <c r="DD44">
        <v>109</v>
      </c>
      <c r="DE44">
        <v>96</v>
      </c>
      <c r="DF44">
        <v>109</v>
      </c>
      <c r="DG44">
        <v>78</v>
      </c>
      <c r="DH44">
        <v>88</v>
      </c>
      <c r="DI44">
        <v>89</v>
      </c>
      <c r="DJ44">
        <v>74</v>
      </c>
      <c r="DK44">
        <v>54</v>
      </c>
      <c r="DL44">
        <v>31</v>
      </c>
      <c r="DM44">
        <v>32</v>
      </c>
      <c r="DN44">
        <v>18</v>
      </c>
      <c r="DO44">
        <v>14</v>
      </c>
      <c r="DP44">
        <v>53</v>
      </c>
      <c r="DQ44">
        <v>68</v>
      </c>
      <c r="DR44">
        <v>66</v>
      </c>
      <c r="DS44">
        <v>60</v>
      </c>
      <c r="DT44">
        <v>75</v>
      </c>
      <c r="DU44">
        <v>96</v>
      </c>
      <c r="DV44">
        <v>100</v>
      </c>
      <c r="DW44">
        <v>84</v>
      </c>
      <c r="DX44">
        <v>69</v>
      </c>
      <c r="DY44">
        <v>72</v>
      </c>
      <c r="DZ44">
        <v>75</v>
      </c>
      <c r="EA44">
        <v>79</v>
      </c>
      <c r="EB44">
        <v>61</v>
      </c>
      <c r="EC44">
        <v>54</v>
      </c>
      <c r="ED44">
        <v>35</v>
      </c>
      <c r="EE44">
        <v>39</v>
      </c>
      <c r="EF44">
        <v>38</v>
      </c>
      <c r="EG44">
        <v>27</v>
      </c>
    </row>
    <row r="45" spans="1:137" x14ac:dyDescent="0.25">
      <c r="A45">
        <v>24663</v>
      </c>
      <c r="B45" t="s">
        <v>442</v>
      </c>
      <c r="C45" t="s">
        <v>285</v>
      </c>
      <c r="D45">
        <v>2.5</v>
      </c>
      <c r="E45">
        <v>80601</v>
      </c>
      <c r="F45" t="s">
        <v>440</v>
      </c>
      <c r="G45" t="s">
        <v>440</v>
      </c>
      <c r="H45" t="s">
        <v>3</v>
      </c>
      <c r="I45" t="s">
        <v>23</v>
      </c>
      <c r="J45">
        <v>1588</v>
      </c>
      <c r="K45">
        <v>808</v>
      </c>
      <c r="L45">
        <v>10</v>
      </c>
      <c r="M45">
        <v>10</v>
      </c>
      <c r="N45">
        <v>10</v>
      </c>
      <c r="O45">
        <v>11</v>
      </c>
      <c r="P45">
        <v>10</v>
      </c>
      <c r="Q45">
        <v>12</v>
      </c>
      <c r="R45">
        <v>14</v>
      </c>
      <c r="S45">
        <v>14</v>
      </c>
      <c r="T45">
        <v>15</v>
      </c>
      <c r="U45">
        <v>16</v>
      </c>
      <c r="V45">
        <v>15</v>
      </c>
      <c r="W45">
        <v>15</v>
      </c>
      <c r="X45">
        <v>16</v>
      </c>
      <c r="Y45">
        <v>16</v>
      </c>
      <c r="Z45">
        <v>16</v>
      </c>
      <c r="AA45">
        <v>16</v>
      </c>
      <c r="AB45">
        <v>17</v>
      </c>
      <c r="AC45">
        <v>17</v>
      </c>
      <c r="AD45">
        <v>16</v>
      </c>
      <c r="AE45">
        <v>15</v>
      </c>
      <c r="AF45">
        <v>68</v>
      </c>
      <c r="AG45">
        <v>67</v>
      </c>
      <c r="AH45">
        <v>68</v>
      </c>
      <c r="AI45">
        <v>64</v>
      </c>
      <c r="AJ45">
        <v>54</v>
      </c>
      <c r="AK45">
        <v>47</v>
      </c>
      <c r="AL45">
        <v>38</v>
      </c>
      <c r="AM45">
        <v>33</v>
      </c>
      <c r="AN45">
        <v>28</v>
      </c>
      <c r="AO45">
        <v>23</v>
      </c>
      <c r="AP45">
        <v>16</v>
      </c>
      <c r="AQ45">
        <v>10</v>
      </c>
      <c r="AR45">
        <v>6</v>
      </c>
      <c r="AS45">
        <v>5</v>
      </c>
      <c r="AT45">
        <v>11</v>
      </c>
      <c r="AU45">
        <v>1</v>
      </c>
      <c r="AV45">
        <v>5</v>
      </c>
      <c r="AW45">
        <v>5</v>
      </c>
      <c r="AX45">
        <v>11</v>
      </c>
      <c r="AY45">
        <v>780</v>
      </c>
      <c r="AZ45">
        <v>9</v>
      </c>
      <c r="BA45">
        <v>10</v>
      </c>
      <c r="BB45">
        <v>9</v>
      </c>
      <c r="BC45">
        <v>10</v>
      </c>
      <c r="BD45">
        <v>10</v>
      </c>
      <c r="BE45">
        <v>12</v>
      </c>
      <c r="BF45">
        <v>14</v>
      </c>
      <c r="BG45">
        <v>14</v>
      </c>
      <c r="BH45">
        <v>15</v>
      </c>
      <c r="BI45">
        <v>14</v>
      </c>
      <c r="BJ45">
        <v>14</v>
      </c>
      <c r="BK45">
        <v>14</v>
      </c>
      <c r="BL45">
        <v>15</v>
      </c>
      <c r="BM45">
        <v>15</v>
      </c>
      <c r="BN45">
        <v>14</v>
      </c>
      <c r="BO45">
        <v>15</v>
      </c>
      <c r="BP45">
        <v>16</v>
      </c>
      <c r="BQ45">
        <v>15</v>
      </c>
      <c r="BR45">
        <v>15</v>
      </c>
      <c r="BS45">
        <v>14</v>
      </c>
      <c r="BT45">
        <v>64</v>
      </c>
      <c r="BU45">
        <v>66</v>
      </c>
      <c r="BV45">
        <v>65</v>
      </c>
      <c r="BW45">
        <v>58</v>
      </c>
      <c r="BX45">
        <v>52</v>
      </c>
      <c r="BY45">
        <v>43</v>
      </c>
      <c r="BZ45">
        <v>36</v>
      </c>
      <c r="CA45">
        <v>33</v>
      </c>
      <c r="CB45">
        <v>30</v>
      </c>
      <c r="CC45">
        <v>24</v>
      </c>
      <c r="CD45">
        <v>19</v>
      </c>
      <c r="CE45">
        <v>13</v>
      </c>
      <c r="CF45">
        <v>8</v>
      </c>
      <c r="CG45">
        <v>8</v>
      </c>
      <c r="CH45">
        <v>16</v>
      </c>
      <c r="CI45">
        <v>1</v>
      </c>
      <c r="CJ45">
        <v>4</v>
      </c>
      <c r="CK45">
        <v>5</v>
      </c>
      <c r="CL45" s="60">
        <v>10</v>
      </c>
      <c r="CM45" s="60">
        <v>40</v>
      </c>
      <c r="CN45">
        <v>151</v>
      </c>
      <c r="CO45">
        <v>97</v>
      </c>
      <c r="CP45">
        <v>166</v>
      </c>
      <c r="CQ45">
        <v>303</v>
      </c>
      <c r="CR45">
        <v>87</v>
      </c>
      <c r="CS45">
        <v>144</v>
      </c>
      <c r="CT45">
        <v>89</v>
      </c>
      <c r="CU45">
        <v>159</v>
      </c>
      <c r="CV45">
        <v>287</v>
      </c>
      <c r="CW45">
        <v>101</v>
      </c>
      <c r="CX45">
        <v>50</v>
      </c>
      <c r="CY45">
        <v>71</v>
      </c>
      <c r="CZ45">
        <v>79</v>
      </c>
      <c r="DA45">
        <v>81</v>
      </c>
      <c r="DB45">
        <v>68</v>
      </c>
      <c r="DC45">
        <v>67</v>
      </c>
      <c r="DD45">
        <v>68</v>
      </c>
      <c r="DE45">
        <v>64</v>
      </c>
      <c r="DF45">
        <v>54</v>
      </c>
      <c r="DG45">
        <v>47</v>
      </c>
      <c r="DH45">
        <v>38</v>
      </c>
      <c r="DI45">
        <v>33</v>
      </c>
      <c r="DJ45">
        <v>28</v>
      </c>
      <c r="DK45">
        <v>23</v>
      </c>
      <c r="DL45">
        <v>16</v>
      </c>
      <c r="DM45">
        <v>10</v>
      </c>
      <c r="DN45">
        <v>6</v>
      </c>
      <c r="DO45">
        <v>5</v>
      </c>
      <c r="DP45">
        <v>47</v>
      </c>
      <c r="DQ45">
        <v>69</v>
      </c>
      <c r="DR45">
        <v>72</v>
      </c>
      <c r="DS45">
        <v>74</v>
      </c>
      <c r="DT45">
        <v>64</v>
      </c>
      <c r="DU45">
        <v>66</v>
      </c>
      <c r="DV45">
        <v>65</v>
      </c>
      <c r="DW45">
        <v>58</v>
      </c>
      <c r="DX45">
        <v>52</v>
      </c>
      <c r="DY45">
        <v>43</v>
      </c>
      <c r="DZ45">
        <v>36</v>
      </c>
      <c r="EA45">
        <v>33</v>
      </c>
      <c r="EB45">
        <v>30</v>
      </c>
      <c r="EC45">
        <v>24</v>
      </c>
      <c r="ED45">
        <v>19</v>
      </c>
      <c r="EE45">
        <v>13</v>
      </c>
      <c r="EF45">
        <v>8</v>
      </c>
      <c r="EG45">
        <v>8</v>
      </c>
    </row>
    <row r="46" spans="1:137" x14ac:dyDescent="0.25">
      <c r="A46">
        <v>2395</v>
      </c>
      <c r="B46" t="s">
        <v>196</v>
      </c>
      <c r="C46" t="s">
        <v>209</v>
      </c>
      <c r="D46">
        <v>24.75</v>
      </c>
      <c r="E46">
        <v>80606</v>
      </c>
      <c r="F46" t="s">
        <v>440</v>
      </c>
      <c r="G46" t="s">
        <v>440</v>
      </c>
      <c r="H46" t="s">
        <v>3</v>
      </c>
      <c r="I46" t="s">
        <v>21</v>
      </c>
      <c r="J46">
        <v>1126</v>
      </c>
      <c r="K46">
        <v>565</v>
      </c>
      <c r="L46">
        <v>3</v>
      </c>
      <c r="M46">
        <v>5</v>
      </c>
      <c r="N46">
        <v>5</v>
      </c>
      <c r="O46">
        <v>7</v>
      </c>
      <c r="P46">
        <v>6</v>
      </c>
      <c r="Q46">
        <v>9</v>
      </c>
      <c r="R46">
        <v>5</v>
      </c>
      <c r="S46">
        <v>6</v>
      </c>
      <c r="T46">
        <v>7</v>
      </c>
      <c r="U46">
        <v>7</v>
      </c>
      <c r="V46">
        <v>8</v>
      </c>
      <c r="W46">
        <v>9</v>
      </c>
      <c r="X46">
        <v>9</v>
      </c>
      <c r="Y46">
        <v>7</v>
      </c>
      <c r="Z46">
        <v>8</v>
      </c>
      <c r="AA46">
        <v>6</v>
      </c>
      <c r="AB46">
        <v>12</v>
      </c>
      <c r="AC46">
        <v>11</v>
      </c>
      <c r="AD46">
        <v>9</v>
      </c>
      <c r="AE46">
        <v>9</v>
      </c>
      <c r="AF46">
        <v>40</v>
      </c>
      <c r="AG46">
        <v>43</v>
      </c>
      <c r="AH46">
        <v>47</v>
      </c>
      <c r="AI46">
        <v>50</v>
      </c>
      <c r="AJ46">
        <v>45</v>
      </c>
      <c r="AK46">
        <v>38</v>
      </c>
      <c r="AL46">
        <v>36</v>
      </c>
      <c r="AM46">
        <v>31</v>
      </c>
      <c r="AN46">
        <v>27</v>
      </c>
      <c r="AO46">
        <v>19</v>
      </c>
      <c r="AP46">
        <v>15</v>
      </c>
      <c r="AQ46">
        <v>14</v>
      </c>
      <c r="AR46">
        <v>7</v>
      </c>
      <c r="AS46">
        <v>5</v>
      </c>
      <c r="AT46">
        <v>12</v>
      </c>
      <c r="AU46">
        <v>0</v>
      </c>
      <c r="AV46">
        <v>2</v>
      </c>
      <c r="AW46">
        <v>1</v>
      </c>
      <c r="AX46">
        <v>3</v>
      </c>
      <c r="AY46">
        <v>561</v>
      </c>
      <c r="AZ46">
        <v>4</v>
      </c>
      <c r="BA46">
        <v>5</v>
      </c>
      <c r="BB46">
        <v>6</v>
      </c>
      <c r="BC46">
        <v>6</v>
      </c>
      <c r="BD46">
        <v>6</v>
      </c>
      <c r="BE46">
        <v>5</v>
      </c>
      <c r="BF46">
        <v>6</v>
      </c>
      <c r="BG46">
        <v>6</v>
      </c>
      <c r="BH46">
        <v>8</v>
      </c>
      <c r="BI46">
        <v>8</v>
      </c>
      <c r="BJ46">
        <v>7</v>
      </c>
      <c r="BK46">
        <v>8</v>
      </c>
      <c r="BL46">
        <v>8</v>
      </c>
      <c r="BM46">
        <v>6</v>
      </c>
      <c r="BN46">
        <v>7</v>
      </c>
      <c r="BO46">
        <v>8</v>
      </c>
      <c r="BP46">
        <v>10</v>
      </c>
      <c r="BQ46">
        <v>6</v>
      </c>
      <c r="BR46">
        <v>11</v>
      </c>
      <c r="BS46">
        <v>11</v>
      </c>
      <c r="BT46">
        <v>45</v>
      </c>
      <c r="BU46">
        <v>46</v>
      </c>
      <c r="BV46">
        <v>39</v>
      </c>
      <c r="BW46">
        <v>41</v>
      </c>
      <c r="BX46">
        <v>37</v>
      </c>
      <c r="BY46">
        <v>35</v>
      </c>
      <c r="BZ46">
        <v>28</v>
      </c>
      <c r="CA46">
        <v>34</v>
      </c>
      <c r="CB46">
        <v>28</v>
      </c>
      <c r="CC46">
        <v>21</v>
      </c>
      <c r="CD46">
        <v>21</v>
      </c>
      <c r="CE46">
        <v>21</v>
      </c>
      <c r="CF46">
        <v>12</v>
      </c>
      <c r="CG46">
        <v>12</v>
      </c>
      <c r="CH46">
        <v>24</v>
      </c>
      <c r="CI46">
        <v>0</v>
      </c>
      <c r="CJ46">
        <v>2</v>
      </c>
      <c r="CK46">
        <v>2</v>
      </c>
      <c r="CL46" s="60">
        <v>4</v>
      </c>
      <c r="CM46" s="60">
        <v>26</v>
      </c>
      <c r="CN46">
        <v>79</v>
      </c>
      <c r="CO46">
        <v>53</v>
      </c>
      <c r="CP46">
        <v>101</v>
      </c>
      <c r="CQ46">
        <v>248</v>
      </c>
      <c r="CR46">
        <v>87</v>
      </c>
      <c r="CS46">
        <v>75</v>
      </c>
      <c r="CT46">
        <v>45</v>
      </c>
      <c r="CU46">
        <v>113</v>
      </c>
      <c r="CV46">
        <v>213</v>
      </c>
      <c r="CW46">
        <v>115</v>
      </c>
      <c r="CX46">
        <v>26</v>
      </c>
      <c r="CY46">
        <v>36</v>
      </c>
      <c r="CZ46">
        <v>41</v>
      </c>
      <c r="DA46">
        <v>47</v>
      </c>
      <c r="DB46">
        <v>40</v>
      </c>
      <c r="DC46">
        <v>43</v>
      </c>
      <c r="DD46">
        <v>47</v>
      </c>
      <c r="DE46">
        <v>50</v>
      </c>
      <c r="DF46">
        <v>45</v>
      </c>
      <c r="DG46">
        <v>38</v>
      </c>
      <c r="DH46">
        <v>36</v>
      </c>
      <c r="DI46">
        <v>31</v>
      </c>
      <c r="DJ46">
        <v>27</v>
      </c>
      <c r="DK46">
        <v>19</v>
      </c>
      <c r="DL46">
        <v>15</v>
      </c>
      <c r="DM46">
        <v>14</v>
      </c>
      <c r="DN46">
        <v>7</v>
      </c>
      <c r="DO46">
        <v>5</v>
      </c>
      <c r="DP46">
        <v>27</v>
      </c>
      <c r="DQ46">
        <v>33</v>
      </c>
      <c r="DR46">
        <v>36</v>
      </c>
      <c r="DS46">
        <v>46</v>
      </c>
      <c r="DT46">
        <v>45</v>
      </c>
      <c r="DU46">
        <v>46</v>
      </c>
      <c r="DV46">
        <v>39</v>
      </c>
      <c r="DW46">
        <v>41</v>
      </c>
      <c r="DX46">
        <v>37</v>
      </c>
      <c r="DY46">
        <v>35</v>
      </c>
      <c r="DZ46">
        <v>28</v>
      </c>
      <c r="EA46">
        <v>34</v>
      </c>
      <c r="EB46">
        <v>28</v>
      </c>
      <c r="EC46">
        <v>21</v>
      </c>
      <c r="ED46">
        <v>21</v>
      </c>
      <c r="EE46">
        <v>21</v>
      </c>
      <c r="EF46">
        <v>12</v>
      </c>
      <c r="EG46">
        <v>12</v>
      </c>
    </row>
    <row r="47" spans="1:137" x14ac:dyDescent="0.25">
      <c r="A47">
        <v>32923</v>
      </c>
      <c r="B47" t="s">
        <v>196</v>
      </c>
      <c r="C47" t="s">
        <v>445</v>
      </c>
      <c r="D47">
        <v>0</v>
      </c>
      <c r="E47">
        <v>80601</v>
      </c>
      <c r="F47" t="s">
        <v>440</v>
      </c>
      <c r="G47" t="s">
        <v>440</v>
      </c>
      <c r="H47" t="s">
        <v>3</v>
      </c>
      <c r="I47" t="s">
        <v>23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 s="60">
        <v>0</v>
      </c>
      <c r="CM47" s="60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</row>
    <row r="48" spans="1:137" x14ac:dyDescent="0.25">
      <c r="A48">
        <v>2375</v>
      </c>
      <c r="B48" t="s">
        <v>16</v>
      </c>
      <c r="C48" t="s">
        <v>193</v>
      </c>
      <c r="D48">
        <v>18.579999999999998</v>
      </c>
      <c r="E48">
        <v>80508</v>
      </c>
      <c r="F48" t="s">
        <v>440</v>
      </c>
      <c r="G48" t="s">
        <v>440</v>
      </c>
      <c r="H48" t="s">
        <v>2</v>
      </c>
      <c r="I48" t="s">
        <v>15</v>
      </c>
      <c r="J48">
        <v>458</v>
      </c>
      <c r="K48">
        <v>225</v>
      </c>
      <c r="L48">
        <v>1</v>
      </c>
      <c r="M48">
        <v>1</v>
      </c>
      <c r="N48">
        <v>2</v>
      </c>
      <c r="O48">
        <v>3</v>
      </c>
      <c r="P48">
        <v>2</v>
      </c>
      <c r="Q48">
        <v>4</v>
      </c>
      <c r="R48">
        <v>3</v>
      </c>
      <c r="S48">
        <v>2</v>
      </c>
      <c r="T48">
        <v>2</v>
      </c>
      <c r="U48">
        <v>2</v>
      </c>
      <c r="V48">
        <v>3</v>
      </c>
      <c r="W48">
        <v>2</v>
      </c>
      <c r="X48">
        <v>3</v>
      </c>
      <c r="Y48">
        <v>4</v>
      </c>
      <c r="Z48">
        <v>5</v>
      </c>
      <c r="AA48">
        <v>2</v>
      </c>
      <c r="AB48">
        <v>4</v>
      </c>
      <c r="AC48">
        <v>4</v>
      </c>
      <c r="AD48">
        <v>5</v>
      </c>
      <c r="AE48">
        <v>4</v>
      </c>
      <c r="AF48">
        <v>18</v>
      </c>
      <c r="AG48">
        <v>19</v>
      </c>
      <c r="AH48">
        <v>20</v>
      </c>
      <c r="AI48">
        <v>19</v>
      </c>
      <c r="AJ48">
        <v>17</v>
      </c>
      <c r="AK48">
        <v>19</v>
      </c>
      <c r="AL48">
        <v>11</v>
      </c>
      <c r="AM48">
        <v>12</v>
      </c>
      <c r="AN48">
        <v>11</v>
      </c>
      <c r="AO48">
        <v>8</v>
      </c>
      <c r="AP48">
        <v>5</v>
      </c>
      <c r="AQ48">
        <v>4</v>
      </c>
      <c r="AR48">
        <v>1</v>
      </c>
      <c r="AS48">
        <v>3</v>
      </c>
      <c r="AT48">
        <v>4</v>
      </c>
      <c r="AU48">
        <v>0</v>
      </c>
      <c r="AV48">
        <v>0</v>
      </c>
      <c r="AW48">
        <v>0</v>
      </c>
      <c r="AX48">
        <v>1</v>
      </c>
      <c r="AY48">
        <v>233</v>
      </c>
      <c r="AZ48">
        <v>1</v>
      </c>
      <c r="BA48">
        <v>3</v>
      </c>
      <c r="BB48">
        <v>3</v>
      </c>
      <c r="BC48">
        <v>3</v>
      </c>
      <c r="BD48">
        <v>3</v>
      </c>
      <c r="BE48">
        <v>2</v>
      </c>
      <c r="BF48">
        <v>4</v>
      </c>
      <c r="BG48">
        <v>2</v>
      </c>
      <c r="BH48">
        <v>2</v>
      </c>
      <c r="BI48">
        <v>3</v>
      </c>
      <c r="BJ48">
        <v>2</v>
      </c>
      <c r="BK48">
        <v>2</v>
      </c>
      <c r="BL48">
        <v>3</v>
      </c>
      <c r="BM48">
        <v>3</v>
      </c>
      <c r="BN48">
        <v>4</v>
      </c>
      <c r="BO48">
        <v>5</v>
      </c>
      <c r="BP48">
        <v>4</v>
      </c>
      <c r="BQ48">
        <v>6</v>
      </c>
      <c r="BR48">
        <v>6</v>
      </c>
      <c r="BS48">
        <v>5</v>
      </c>
      <c r="BT48">
        <v>20</v>
      </c>
      <c r="BU48">
        <v>20</v>
      </c>
      <c r="BV48">
        <v>19</v>
      </c>
      <c r="BW48">
        <v>17</v>
      </c>
      <c r="BX48">
        <v>16</v>
      </c>
      <c r="BY48">
        <v>13</v>
      </c>
      <c r="BZ48">
        <v>12</v>
      </c>
      <c r="CA48">
        <v>10</v>
      </c>
      <c r="CB48">
        <v>12</v>
      </c>
      <c r="CC48">
        <v>10</v>
      </c>
      <c r="CD48">
        <v>9</v>
      </c>
      <c r="CE48">
        <v>5</v>
      </c>
      <c r="CF48">
        <v>3</v>
      </c>
      <c r="CG48">
        <v>2</v>
      </c>
      <c r="CH48">
        <v>5</v>
      </c>
      <c r="CI48">
        <v>0</v>
      </c>
      <c r="CJ48">
        <v>1</v>
      </c>
      <c r="CK48">
        <v>0</v>
      </c>
      <c r="CL48" s="60">
        <v>1</v>
      </c>
      <c r="CM48" s="60">
        <v>3</v>
      </c>
      <c r="CN48">
        <v>28</v>
      </c>
      <c r="CO48">
        <v>22</v>
      </c>
      <c r="CP48">
        <v>45</v>
      </c>
      <c r="CQ48">
        <v>97</v>
      </c>
      <c r="CR48">
        <v>32</v>
      </c>
      <c r="CS48">
        <v>30</v>
      </c>
      <c r="CT48">
        <v>24</v>
      </c>
      <c r="CU48">
        <v>52</v>
      </c>
      <c r="CV48">
        <v>87</v>
      </c>
      <c r="CW48">
        <v>40</v>
      </c>
      <c r="CX48">
        <v>9</v>
      </c>
      <c r="CY48">
        <v>14</v>
      </c>
      <c r="CZ48">
        <v>16</v>
      </c>
      <c r="DA48">
        <v>19</v>
      </c>
      <c r="DB48">
        <v>18</v>
      </c>
      <c r="DC48">
        <v>19</v>
      </c>
      <c r="DD48">
        <v>20</v>
      </c>
      <c r="DE48">
        <v>19</v>
      </c>
      <c r="DF48">
        <v>17</v>
      </c>
      <c r="DG48">
        <v>19</v>
      </c>
      <c r="DH48">
        <v>11</v>
      </c>
      <c r="DI48">
        <v>12</v>
      </c>
      <c r="DJ48">
        <v>11</v>
      </c>
      <c r="DK48">
        <v>8</v>
      </c>
      <c r="DL48">
        <v>5</v>
      </c>
      <c r="DM48">
        <v>4</v>
      </c>
      <c r="DN48">
        <v>1</v>
      </c>
      <c r="DO48">
        <v>3</v>
      </c>
      <c r="DP48">
        <v>13</v>
      </c>
      <c r="DQ48">
        <v>13</v>
      </c>
      <c r="DR48">
        <v>13</v>
      </c>
      <c r="DS48">
        <v>27</v>
      </c>
      <c r="DT48">
        <v>20</v>
      </c>
      <c r="DU48">
        <v>20</v>
      </c>
      <c r="DV48">
        <v>19</v>
      </c>
      <c r="DW48">
        <v>17</v>
      </c>
      <c r="DX48">
        <v>16</v>
      </c>
      <c r="DY48">
        <v>13</v>
      </c>
      <c r="DZ48">
        <v>12</v>
      </c>
      <c r="EA48">
        <v>10</v>
      </c>
      <c r="EB48">
        <v>12</v>
      </c>
      <c r="EC48">
        <v>10</v>
      </c>
      <c r="ED48">
        <v>9</v>
      </c>
      <c r="EE48">
        <v>5</v>
      </c>
      <c r="EF48">
        <v>3</v>
      </c>
      <c r="EG48">
        <v>2</v>
      </c>
    </row>
    <row r="49" spans="1:137" x14ac:dyDescent="0.25">
      <c r="A49">
        <v>2419</v>
      </c>
      <c r="B49" t="s">
        <v>59</v>
      </c>
      <c r="C49" t="s">
        <v>292</v>
      </c>
      <c r="D49">
        <v>70.099999999999994</v>
      </c>
      <c r="E49">
        <v>80807</v>
      </c>
      <c r="F49" t="s">
        <v>440</v>
      </c>
      <c r="G49" t="s">
        <v>440</v>
      </c>
      <c r="H49" t="s">
        <v>4</v>
      </c>
      <c r="I49" t="s">
        <v>30</v>
      </c>
      <c r="J49">
        <v>953</v>
      </c>
      <c r="K49">
        <v>481</v>
      </c>
      <c r="L49">
        <v>3</v>
      </c>
      <c r="M49">
        <v>6</v>
      </c>
      <c r="N49">
        <v>4</v>
      </c>
      <c r="O49">
        <v>6</v>
      </c>
      <c r="P49">
        <v>7</v>
      </c>
      <c r="Q49">
        <v>8</v>
      </c>
      <c r="R49">
        <v>7</v>
      </c>
      <c r="S49">
        <v>7</v>
      </c>
      <c r="T49">
        <v>6</v>
      </c>
      <c r="U49">
        <v>5</v>
      </c>
      <c r="V49">
        <v>4</v>
      </c>
      <c r="W49">
        <v>10</v>
      </c>
      <c r="X49">
        <v>6</v>
      </c>
      <c r="Y49">
        <v>8</v>
      </c>
      <c r="Z49">
        <v>7</v>
      </c>
      <c r="AA49">
        <v>12</v>
      </c>
      <c r="AB49">
        <v>10</v>
      </c>
      <c r="AC49">
        <v>10</v>
      </c>
      <c r="AD49">
        <v>11</v>
      </c>
      <c r="AE49">
        <v>8</v>
      </c>
      <c r="AF49">
        <v>40</v>
      </c>
      <c r="AG49">
        <v>37</v>
      </c>
      <c r="AH49">
        <v>45</v>
      </c>
      <c r="AI49">
        <v>37</v>
      </c>
      <c r="AJ49">
        <v>29</v>
      </c>
      <c r="AK49">
        <v>27</v>
      </c>
      <c r="AL49">
        <v>23</v>
      </c>
      <c r="AM49">
        <v>33</v>
      </c>
      <c r="AN49">
        <v>23</v>
      </c>
      <c r="AO49">
        <v>18</v>
      </c>
      <c r="AP49">
        <v>10</v>
      </c>
      <c r="AQ49">
        <v>6</v>
      </c>
      <c r="AR49">
        <v>4</v>
      </c>
      <c r="AS49">
        <v>4</v>
      </c>
      <c r="AT49">
        <v>8</v>
      </c>
      <c r="AU49">
        <v>0</v>
      </c>
      <c r="AV49">
        <v>2</v>
      </c>
      <c r="AW49">
        <v>1</v>
      </c>
      <c r="AX49">
        <v>3</v>
      </c>
      <c r="AY49">
        <v>472</v>
      </c>
      <c r="AZ49">
        <v>4</v>
      </c>
      <c r="BA49">
        <v>2</v>
      </c>
      <c r="BB49">
        <v>3</v>
      </c>
      <c r="BC49">
        <v>4</v>
      </c>
      <c r="BD49">
        <v>6</v>
      </c>
      <c r="BE49">
        <v>9</v>
      </c>
      <c r="BF49">
        <v>6</v>
      </c>
      <c r="BG49">
        <v>8</v>
      </c>
      <c r="BH49">
        <v>8</v>
      </c>
      <c r="BI49">
        <v>7</v>
      </c>
      <c r="BJ49">
        <v>4</v>
      </c>
      <c r="BK49">
        <v>11</v>
      </c>
      <c r="BL49">
        <v>8</v>
      </c>
      <c r="BM49">
        <v>10</v>
      </c>
      <c r="BN49">
        <v>7</v>
      </c>
      <c r="BO49">
        <v>8</v>
      </c>
      <c r="BP49">
        <v>9</v>
      </c>
      <c r="BQ49">
        <v>11</v>
      </c>
      <c r="BR49">
        <v>8</v>
      </c>
      <c r="BS49">
        <v>8</v>
      </c>
      <c r="BT49">
        <v>39</v>
      </c>
      <c r="BU49">
        <v>44</v>
      </c>
      <c r="BV49">
        <v>41</v>
      </c>
      <c r="BW49">
        <v>39</v>
      </c>
      <c r="BX49">
        <v>27</v>
      </c>
      <c r="BY49">
        <v>21</v>
      </c>
      <c r="BZ49">
        <v>26</v>
      </c>
      <c r="CA49">
        <v>28</v>
      </c>
      <c r="CB49">
        <v>17</v>
      </c>
      <c r="CC49">
        <v>23</v>
      </c>
      <c r="CD49">
        <v>11</v>
      </c>
      <c r="CE49">
        <v>9</v>
      </c>
      <c r="CF49">
        <v>3</v>
      </c>
      <c r="CG49">
        <v>4</v>
      </c>
      <c r="CH49">
        <v>7</v>
      </c>
      <c r="CI49">
        <v>1</v>
      </c>
      <c r="CJ49">
        <v>2</v>
      </c>
      <c r="CK49">
        <v>1</v>
      </c>
      <c r="CL49" s="60">
        <v>4</v>
      </c>
      <c r="CM49" s="60">
        <v>8</v>
      </c>
      <c r="CN49">
        <v>72</v>
      </c>
      <c r="CO49">
        <v>53</v>
      </c>
      <c r="CP49">
        <v>95</v>
      </c>
      <c r="CQ49">
        <v>194</v>
      </c>
      <c r="CR49">
        <v>63</v>
      </c>
      <c r="CS49">
        <v>72</v>
      </c>
      <c r="CT49">
        <v>53</v>
      </c>
      <c r="CU49">
        <v>99</v>
      </c>
      <c r="CV49">
        <v>182</v>
      </c>
      <c r="CW49">
        <v>67</v>
      </c>
      <c r="CX49">
        <v>25</v>
      </c>
      <c r="CY49">
        <v>33</v>
      </c>
      <c r="CZ49">
        <v>35</v>
      </c>
      <c r="DA49">
        <v>50</v>
      </c>
      <c r="DB49">
        <v>40</v>
      </c>
      <c r="DC49">
        <v>37</v>
      </c>
      <c r="DD49">
        <v>45</v>
      </c>
      <c r="DE49">
        <v>37</v>
      </c>
      <c r="DF49">
        <v>29</v>
      </c>
      <c r="DG49">
        <v>27</v>
      </c>
      <c r="DH49">
        <v>23</v>
      </c>
      <c r="DI49">
        <v>33</v>
      </c>
      <c r="DJ49">
        <v>23</v>
      </c>
      <c r="DK49">
        <v>18</v>
      </c>
      <c r="DL49">
        <v>10</v>
      </c>
      <c r="DM49">
        <v>6</v>
      </c>
      <c r="DN49">
        <v>4</v>
      </c>
      <c r="DO49">
        <v>4</v>
      </c>
      <c r="DP49">
        <v>18</v>
      </c>
      <c r="DQ49">
        <v>39</v>
      </c>
      <c r="DR49">
        <v>40</v>
      </c>
      <c r="DS49">
        <v>43</v>
      </c>
      <c r="DT49">
        <v>39</v>
      </c>
      <c r="DU49">
        <v>44</v>
      </c>
      <c r="DV49">
        <v>41</v>
      </c>
      <c r="DW49">
        <v>39</v>
      </c>
      <c r="DX49">
        <v>27</v>
      </c>
      <c r="DY49">
        <v>21</v>
      </c>
      <c r="DZ49">
        <v>26</v>
      </c>
      <c r="EA49">
        <v>28</v>
      </c>
      <c r="EB49">
        <v>17</v>
      </c>
      <c r="EC49">
        <v>23</v>
      </c>
      <c r="ED49">
        <v>11</v>
      </c>
      <c r="EE49">
        <v>9</v>
      </c>
      <c r="EF49">
        <v>3</v>
      </c>
      <c r="EG49">
        <v>4</v>
      </c>
    </row>
    <row r="50" spans="1:137" x14ac:dyDescent="0.25">
      <c r="A50">
        <v>2380</v>
      </c>
      <c r="B50" t="s">
        <v>197</v>
      </c>
      <c r="C50" t="s">
        <v>197</v>
      </c>
      <c r="D50">
        <v>11</v>
      </c>
      <c r="E50">
        <v>80601</v>
      </c>
      <c r="F50" t="s">
        <v>440</v>
      </c>
      <c r="G50" t="s">
        <v>440</v>
      </c>
      <c r="H50" t="s">
        <v>3</v>
      </c>
      <c r="I50" t="s">
        <v>23</v>
      </c>
      <c r="J50">
        <v>6973</v>
      </c>
      <c r="K50">
        <v>3540</v>
      </c>
      <c r="L50">
        <v>44</v>
      </c>
      <c r="M50">
        <v>42</v>
      </c>
      <c r="N50">
        <v>42</v>
      </c>
      <c r="O50">
        <v>48</v>
      </c>
      <c r="P50">
        <v>45</v>
      </c>
      <c r="Q50">
        <v>52</v>
      </c>
      <c r="R50">
        <v>61</v>
      </c>
      <c r="S50">
        <v>62</v>
      </c>
      <c r="T50">
        <v>64</v>
      </c>
      <c r="U50">
        <v>71</v>
      </c>
      <c r="V50">
        <v>66</v>
      </c>
      <c r="W50">
        <v>68</v>
      </c>
      <c r="X50">
        <v>71</v>
      </c>
      <c r="Y50">
        <v>70</v>
      </c>
      <c r="Z50">
        <v>71</v>
      </c>
      <c r="AA50">
        <v>69</v>
      </c>
      <c r="AB50">
        <v>74</v>
      </c>
      <c r="AC50">
        <v>73</v>
      </c>
      <c r="AD50">
        <v>70</v>
      </c>
      <c r="AE50">
        <v>68</v>
      </c>
      <c r="AF50">
        <v>299</v>
      </c>
      <c r="AG50">
        <v>294</v>
      </c>
      <c r="AH50">
        <v>299</v>
      </c>
      <c r="AI50">
        <v>283</v>
      </c>
      <c r="AJ50">
        <v>236</v>
      </c>
      <c r="AK50">
        <v>206</v>
      </c>
      <c r="AL50">
        <v>166</v>
      </c>
      <c r="AM50">
        <v>144</v>
      </c>
      <c r="AN50">
        <v>123</v>
      </c>
      <c r="AO50">
        <v>100</v>
      </c>
      <c r="AP50">
        <v>69</v>
      </c>
      <c r="AQ50">
        <v>43</v>
      </c>
      <c r="AR50">
        <v>27</v>
      </c>
      <c r="AS50">
        <v>20</v>
      </c>
      <c r="AT50">
        <v>47</v>
      </c>
      <c r="AU50">
        <v>3</v>
      </c>
      <c r="AV50">
        <v>21</v>
      </c>
      <c r="AW50">
        <v>23</v>
      </c>
      <c r="AX50">
        <v>46</v>
      </c>
      <c r="AY50">
        <v>3433</v>
      </c>
      <c r="AZ50">
        <v>40</v>
      </c>
      <c r="BA50">
        <v>42</v>
      </c>
      <c r="BB50">
        <v>41</v>
      </c>
      <c r="BC50">
        <v>42</v>
      </c>
      <c r="BD50">
        <v>42</v>
      </c>
      <c r="BE50">
        <v>53</v>
      </c>
      <c r="BF50">
        <v>60</v>
      </c>
      <c r="BG50">
        <v>63</v>
      </c>
      <c r="BH50">
        <v>65</v>
      </c>
      <c r="BI50">
        <v>61</v>
      </c>
      <c r="BJ50">
        <v>60</v>
      </c>
      <c r="BK50">
        <v>62</v>
      </c>
      <c r="BL50">
        <v>65</v>
      </c>
      <c r="BM50">
        <v>64</v>
      </c>
      <c r="BN50">
        <v>63</v>
      </c>
      <c r="BO50">
        <v>64</v>
      </c>
      <c r="BP50">
        <v>69</v>
      </c>
      <c r="BQ50">
        <v>65</v>
      </c>
      <c r="BR50">
        <v>67</v>
      </c>
      <c r="BS50">
        <v>62</v>
      </c>
      <c r="BT50">
        <v>282</v>
      </c>
      <c r="BU50">
        <v>291</v>
      </c>
      <c r="BV50">
        <v>284</v>
      </c>
      <c r="BW50">
        <v>257</v>
      </c>
      <c r="BX50">
        <v>230</v>
      </c>
      <c r="BY50">
        <v>190</v>
      </c>
      <c r="BZ50">
        <v>157</v>
      </c>
      <c r="CA50">
        <v>147</v>
      </c>
      <c r="CB50">
        <v>131</v>
      </c>
      <c r="CC50">
        <v>105</v>
      </c>
      <c r="CD50">
        <v>82</v>
      </c>
      <c r="CE50">
        <v>58</v>
      </c>
      <c r="CF50">
        <v>36</v>
      </c>
      <c r="CG50">
        <v>33</v>
      </c>
      <c r="CH50">
        <v>69</v>
      </c>
      <c r="CI50">
        <v>2</v>
      </c>
      <c r="CJ50">
        <v>20</v>
      </c>
      <c r="CK50">
        <v>20</v>
      </c>
      <c r="CL50" s="60">
        <v>42</v>
      </c>
      <c r="CM50" s="60">
        <v>175</v>
      </c>
      <c r="CN50">
        <v>666</v>
      </c>
      <c r="CO50">
        <v>428</v>
      </c>
      <c r="CP50">
        <v>732</v>
      </c>
      <c r="CQ50">
        <v>1334</v>
      </c>
      <c r="CR50">
        <v>382</v>
      </c>
      <c r="CS50">
        <v>632</v>
      </c>
      <c r="CT50">
        <v>390</v>
      </c>
      <c r="CU50">
        <v>702</v>
      </c>
      <c r="CV50">
        <v>1264</v>
      </c>
      <c r="CW50">
        <v>446</v>
      </c>
      <c r="CX50">
        <v>221</v>
      </c>
      <c r="CY50">
        <v>311</v>
      </c>
      <c r="CZ50">
        <v>346</v>
      </c>
      <c r="DA50">
        <v>355</v>
      </c>
      <c r="DB50">
        <v>299</v>
      </c>
      <c r="DC50">
        <v>294</v>
      </c>
      <c r="DD50">
        <v>299</v>
      </c>
      <c r="DE50">
        <v>283</v>
      </c>
      <c r="DF50">
        <v>236</v>
      </c>
      <c r="DG50">
        <v>206</v>
      </c>
      <c r="DH50">
        <v>166</v>
      </c>
      <c r="DI50">
        <v>144</v>
      </c>
      <c r="DJ50">
        <v>123</v>
      </c>
      <c r="DK50">
        <v>100</v>
      </c>
      <c r="DL50">
        <v>69</v>
      </c>
      <c r="DM50">
        <v>43</v>
      </c>
      <c r="DN50">
        <v>27</v>
      </c>
      <c r="DO50">
        <v>20</v>
      </c>
      <c r="DP50">
        <v>207</v>
      </c>
      <c r="DQ50">
        <v>303</v>
      </c>
      <c r="DR50">
        <v>315</v>
      </c>
      <c r="DS50">
        <v>327</v>
      </c>
      <c r="DT50">
        <v>282</v>
      </c>
      <c r="DU50">
        <v>291</v>
      </c>
      <c r="DV50">
        <v>284</v>
      </c>
      <c r="DW50">
        <v>257</v>
      </c>
      <c r="DX50">
        <v>230</v>
      </c>
      <c r="DY50">
        <v>190</v>
      </c>
      <c r="DZ50">
        <v>157</v>
      </c>
      <c r="EA50">
        <v>147</v>
      </c>
      <c r="EB50">
        <v>131</v>
      </c>
      <c r="EC50">
        <v>105</v>
      </c>
      <c r="ED50">
        <v>82</v>
      </c>
      <c r="EE50">
        <v>58</v>
      </c>
      <c r="EF50">
        <v>36</v>
      </c>
      <c r="EG50">
        <v>33</v>
      </c>
    </row>
    <row r="51" spans="1:137" x14ac:dyDescent="0.25">
      <c r="A51">
        <v>2397</v>
      </c>
      <c r="B51" t="s">
        <v>18</v>
      </c>
      <c r="C51" t="s">
        <v>24</v>
      </c>
      <c r="D51">
        <v>73.400000000000006</v>
      </c>
      <c r="E51">
        <v>80608</v>
      </c>
      <c r="F51" t="s">
        <v>440</v>
      </c>
      <c r="G51" t="s">
        <v>440</v>
      </c>
      <c r="H51" t="s">
        <v>3</v>
      </c>
      <c r="I51" t="s">
        <v>24</v>
      </c>
      <c r="J51">
        <v>4255</v>
      </c>
      <c r="K51">
        <v>2150</v>
      </c>
      <c r="L51">
        <v>18</v>
      </c>
      <c r="M51">
        <v>24</v>
      </c>
      <c r="N51">
        <v>16</v>
      </c>
      <c r="O51">
        <v>26</v>
      </c>
      <c r="P51">
        <v>40</v>
      </c>
      <c r="Q51">
        <v>30</v>
      </c>
      <c r="R51">
        <v>30</v>
      </c>
      <c r="S51">
        <v>34</v>
      </c>
      <c r="T51">
        <v>32</v>
      </c>
      <c r="U51">
        <v>36</v>
      </c>
      <c r="V51">
        <v>32</v>
      </c>
      <c r="W51">
        <v>29</v>
      </c>
      <c r="X51">
        <v>29</v>
      </c>
      <c r="Y51">
        <v>22</v>
      </c>
      <c r="Z51">
        <v>33</v>
      </c>
      <c r="AA51">
        <v>29</v>
      </c>
      <c r="AB51">
        <v>43</v>
      </c>
      <c r="AC51">
        <v>31</v>
      </c>
      <c r="AD51">
        <v>40</v>
      </c>
      <c r="AE51">
        <v>29</v>
      </c>
      <c r="AF51">
        <v>152</v>
      </c>
      <c r="AG51">
        <v>170</v>
      </c>
      <c r="AH51">
        <v>189</v>
      </c>
      <c r="AI51">
        <v>186</v>
      </c>
      <c r="AJ51">
        <v>152</v>
      </c>
      <c r="AK51">
        <v>155</v>
      </c>
      <c r="AL51">
        <v>121</v>
      </c>
      <c r="AM51">
        <v>119</v>
      </c>
      <c r="AN51">
        <v>93</v>
      </c>
      <c r="AO51">
        <v>77</v>
      </c>
      <c r="AP51">
        <v>46</v>
      </c>
      <c r="AQ51">
        <v>54</v>
      </c>
      <c r="AR51">
        <v>21</v>
      </c>
      <c r="AS51">
        <v>12</v>
      </c>
      <c r="AT51">
        <v>33</v>
      </c>
      <c r="AU51">
        <v>1</v>
      </c>
      <c r="AV51">
        <v>8</v>
      </c>
      <c r="AW51">
        <v>10</v>
      </c>
      <c r="AX51">
        <v>18</v>
      </c>
      <c r="AY51">
        <v>2105</v>
      </c>
      <c r="AZ51">
        <v>18</v>
      </c>
      <c r="BA51">
        <v>15</v>
      </c>
      <c r="BB51">
        <v>25</v>
      </c>
      <c r="BC51">
        <v>29</v>
      </c>
      <c r="BD51">
        <v>33</v>
      </c>
      <c r="BE51">
        <v>28</v>
      </c>
      <c r="BF51">
        <v>31</v>
      </c>
      <c r="BG51">
        <v>31</v>
      </c>
      <c r="BH51">
        <v>33</v>
      </c>
      <c r="BI51">
        <v>27</v>
      </c>
      <c r="BJ51">
        <v>29</v>
      </c>
      <c r="BK51">
        <v>26</v>
      </c>
      <c r="BL51">
        <v>26</v>
      </c>
      <c r="BM51">
        <v>21</v>
      </c>
      <c r="BN51">
        <v>29</v>
      </c>
      <c r="BO51">
        <v>29</v>
      </c>
      <c r="BP51">
        <v>34</v>
      </c>
      <c r="BQ51">
        <v>32</v>
      </c>
      <c r="BR51">
        <v>37</v>
      </c>
      <c r="BS51">
        <v>27</v>
      </c>
      <c r="BT51">
        <v>158</v>
      </c>
      <c r="BU51">
        <v>187</v>
      </c>
      <c r="BV51">
        <v>174</v>
      </c>
      <c r="BW51">
        <v>162</v>
      </c>
      <c r="BX51">
        <v>128</v>
      </c>
      <c r="BY51">
        <v>119</v>
      </c>
      <c r="BZ51">
        <v>118</v>
      </c>
      <c r="CA51">
        <v>113</v>
      </c>
      <c r="CB51">
        <v>106</v>
      </c>
      <c r="CC51">
        <v>77</v>
      </c>
      <c r="CD51">
        <v>72</v>
      </c>
      <c r="CE51">
        <v>69</v>
      </c>
      <c r="CF51">
        <v>35</v>
      </c>
      <c r="CG51">
        <v>29</v>
      </c>
      <c r="CH51">
        <v>64</v>
      </c>
      <c r="CI51">
        <v>1</v>
      </c>
      <c r="CJ51">
        <v>6</v>
      </c>
      <c r="CK51">
        <v>12</v>
      </c>
      <c r="CL51" s="60">
        <v>18</v>
      </c>
      <c r="CM51" s="60">
        <v>111</v>
      </c>
      <c r="CN51">
        <v>349</v>
      </c>
      <c r="CO51">
        <v>186</v>
      </c>
      <c r="CP51">
        <v>390</v>
      </c>
      <c r="CQ51">
        <v>922</v>
      </c>
      <c r="CR51">
        <v>302</v>
      </c>
      <c r="CS51">
        <v>323</v>
      </c>
      <c r="CT51">
        <v>170</v>
      </c>
      <c r="CU51">
        <v>409</v>
      </c>
      <c r="CV51">
        <v>815</v>
      </c>
      <c r="CW51">
        <v>388</v>
      </c>
      <c r="CX51">
        <v>125</v>
      </c>
      <c r="CY51">
        <v>163</v>
      </c>
      <c r="CZ51">
        <v>146</v>
      </c>
      <c r="DA51">
        <v>171</v>
      </c>
      <c r="DB51">
        <v>152</v>
      </c>
      <c r="DC51">
        <v>170</v>
      </c>
      <c r="DD51">
        <v>189</v>
      </c>
      <c r="DE51">
        <v>186</v>
      </c>
      <c r="DF51">
        <v>152</v>
      </c>
      <c r="DG51">
        <v>155</v>
      </c>
      <c r="DH51">
        <v>121</v>
      </c>
      <c r="DI51">
        <v>119</v>
      </c>
      <c r="DJ51">
        <v>93</v>
      </c>
      <c r="DK51">
        <v>77</v>
      </c>
      <c r="DL51">
        <v>46</v>
      </c>
      <c r="DM51">
        <v>54</v>
      </c>
      <c r="DN51">
        <v>21</v>
      </c>
      <c r="DO51">
        <v>12</v>
      </c>
      <c r="DP51">
        <v>119</v>
      </c>
      <c r="DQ51">
        <v>150</v>
      </c>
      <c r="DR51">
        <v>129</v>
      </c>
      <c r="DS51">
        <v>159</v>
      </c>
      <c r="DT51">
        <v>158</v>
      </c>
      <c r="DU51">
        <v>187</v>
      </c>
      <c r="DV51">
        <v>174</v>
      </c>
      <c r="DW51">
        <v>162</v>
      </c>
      <c r="DX51">
        <v>128</v>
      </c>
      <c r="DY51">
        <v>119</v>
      </c>
      <c r="DZ51">
        <v>118</v>
      </c>
      <c r="EA51">
        <v>113</v>
      </c>
      <c r="EB51">
        <v>106</v>
      </c>
      <c r="EC51">
        <v>77</v>
      </c>
      <c r="ED51">
        <v>72</v>
      </c>
      <c r="EE51">
        <v>69</v>
      </c>
      <c r="EF51">
        <v>35</v>
      </c>
      <c r="EG51">
        <v>29</v>
      </c>
    </row>
    <row r="52" spans="1:137" x14ac:dyDescent="0.25">
      <c r="A52">
        <v>6745</v>
      </c>
      <c r="B52" t="s">
        <v>59</v>
      </c>
      <c r="C52" t="s">
        <v>211</v>
      </c>
      <c r="D52">
        <v>6.59</v>
      </c>
      <c r="E52">
        <v>80801</v>
      </c>
      <c r="F52" t="s">
        <v>440</v>
      </c>
      <c r="G52" t="s">
        <v>440</v>
      </c>
      <c r="H52" t="s">
        <v>4</v>
      </c>
      <c r="I52" t="s">
        <v>4</v>
      </c>
      <c r="J52">
        <v>2639</v>
      </c>
      <c r="K52">
        <v>1368</v>
      </c>
      <c r="L52">
        <v>19</v>
      </c>
      <c r="M52">
        <v>22</v>
      </c>
      <c r="N52">
        <v>23</v>
      </c>
      <c r="O52">
        <v>26</v>
      </c>
      <c r="P52">
        <v>22</v>
      </c>
      <c r="Q52">
        <v>25</v>
      </c>
      <c r="R52">
        <v>31</v>
      </c>
      <c r="S52">
        <v>33</v>
      </c>
      <c r="T52">
        <v>34</v>
      </c>
      <c r="U52">
        <v>40</v>
      </c>
      <c r="V52">
        <v>34</v>
      </c>
      <c r="W52">
        <v>33</v>
      </c>
      <c r="X52">
        <v>34</v>
      </c>
      <c r="Y52">
        <v>31</v>
      </c>
      <c r="Z52">
        <v>32</v>
      </c>
      <c r="AA52">
        <v>31</v>
      </c>
      <c r="AB52">
        <v>28</v>
      </c>
      <c r="AC52">
        <v>29</v>
      </c>
      <c r="AD52">
        <v>26</v>
      </c>
      <c r="AE52">
        <v>30</v>
      </c>
      <c r="AF52">
        <v>110</v>
      </c>
      <c r="AG52">
        <v>101</v>
      </c>
      <c r="AH52">
        <v>102</v>
      </c>
      <c r="AI52">
        <v>107</v>
      </c>
      <c r="AJ52">
        <v>83</v>
      </c>
      <c r="AK52">
        <v>63</v>
      </c>
      <c r="AL52">
        <v>52</v>
      </c>
      <c r="AM52">
        <v>43</v>
      </c>
      <c r="AN52">
        <v>42</v>
      </c>
      <c r="AO52">
        <v>32</v>
      </c>
      <c r="AP52">
        <v>23</v>
      </c>
      <c r="AQ52">
        <v>12</v>
      </c>
      <c r="AR52">
        <v>8</v>
      </c>
      <c r="AS52">
        <v>7</v>
      </c>
      <c r="AT52">
        <v>15</v>
      </c>
      <c r="AU52">
        <v>1</v>
      </c>
      <c r="AV52">
        <v>9</v>
      </c>
      <c r="AW52">
        <v>9</v>
      </c>
      <c r="AX52">
        <v>20</v>
      </c>
      <c r="AY52">
        <v>1271</v>
      </c>
      <c r="AZ52">
        <v>17</v>
      </c>
      <c r="BA52">
        <v>19</v>
      </c>
      <c r="BB52">
        <v>21</v>
      </c>
      <c r="BC52">
        <v>23</v>
      </c>
      <c r="BD52">
        <v>21</v>
      </c>
      <c r="BE52">
        <v>27</v>
      </c>
      <c r="BF52">
        <v>32</v>
      </c>
      <c r="BG52">
        <v>31</v>
      </c>
      <c r="BH52">
        <v>32</v>
      </c>
      <c r="BI52">
        <v>30</v>
      </c>
      <c r="BJ52">
        <v>28</v>
      </c>
      <c r="BK52">
        <v>27</v>
      </c>
      <c r="BL52">
        <v>28</v>
      </c>
      <c r="BM52">
        <v>26</v>
      </c>
      <c r="BN52">
        <v>25</v>
      </c>
      <c r="BO52">
        <v>24</v>
      </c>
      <c r="BP52">
        <v>22</v>
      </c>
      <c r="BQ52">
        <v>24</v>
      </c>
      <c r="BR52">
        <v>26</v>
      </c>
      <c r="BS52">
        <v>23</v>
      </c>
      <c r="BT52">
        <v>99</v>
      </c>
      <c r="BU52">
        <v>102</v>
      </c>
      <c r="BV52">
        <v>108</v>
      </c>
      <c r="BW52">
        <v>105</v>
      </c>
      <c r="BX52">
        <v>76</v>
      </c>
      <c r="BY52">
        <v>62</v>
      </c>
      <c r="BZ52">
        <v>44</v>
      </c>
      <c r="CA52">
        <v>41</v>
      </c>
      <c r="CB52">
        <v>36</v>
      </c>
      <c r="CC52">
        <v>31</v>
      </c>
      <c r="CD52">
        <v>22</v>
      </c>
      <c r="CE52">
        <v>16</v>
      </c>
      <c r="CF52">
        <v>12</v>
      </c>
      <c r="CG52">
        <v>10</v>
      </c>
      <c r="CH52">
        <v>22</v>
      </c>
      <c r="CI52">
        <v>1</v>
      </c>
      <c r="CJ52">
        <v>8</v>
      </c>
      <c r="CK52">
        <v>9</v>
      </c>
      <c r="CL52" s="60">
        <v>18</v>
      </c>
      <c r="CM52" s="60">
        <v>95</v>
      </c>
      <c r="CN52">
        <v>342</v>
      </c>
      <c r="CO52">
        <v>185</v>
      </c>
      <c r="CP52">
        <v>266</v>
      </c>
      <c r="CQ52">
        <v>450</v>
      </c>
      <c r="CR52">
        <v>125</v>
      </c>
      <c r="CS52">
        <v>307</v>
      </c>
      <c r="CT52">
        <v>149</v>
      </c>
      <c r="CU52">
        <v>250</v>
      </c>
      <c r="CV52">
        <v>437</v>
      </c>
      <c r="CW52">
        <v>127</v>
      </c>
      <c r="CX52">
        <v>112</v>
      </c>
      <c r="CY52">
        <v>163</v>
      </c>
      <c r="CZ52">
        <v>164</v>
      </c>
      <c r="DA52">
        <v>143</v>
      </c>
      <c r="DB52">
        <v>110</v>
      </c>
      <c r="DC52">
        <v>101</v>
      </c>
      <c r="DD52">
        <v>102</v>
      </c>
      <c r="DE52">
        <v>107</v>
      </c>
      <c r="DF52">
        <v>83</v>
      </c>
      <c r="DG52">
        <v>63</v>
      </c>
      <c r="DH52">
        <v>52</v>
      </c>
      <c r="DI52">
        <v>43</v>
      </c>
      <c r="DJ52">
        <v>42</v>
      </c>
      <c r="DK52">
        <v>32</v>
      </c>
      <c r="DL52">
        <v>23</v>
      </c>
      <c r="DM52">
        <v>12</v>
      </c>
      <c r="DN52">
        <v>8</v>
      </c>
      <c r="DO52">
        <v>7</v>
      </c>
      <c r="DP52">
        <v>101</v>
      </c>
      <c r="DQ52">
        <v>151</v>
      </c>
      <c r="DR52">
        <v>134</v>
      </c>
      <c r="DS52">
        <v>118</v>
      </c>
      <c r="DT52">
        <v>99</v>
      </c>
      <c r="DU52">
        <v>102</v>
      </c>
      <c r="DV52">
        <v>108</v>
      </c>
      <c r="DW52">
        <v>105</v>
      </c>
      <c r="DX52">
        <v>76</v>
      </c>
      <c r="DY52">
        <v>62</v>
      </c>
      <c r="DZ52">
        <v>44</v>
      </c>
      <c r="EA52">
        <v>41</v>
      </c>
      <c r="EB52">
        <v>36</v>
      </c>
      <c r="EC52">
        <v>31</v>
      </c>
      <c r="ED52">
        <v>22</v>
      </c>
      <c r="EE52">
        <v>16</v>
      </c>
      <c r="EF52">
        <v>12</v>
      </c>
      <c r="EG52">
        <v>10</v>
      </c>
    </row>
    <row r="53" spans="1:137" x14ac:dyDescent="0.25">
      <c r="A53">
        <v>2377</v>
      </c>
      <c r="B53" t="s">
        <v>16</v>
      </c>
      <c r="C53" t="s">
        <v>194</v>
      </c>
      <c r="D53">
        <v>7.28</v>
      </c>
      <c r="E53">
        <v>80508</v>
      </c>
      <c r="F53" t="s">
        <v>440</v>
      </c>
      <c r="G53" t="s">
        <v>440</v>
      </c>
      <c r="H53" t="s">
        <v>2</v>
      </c>
      <c r="I53" t="s">
        <v>15</v>
      </c>
      <c r="J53">
        <v>178</v>
      </c>
      <c r="K53">
        <v>87</v>
      </c>
      <c r="L53">
        <v>0</v>
      </c>
      <c r="M53">
        <v>1</v>
      </c>
      <c r="N53">
        <v>1</v>
      </c>
      <c r="O53">
        <v>1</v>
      </c>
      <c r="P53">
        <v>1</v>
      </c>
      <c r="Q53">
        <v>2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2</v>
      </c>
      <c r="AA53">
        <v>1</v>
      </c>
      <c r="AB53">
        <v>1</v>
      </c>
      <c r="AC53">
        <v>2</v>
      </c>
      <c r="AD53">
        <v>2</v>
      </c>
      <c r="AE53">
        <v>1</v>
      </c>
      <c r="AF53">
        <v>7</v>
      </c>
      <c r="AG53">
        <v>7</v>
      </c>
      <c r="AH53">
        <v>8</v>
      </c>
      <c r="AI53">
        <v>7</v>
      </c>
      <c r="AJ53">
        <v>7</v>
      </c>
      <c r="AK53">
        <v>7</v>
      </c>
      <c r="AL53">
        <v>4</v>
      </c>
      <c r="AM53">
        <v>5</v>
      </c>
      <c r="AN53">
        <v>4</v>
      </c>
      <c r="AO53">
        <v>3</v>
      </c>
      <c r="AP53">
        <v>2</v>
      </c>
      <c r="AQ53">
        <v>1</v>
      </c>
      <c r="AR53">
        <v>1</v>
      </c>
      <c r="AS53">
        <v>1</v>
      </c>
      <c r="AT53">
        <v>2</v>
      </c>
      <c r="AU53">
        <v>0</v>
      </c>
      <c r="AV53">
        <v>0</v>
      </c>
      <c r="AW53">
        <v>0</v>
      </c>
      <c r="AX53">
        <v>0</v>
      </c>
      <c r="AY53">
        <v>91</v>
      </c>
      <c r="AZ53">
        <v>0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2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  <c r="BO53">
        <v>2</v>
      </c>
      <c r="BP53">
        <v>2</v>
      </c>
      <c r="BQ53">
        <v>2</v>
      </c>
      <c r="BR53">
        <v>2</v>
      </c>
      <c r="BS53">
        <v>2</v>
      </c>
      <c r="BT53">
        <v>8</v>
      </c>
      <c r="BU53">
        <v>8</v>
      </c>
      <c r="BV53">
        <v>8</v>
      </c>
      <c r="BW53">
        <v>7</v>
      </c>
      <c r="BX53">
        <v>6</v>
      </c>
      <c r="BY53">
        <v>5</v>
      </c>
      <c r="BZ53">
        <v>5</v>
      </c>
      <c r="CA53">
        <v>4</v>
      </c>
      <c r="CB53">
        <v>5</v>
      </c>
      <c r="CC53">
        <v>4</v>
      </c>
      <c r="CD53">
        <v>4</v>
      </c>
      <c r="CE53">
        <v>2</v>
      </c>
      <c r="CF53">
        <v>1</v>
      </c>
      <c r="CG53">
        <v>1</v>
      </c>
      <c r="CH53">
        <v>2</v>
      </c>
      <c r="CI53">
        <v>0</v>
      </c>
      <c r="CJ53">
        <v>0</v>
      </c>
      <c r="CK53">
        <v>0</v>
      </c>
      <c r="CL53" s="60">
        <v>0</v>
      </c>
      <c r="CM53" s="60">
        <v>1</v>
      </c>
      <c r="CN53">
        <v>11</v>
      </c>
      <c r="CO53">
        <v>9</v>
      </c>
      <c r="CP53">
        <v>18</v>
      </c>
      <c r="CQ53">
        <v>38</v>
      </c>
      <c r="CR53">
        <v>12</v>
      </c>
      <c r="CS53">
        <v>12</v>
      </c>
      <c r="CT53">
        <v>9</v>
      </c>
      <c r="CU53">
        <v>20</v>
      </c>
      <c r="CV53">
        <v>34</v>
      </c>
      <c r="CW53">
        <v>16</v>
      </c>
      <c r="CX53">
        <v>4</v>
      </c>
      <c r="CY53">
        <v>5</v>
      </c>
      <c r="CZ53">
        <v>6</v>
      </c>
      <c r="DA53">
        <v>7</v>
      </c>
      <c r="DB53">
        <v>7</v>
      </c>
      <c r="DC53">
        <v>7</v>
      </c>
      <c r="DD53">
        <v>8</v>
      </c>
      <c r="DE53">
        <v>7</v>
      </c>
      <c r="DF53">
        <v>7</v>
      </c>
      <c r="DG53">
        <v>7</v>
      </c>
      <c r="DH53">
        <v>4</v>
      </c>
      <c r="DI53">
        <v>5</v>
      </c>
      <c r="DJ53">
        <v>4</v>
      </c>
      <c r="DK53">
        <v>3</v>
      </c>
      <c r="DL53">
        <v>2</v>
      </c>
      <c r="DM53">
        <v>1</v>
      </c>
      <c r="DN53">
        <v>1</v>
      </c>
      <c r="DO53">
        <v>1</v>
      </c>
      <c r="DP53">
        <v>5</v>
      </c>
      <c r="DQ53">
        <v>5</v>
      </c>
      <c r="DR53">
        <v>5</v>
      </c>
      <c r="DS53">
        <v>11</v>
      </c>
      <c r="DT53">
        <v>8</v>
      </c>
      <c r="DU53">
        <v>8</v>
      </c>
      <c r="DV53">
        <v>8</v>
      </c>
      <c r="DW53">
        <v>7</v>
      </c>
      <c r="DX53">
        <v>6</v>
      </c>
      <c r="DY53">
        <v>5</v>
      </c>
      <c r="DZ53">
        <v>5</v>
      </c>
      <c r="EA53">
        <v>4</v>
      </c>
      <c r="EB53">
        <v>5</v>
      </c>
      <c r="EC53">
        <v>4</v>
      </c>
      <c r="ED53">
        <v>4</v>
      </c>
      <c r="EE53">
        <v>2</v>
      </c>
      <c r="EF53">
        <v>1</v>
      </c>
      <c r="EG53">
        <v>1</v>
      </c>
    </row>
    <row r="54" spans="1:137" x14ac:dyDescent="0.25">
      <c r="A54">
        <v>2376</v>
      </c>
      <c r="B54" t="s">
        <v>16</v>
      </c>
      <c r="C54" t="s">
        <v>195</v>
      </c>
      <c r="D54">
        <v>41.6</v>
      </c>
      <c r="E54">
        <v>80508</v>
      </c>
      <c r="F54" t="s">
        <v>440</v>
      </c>
      <c r="G54" t="s">
        <v>440</v>
      </c>
      <c r="H54" t="s">
        <v>2</v>
      </c>
      <c r="I54" t="s">
        <v>15</v>
      </c>
      <c r="J54">
        <v>1022</v>
      </c>
      <c r="K54">
        <v>501</v>
      </c>
      <c r="L54">
        <v>2</v>
      </c>
      <c r="M54">
        <v>3</v>
      </c>
      <c r="N54">
        <v>5</v>
      </c>
      <c r="O54">
        <v>7</v>
      </c>
      <c r="P54">
        <v>4</v>
      </c>
      <c r="Q54">
        <v>9</v>
      </c>
      <c r="R54">
        <v>7</v>
      </c>
      <c r="S54">
        <v>5</v>
      </c>
      <c r="T54">
        <v>5</v>
      </c>
      <c r="U54">
        <v>5</v>
      </c>
      <c r="V54">
        <v>6</v>
      </c>
      <c r="W54">
        <v>5</v>
      </c>
      <c r="X54">
        <v>7</v>
      </c>
      <c r="Y54">
        <v>8</v>
      </c>
      <c r="Z54">
        <v>10</v>
      </c>
      <c r="AA54">
        <v>5</v>
      </c>
      <c r="AB54">
        <v>8</v>
      </c>
      <c r="AC54">
        <v>10</v>
      </c>
      <c r="AD54">
        <v>11</v>
      </c>
      <c r="AE54">
        <v>8</v>
      </c>
      <c r="AF54">
        <v>41</v>
      </c>
      <c r="AG54">
        <v>42</v>
      </c>
      <c r="AH54">
        <v>44</v>
      </c>
      <c r="AI54">
        <v>42</v>
      </c>
      <c r="AJ54">
        <v>38</v>
      </c>
      <c r="AK54">
        <v>42</v>
      </c>
      <c r="AL54">
        <v>25</v>
      </c>
      <c r="AM54">
        <v>26</v>
      </c>
      <c r="AN54">
        <v>25</v>
      </c>
      <c r="AO54">
        <v>17</v>
      </c>
      <c r="AP54">
        <v>12</v>
      </c>
      <c r="AQ54">
        <v>8</v>
      </c>
      <c r="AR54">
        <v>3</v>
      </c>
      <c r="AS54">
        <v>6</v>
      </c>
      <c r="AT54">
        <v>9</v>
      </c>
      <c r="AU54">
        <v>0</v>
      </c>
      <c r="AV54">
        <v>1</v>
      </c>
      <c r="AW54">
        <v>1</v>
      </c>
      <c r="AX54">
        <v>2</v>
      </c>
      <c r="AY54">
        <v>521</v>
      </c>
      <c r="AZ54">
        <v>2</v>
      </c>
      <c r="BA54">
        <v>6</v>
      </c>
      <c r="BB54">
        <v>7</v>
      </c>
      <c r="BC54">
        <v>7</v>
      </c>
      <c r="BD54">
        <v>6</v>
      </c>
      <c r="BE54">
        <v>5</v>
      </c>
      <c r="BF54">
        <v>9</v>
      </c>
      <c r="BG54">
        <v>5</v>
      </c>
      <c r="BH54">
        <v>4</v>
      </c>
      <c r="BI54">
        <v>6</v>
      </c>
      <c r="BJ54">
        <v>5</v>
      </c>
      <c r="BK54">
        <v>4</v>
      </c>
      <c r="BL54">
        <v>6</v>
      </c>
      <c r="BM54">
        <v>6</v>
      </c>
      <c r="BN54">
        <v>8</v>
      </c>
      <c r="BO54">
        <v>11</v>
      </c>
      <c r="BP54">
        <v>10</v>
      </c>
      <c r="BQ54">
        <v>13</v>
      </c>
      <c r="BR54">
        <v>14</v>
      </c>
      <c r="BS54">
        <v>12</v>
      </c>
      <c r="BT54">
        <v>46</v>
      </c>
      <c r="BU54">
        <v>45</v>
      </c>
      <c r="BV54">
        <v>43</v>
      </c>
      <c r="BW54">
        <v>38</v>
      </c>
      <c r="BX54">
        <v>37</v>
      </c>
      <c r="BY54">
        <v>28</v>
      </c>
      <c r="BZ54">
        <v>26</v>
      </c>
      <c r="CA54">
        <v>22</v>
      </c>
      <c r="CB54">
        <v>26</v>
      </c>
      <c r="CC54">
        <v>22</v>
      </c>
      <c r="CD54">
        <v>20</v>
      </c>
      <c r="CE54">
        <v>11</v>
      </c>
      <c r="CF54">
        <v>6</v>
      </c>
      <c r="CG54">
        <v>4</v>
      </c>
      <c r="CH54">
        <v>10</v>
      </c>
      <c r="CI54">
        <v>0</v>
      </c>
      <c r="CJ54">
        <v>2</v>
      </c>
      <c r="CK54">
        <v>1</v>
      </c>
      <c r="CL54" s="60">
        <v>2</v>
      </c>
      <c r="CM54" s="60">
        <v>7</v>
      </c>
      <c r="CN54">
        <v>62</v>
      </c>
      <c r="CO54">
        <v>49</v>
      </c>
      <c r="CP54">
        <v>102</v>
      </c>
      <c r="CQ54">
        <v>216</v>
      </c>
      <c r="CR54">
        <v>71</v>
      </c>
      <c r="CS54">
        <v>67</v>
      </c>
      <c r="CT54">
        <v>54</v>
      </c>
      <c r="CU54">
        <v>117</v>
      </c>
      <c r="CV54">
        <v>195</v>
      </c>
      <c r="CW54">
        <v>89</v>
      </c>
      <c r="CX54">
        <v>20</v>
      </c>
      <c r="CY54">
        <v>31</v>
      </c>
      <c r="CZ54">
        <v>37</v>
      </c>
      <c r="DA54">
        <v>42</v>
      </c>
      <c r="DB54">
        <v>41</v>
      </c>
      <c r="DC54">
        <v>42</v>
      </c>
      <c r="DD54">
        <v>44</v>
      </c>
      <c r="DE54">
        <v>42</v>
      </c>
      <c r="DF54">
        <v>38</v>
      </c>
      <c r="DG54">
        <v>42</v>
      </c>
      <c r="DH54">
        <v>25</v>
      </c>
      <c r="DI54">
        <v>26</v>
      </c>
      <c r="DJ54">
        <v>25</v>
      </c>
      <c r="DK54">
        <v>17</v>
      </c>
      <c r="DL54">
        <v>12</v>
      </c>
      <c r="DM54">
        <v>8</v>
      </c>
      <c r="DN54">
        <v>3</v>
      </c>
      <c r="DO54">
        <v>6</v>
      </c>
      <c r="DP54">
        <v>28</v>
      </c>
      <c r="DQ54">
        <v>30</v>
      </c>
      <c r="DR54">
        <v>29</v>
      </c>
      <c r="DS54">
        <v>60</v>
      </c>
      <c r="DT54">
        <v>46</v>
      </c>
      <c r="DU54">
        <v>45</v>
      </c>
      <c r="DV54">
        <v>43</v>
      </c>
      <c r="DW54">
        <v>38</v>
      </c>
      <c r="DX54">
        <v>37</v>
      </c>
      <c r="DY54">
        <v>28</v>
      </c>
      <c r="DZ54">
        <v>26</v>
      </c>
      <c r="EA54">
        <v>22</v>
      </c>
      <c r="EB54">
        <v>26</v>
      </c>
      <c r="EC54">
        <v>22</v>
      </c>
      <c r="ED54">
        <v>20</v>
      </c>
      <c r="EE54">
        <v>11</v>
      </c>
      <c r="EF54">
        <v>6</v>
      </c>
      <c r="EG54">
        <v>4</v>
      </c>
    </row>
    <row r="55" spans="1:137" x14ac:dyDescent="0.25">
      <c r="A55">
        <v>2413</v>
      </c>
      <c r="B55" t="s">
        <v>59</v>
      </c>
      <c r="C55" t="s">
        <v>213</v>
      </c>
      <c r="D55">
        <v>37.26</v>
      </c>
      <c r="E55">
        <v>80803</v>
      </c>
      <c r="F55" t="s">
        <v>440</v>
      </c>
      <c r="G55" t="s">
        <v>440</v>
      </c>
      <c r="H55" t="s">
        <v>4</v>
      </c>
      <c r="I55" t="s">
        <v>26</v>
      </c>
      <c r="J55">
        <v>3174</v>
      </c>
      <c r="K55">
        <v>1599</v>
      </c>
      <c r="L55">
        <v>13</v>
      </c>
      <c r="M55">
        <v>14</v>
      </c>
      <c r="N55">
        <v>15</v>
      </c>
      <c r="O55">
        <v>19</v>
      </c>
      <c r="P55">
        <v>16</v>
      </c>
      <c r="Q55">
        <v>21</v>
      </c>
      <c r="R55">
        <v>19</v>
      </c>
      <c r="S55">
        <v>20</v>
      </c>
      <c r="T55">
        <v>23</v>
      </c>
      <c r="U55">
        <v>22</v>
      </c>
      <c r="V55">
        <v>18</v>
      </c>
      <c r="W55">
        <v>24</v>
      </c>
      <c r="X55">
        <v>23</v>
      </c>
      <c r="Y55">
        <v>25</v>
      </c>
      <c r="Z55">
        <v>30</v>
      </c>
      <c r="AA55">
        <v>39</v>
      </c>
      <c r="AB55">
        <v>38</v>
      </c>
      <c r="AC55">
        <v>35</v>
      </c>
      <c r="AD55">
        <v>32</v>
      </c>
      <c r="AE55">
        <v>33</v>
      </c>
      <c r="AF55">
        <v>147</v>
      </c>
      <c r="AG55">
        <v>129</v>
      </c>
      <c r="AH55">
        <v>119</v>
      </c>
      <c r="AI55">
        <v>119</v>
      </c>
      <c r="AJ55">
        <v>113</v>
      </c>
      <c r="AK55">
        <v>105</v>
      </c>
      <c r="AL55">
        <v>90</v>
      </c>
      <c r="AM55">
        <v>75</v>
      </c>
      <c r="AN55">
        <v>72</v>
      </c>
      <c r="AO55">
        <v>62</v>
      </c>
      <c r="AP55">
        <v>39</v>
      </c>
      <c r="AQ55">
        <v>29</v>
      </c>
      <c r="AR55">
        <v>13</v>
      </c>
      <c r="AS55">
        <v>8</v>
      </c>
      <c r="AT55">
        <v>21</v>
      </c>
      <c r="AU55">
        <v>3</v>
      </c>
      <c r="AV55">
        <v>9</v>
      </c>
      <c r="AW55">
        <v>5</v>
      </c>
      <c r="AX55">
        <v>14</v>
      </c>
      <c r="AY55">
        <v>1575</v>
      </c>
      <c r="AZ55">
        <v>12</v>
      </c>
      <c r="BA55">
        <v>16</v>
      </c>
      <c r="BB55">
        <v>16</v>
      </c>
      <c r="BC55">
        <v>20</v>
      </c>
      <c r="BD55">
        <v>20</v>
      </c>
      <c r="BE55">
        <v>17</v>
      </c>
      <c r="BF55">
        <v>21</v>
      </c>
      <c r="BG55">
        <v>24</v>
      </c>
      <c r="BH55">
        <v>23</v>
      </c>
      <c r="BI55">
        <v>19</v>
      </c>
      <c r="BJ55">
        <v>16</v>
      </c>
      <c r="BK55">
        <v>22</v>
      </c>
      <c r="BL55">
        <v>21</v>
      </c>
      <c r="BM55">
        <v>23</v>
      </c>
      <c r="BN55">
        <v>28</v>
      </c>
      <c r="BO55">
        <v>31</v>
      </c>
      <c r="BP55">
        <v>34</v>
      </c>
      <c r="BQ55">
        <v>35</v>
      </c>
      <c r="BR55">
        <v>39</v>
      </c>
      <c r="BS55">
        <v>31</v>
      </c>
      <c r="BT55">
        <v>144</v>
      </c>
      <c r="BU55">
        <v>136</v>
      </c>
      <c r="BV55">
        <v>122</v>
      </c>
      <c r="BW55">
        <v>118</v>
      </c>
      <c r="BX55">
        <v>104</v>
      </c>
      <c r="BY55">
        <v>100</v>
      </c>
      <c r="BZ55">
        <v>70</v>
      </c>
      <c r="CA55">
        <v>76</v>
      </c>
      <c r="CB55">
        <v>67</v>
      </c>
      <c r="CC55">
        <v>62</v>
      </c>
      <c r="CD55">
        <v>44</v>
      </c>
      <c r="CE55">
        <v>32</v>
      </c>
      <c r="CF55">
        <v>19</v>
      </c>
      <c r="CG55">
        <v>15</v>
      </c>
      <c r="CH55">
        <v>34</v>
      </c>
      <c r="CI55">
        <v>2</v>
      </c>
      <c r="CJ55">
        <v>5</v>
      </c>
      <c r="CK55">
        <v>6</v>
      </c>
      <c r="CL55" s="60">
        <v>12</v>
      </c>
      <c r="CM55" s="60">
        <v>83</v>
      </c>
      <c r="CN55">
        <v>225</v>
      </c>
      <c r="CO55">
        <v>190</v>
      </c>
      <c r="CP55">
        <v>341</v>
      </c>
      <c r="CQ55">
        <v>621</v>
      </c>
      <c r="CR55">
        <v>223</v>
      </c>
      <c r="CS55">
        <v>225</v>
      </c>
      <c r="CT55">
        <v>173</v>
      </c>
      <c r="CU55">
        <v>349</v>
      </c>
      <c r="CV55">
        <v>589</v>
      </c>
      <c r="CW55">
        <v>238</v>
      </c>
      <c r="CX55">
        <v>78</v>
      </c>
      <c r="CY55">
        <v>105</v>
      </c>
      <c r="CZ55">
        <v>120</v>
      </c>
      <c r="DA55">
        <v>177</v>
      </c>
      <c r="DB55">
        <v>147</v>
      </c>
      <c r="DC55">
        <v>129</v>
      </c>
      <c r="DD55">
        <v>119</v>
      </c>
      <c r="DE55">
        <v>119</v>
      </c>
      <c r="DF55">
        <v>113</v>
      </c>
      <c r="DG55">
        <v>105</v>
      </c>
      <c r="DH55">
        <v>90</v>
      </c>
      <c r="DI55">
        <v>75</v>
      </c>
      <c r="DJ55">
        <v>72</v>
      </c>
      <c r="DK55">
        <v>62</v>
      </c>
      <c r="DL55">
        <v>39</v>
      </c>
      <c r="DM55">
        <v>29</v>
      </c>
      <c r="DN55">
        <v>13</v>
      </c>
      <c r="DO55">
        <v>8</v>
      </c>
      <c r="DP55">
        <v>83</v>
      </c>
      <c r="DQ55">
        <v>104</v>
      </c>
      <c r="DR55">
        <v>111</v>
      </c>
      <c r="DS55">
        <v>170</v>
      </c>
      <c r="DT55">
        <v>144</v>
      </c>
      <c r="DU55">
        <v>136</v>
      </c>
      <c r="DV55">
        <v>122</v>
      </c>
      <c r="DW55">
        <v>118</v>
      </c>
      <c r="DX55">
        <v>104</v>
      </c>
      <c r="DY55">
        <v>100</v>
      </c>
      <c r="DZ55">
        <v>70</v>
      </c>
      <c r="EA55">
        <v>76</v>
      </c>
      <c r="EB55">
        <v>67</v>
      </c>
      <c r="EC55">
        <v>62</v>
      </c>
      <c r="ED55">
        <v>44</v>
      </c>
      <c r="EE55">
        <v>32</v>
      </c>
      <c r="EF55">
        <v>19</v>
      </c>
      <c r="EG55">
        <v>15</v>
      </c>
    </row>
    <row r="56" spans="1:137" x14ac:dyDescent="0.25">
      <c r="A56">
        <v>2382</v>
      </c>
      <c r="B56" t="s">
        <v>196</v>
      </c>
      <c r="C56" t="s">
        <v>300</v>
      </c>
      <c r="D56">
        <v>3.2</v>
      </c>
      <c r="E56">
        <v>80601</v>
      </c>
      <c r="F56" t="s">
        <v>440</v>
      </c>
      <c r="G56" t="s">
        <v>440</v>
      </c>
      <c r="H56" t="s">
        <v>3</v>
      </c>
      <c r="I56" t="s">
        <v>23</v>
      </c>
      <c r="J56">
        <v>2029</v>
      </c>
      <c r="K56">
        <v>1030</v>
      </c>
      <c r="L56">
        <v>13</v>
      </c>
      <c r="M56">
        <v>12</v>
      </c>
      <c r="N56">
        <v>12</v>
      </c>
      <c r="O56">
        <v>14</v>
      </c>
      <c r="P56">
        <v>13</v>
      </c>
      <c r="Q56">
        <v>15</v>
      </c>
      <c r="R56">
        <v>18</v>
      </c>
      <c r="S56">
        <v>18</v>
      </c>
      <c r="T56">
        <v>19</v>
      </c>
      <c r="U56">
        <v>21</v>
      </c>
      <c r="V56">
        <v>19</v>
      </c>
      <c r="W56">
        <v>20</v>
      </c>
      <c r="X56">
        <v>21</v>
      </c>
      <c r="Y56">
        <v>20</v>
      </c>
      <c r="Z56">
        <v>21</v>
      </c>
      <c r="AA56">
        <v>20</v>
      </c>
      <c r="AB56">
        <v>21</v>
      </c>
      <c r="AC56">
        <v>21</v>
      </c>
      <c r="AD56">
        <v>20</v>
      </c>
      <c r="AE56">
        <v>20</v>
      </c>
      <c r="AF56">
        <v>87</v>
      </c>
      <c r="AG56">
        <v>86</v>
      </c>
      <c r="AH56">
        <v>87</v>
      </c>
      <c r="AI56">
        <v>82</v>
      </c>
      <c r="AJ56">
        <v>69</v>
      </c>
      <c r="AK56">
        <v>60</v>
      </c>
      <c r="AL56">
        <v>48</v>
      </c>
      <c r="AM56">
        <v>42</v>
      </c>
      <c r="AN56">
        <v>36</v>
      </c>
      <c r="AO56">
        <v>29</v>
      </c>
      <c r="AP56">
        <v>20</v>
      </c>
      <c r="AQ56">
        <v>12</v>
      </c>
      <c r="AR56">
        <v>8</v>
      </c>
      <c r="AS56">
        <v>6</v>
      </c>
      <c r="AT56">
        <v>14</v>
      </c>
      <c r="AU56">
        <v>1</v>
      </c>
      <c r="AV56">
        <v>6</v>
      </c>
      <c r="AW56">
        <v>7</v>
      </c>
      <c r="AX56">
        <v>14</v>
      </c>
      <c r="AY56">
        <v>999</v>
      </c>
      <c r="AZ56">
        <v>12</v>
      </c>
      <c r="BA56">
        <v>12</v>
      </c>
      <c r="BB56">
        <v>12</v>
      </c>
      <c r="BC56">
        <v>12</v>
      </c>
      <c r="BD56">
        <v>12</v>
      </c>
      <c r="BE56">
        <v>15</v>
      </c>
      <c r="BF56">
        <v>17</v>
      </c>
      <c r="BG56">
        <v>18</v>
      </c>
      <c r="BH56">
        <v>19</v>
      </c>
      <c r="BI56">
        <v>18</v>
      </c>
      <c r="BJ56">
        <v>18</v>
      </c>
      <c r="BK56">
        <v>18</v>
      </c>
      <c r="BL56">
        <v>19</v>
      </c>
      <c r="BM56">
        <v>19</v>
      </c>
      <c r="BN56">
        <v>18</v>
      </c>
      <c r="BO56">
        <v>19</v>
      </c>
      <c r="BP56">
        <v>20</v>
      </c>
      <c r="BQ56">
        <v>19</v>
      </c>
      <c r="BR56">
        <v>20</v>
      </c>
      <c r="BS56">
        <v>18</v>
      </c>
      <c r="BT56">
        <v>82</v>
      </c>
      <c r="BU56">
        <v>85</v>
      </c>
      <c r="BV56">
        <v>83</v>
      </c>
      <c r="BW56">
        <v>75</v>
      </c>
      <c r="BX56">
        <v>67</v>
      </c>
      <c r="BY56">
        <v>55</v>
      </c>
      <c r="BZ56">
        <v>46</v>
      </c>
      <c r="CA56">
        <v>43</v>
      </c>
      <c r="CB56">
        <v>38</v>
      </c>
      <c r="CC56">
        <v>31</v>
      </c>
      <c r="CD56">
        <v>24</v>
      </c>
      <c r="CE56">
        <v>17</v>
      </c>
      <c r="CF56">
        <v>11</v>
      </c>
      <c r="CG56">
        <v>10</v>
      </c>
      <c r="CH56">
        <v>21</v>
      </c>
      <c r="CI56">
        <v>1</v>
      </c>
      <c r="CJ56">
        <v>6</v>
      </c>
      <c r="CK56">
        <v>6</v>
      </c>
      <c r="CL56" s="60">
        <v>12</v>
      </c>
      <c r="CM56" s="60">
        <v>51</v>
      </c>
      <c r="CN56">
        <v>194</v>
      </c>
      <c r="CO56">
        <v>125</v>
      </c>
      <c r="CP56">
        <v>213</v>
      </c>
      <c r="CQ56">
        <v>388</v>
      </c>
      <c r="CR56">
        <v>111</v>
      </c>
      <c r="CS56">
        <v>184</v>
      </c>
      <c r="CT56">
        <v>113</v>
      </c>
      <c r="CU56">
        <v>204</v>
      </c>
      <c r="CV56">
        <v>368</v>
      </c>
      <c r="CW56">
        <v>130</v>
      </c>
      <c r="CX56">
        <v>64</v>
      </c>
      <c r="CY56">
        <v>90</v>
      </c>
      <c r="CZ56">
        <v>101</v>
      </c>
      <c r="DA56">
        <v>103</v>
      </c>
      <c r="DB56">
        <v>87</v>
      </c>
      <c r="DC56">
        <v>86</v>
      </c>
      <c r="DD56">
        <v>87</v>
      </c>
      <c r="DE56">
        <v>82</v>
      </c>
      <c r="DF56">
        <v>69</v>
      </c>
      <c r="DG56">
        <v>60</v>
      </c>
      <c r="DH56">
        <v>48</v>
      </c>
      <c r="DI56">
        <v>42</v>
      </c>
      <c r="DJ56">
        <v>36</v>
      </c>
      <c r="DK56">
        <v>29</v>
      </c>
      <c r="DL56">
        <v>20</v>
      </c>
      <c r="DM56">
        <v>12</v>
      </c>
      <c r="DN56">
        <v>8</v>
      </c>
      <c r="DO56">
        <v>6</v>
      </c>
      <c r="DP56">
        <v>60</v>
      </c>
      <c r="DQ56">
        <v>88</v>
      </c>
      <c r="DR56">
        <v>92</v>
      </c>
      <c r="DS56">
        <v>95</v>
      </c>
      <c r="DT56">
        <v>82</v>
      </c>
      <c r="DU56">
        <v>85</v>
      </c>
      <c r="DV56">
        <v>83</v>
      </c>
      <c r="DW56">
        <v>75</v>
      </c>
      <c r="DX56">
        <v>67</v>
      </c>
      <c r="DY56">
        <v>55</v>
      </c>
      <c r="DZ56">
        <v>46</v>
      </c>
      <c r="EA56">
        <v>43</v>
      </c>
      <c r="EB56">
        <v>38</v>
      </c>
      <c r="EC56">
        <v>31</v>
      </c>
      <c r="ED56">
        <v>24</v>
      </c>
      <c r="EE56">
        <v>17</v>
      </c>
      <c r="EF56">
        <v>11</v>
      </c>
      <c r="EG56">
        <v>10</v>
      </c>
    </row>
    <row r="57" spans="1:137" x14ac:dyDescent="0.25">
      <c r="A57">
        <v>2364</v>
      </c>
      <c r="B57" t="s">
        <v>16</v>
      </c>
      <c r="C57" t="s">
        <v>16</v>
      </c>
      <c r="D57">
        <v>58.9</v>
      </c>
      <c r="E57">
        <v>80501</v>
      </c>
      <c r="F57" t="s">
        <v>440</v>
      </c>
      <c r="G57" t="s">
        <v>440</v>
      </c>
      <c r="H57" t="s">
        <v>2</v>
      </c>
      <c r="I57" t="s">
        <v>16</v>
      </c>
      <c r="J57">
        <v>5670</v>
      </c>
      <c r="K57">
        <v>2846</v>
      </c>
      <c r="L57">
        <v>25</v>
      </c>
      <c r="M57">
        <v>30</v>
      </c>
      <c r="N57">
        <v>32</v>
      </c>
      <c r="O57">
        <v>31</v>
      </c>
      <c r="P57">
        <v>40</v>
      </c>
      <c r="Q57">
        <v>45</v>
      </c>
      <c r="R57">
        <v>35</v>
      </c>
      <c r="S57">
        <v>38</v>
      </c>
      <c r="T57">
        <v>43</v>
      </c>
      <c r="U57">
        <v>48</v>
      </c>
      <c r="V57">
        <v>45</v>
      </c>
      <c r="W57">
        <v>54</v>
      </c>
      <c r="X57">
        <v>45</v>
      </c>
      <c r="Y57">
        <v>57</v>
      </c>
      <c r="Z57">
        <v>68</v>
      </c>
      <c r="AA57">
        <v>66</v>
      </c>
      <c r="AB57">
        <v>55</v>
      </c>
      <c r="AC57">
        <v>62</v>
      </c>
      <c r="AD57">
        <v>68</v>
      </c>
      <c r="AE57">
        <v>64</v>
      </c>
      <c r="AF57">
        <v>271</v>
      </c>
      <c r="AG57">
        <v>209</v>
      </c>
      <c r="AH57">
        <v>203</v>
      </c>
      <c r="AI57">
        <v>218</v>
      </c>
      <c r="AJ57">
        <v>186</v>
      </c>
      <c r="AK57">
        <v>156</v>
      </c>
      <c r="AL57">
        <v>138</v>
      </c>
      <c r="AM57">
        <v>131</v>
      </c>
      <c r="AN57">
        <v>108</v>
      </c>
      <c r="AO57">
        <v>94</v>
      </c>
      <c r="AP57">
        <v>70</v>
      </c>
      <c r="AQ57">
        <v>64</v>
      </c>
      <c r="AR57">
        <v>29</v>
      </c>
      <c r="AS57">
        <v>18</v>
      </c>
      <c r="AT57">
        <v>47</v>
      </c>
      <c r="AU57">
        <v>1</v>
      </c>
      <c r="AV57">
        <v>12</v>
      </c>
      <c r="AW57">
        <v>13</v>
      </c>
      <c r="AX57">
        <v>27</v>
      </c>
      <c r="AY57">
        <v>2824</v>
      </c>
      <c r="AZ57">
        <v>28</v>
      </c>
      <c r="BA57">
        <v>37</v>
      </c>
      <c r="BB57">
        <v>33</v>
      </c>
      <c r="BC57">
        <v>27</v>
      </c>
      <c r="BD57">
        <v>34</v>
      </c>
      <c r="BE57">
        <v>37</v>
      </c>
      <c r="BF57">
        <v>39</v>
      </c>
      <c r="BG57">
        <v>44</v>
      </c>
      <c r="BH57">
        <v>49</v>
      </c>
      <c r="BI57">
        <v>32</v>
      </c>
      <c r="BJ57">
        <v>40</v>
      </c>
      <c r="BK57">
        <v>48</v>
      </c>
      <c r="BL57">
        <v>40</v>
      </c>
      <c r="BM57">
        <v>51</v>
      </c>
      <c r="BN57">
        <v>59</v>
      </c>
      <c r="BO57">
        <v>59</v>
      </c>
      <c r="BP57">
        <v>69</v>
      </c>
      <c r="BQ57">
        <v>66</v>
      </c>
      <c r="BR57">
        <v>60</v>
      </c>
      <c r="BS57">
        <v>54</v>
      </c>
      <c r="BT57">
        <v>266</v>
      </c>
      <c r="BU57">
        <v>223</v>
      </c>
      <c r="BV57">
        <v>203</v>
      </c>
      <c r="BW57">
        <v>180</v>
      </c>
      <c r="BX57">
        <v>168</v>
      </c>
      <c r="BY57">
        <v>140</v>
      </c>
      <c r="BZ57">
        <v>129</v>
      </c>
      <c r="CA57">
        <v>140</v>
      </c>
      <c r="CB57">
        <v>127</v>
      </c>
      <c r="CC57">
        <v>110</v>
      </c>
      <c r="CD57">
        <v>83</v>
      </c>
      <c r="CE57">
        <v>74</v>
      </c>
      <c r="CF57">
        <v>45</v>
      </c>
      <c r="CG57">
        <v>33</v>
      </c>
      <c r="CH57">
        <v>78</v>
      </c>
      <c r="CI57">
        <v>4</v>
      </c>
      <c r="CJ57">
        <v>16</v>
      </c>
      <c r="CK57">
        <v>11</v>
      </c>
      <c r="CL57" s="60">
        <v>29</v>
      </c>
      <c r="CM57" s="60">
        <v>176</v>
      </c>
      <c r="CN57">
        <v>466</v>
      </c>
      <c r="CO57">
        <v>353</v>
      </c>
      <c r="CP57">
        <v>613</v>
      </c>
      <c r="CQ57">
        <v>1032</v>
      </c>
      <c r="CR57">
        <v>383</v>
      </c>
      <c r="CS57">
        <v>448</v>
      </c>
      <c r="CT57">
        <v>343</v>
      </c>
      <c r="CU57">
        <v>602</v>
      </c>
      <c r="CV57">
        <v>959</v>
      </c>
      <c r="CW57">
        <v>471</v>
      </c>
      <c r="CX57">
        <v>159</v>
      </c>
      <c r="CY57">
        <v>209</v>
      </c>
      <c r="CZ57">
        <v>268</v>
      </c>
      <c r="DA57">
        <v>316</v>
      </c>
      <c r="DB57">
        <v>271</v>
      </c>
      <c r="DC57">
        <v>209</v>
      </c>
      <c r="DD57">
        <v>203</v>
      </c>
      <c r="DE57">
        <v>218</v>
      </c>
      <c r="DF57">
        <v>186</v>
      </c>
      <c r="DG57">
        <v>156</v>
      </c>
      <c r="DH57">
        <v>138</v>
      </c>
      <c r="DI57">
        <v>131</v>
      </c>
      <c r="DJ57">
        <v>108</v>
      </c>
      <c r="DK57">
        <v>94</v>
      </c>
      <c r="DL57">
        <v>70</v>
      </c>
      <c r="DM57">
        <v>64</v>
      </c>
      <c r="DN57">
        <v>29</v>
      </c>
      <c r="DO57">
        <v>18</v>
      </c>
      <c r="DP57">
        <v>158</v>
      </c>
      <c r="DQ57">
        <v>201</v>
      </c>
      <c r="DR57">
        <v>238</v>
      </c>
      <c r="DS57">
        <v>307</v>
      </c>
      <c r="DT57">
        <v>266</v>
      </c>
      <c r="DU57">
        <v>223</v>
      </c>
      <c r="DV57">
        <v>203</v>
      </c>
      <c r="DW57">
        <v>180</v>
      </c>
      <c r="DX57">
        <v>168</v>
      </c>
      <c r="DY57">
        <v>140</v>
      </c>
      <c r="DZ57">
        <v>129</v>
      </c>
      <c r="EA57">
        <v>140</v>
      </c>
      <c r="EB57">
        <v>127</v>
      </c>
      <c r="EC57">
        <v>110</v>
      </c>
      <c r="ED57">
        <v>83</v>
      </c>
      <c r="EE57">
        <v>74</v>
      </c>
      <c r="EF57">
        <v>45</v>
      </c>
      <c r="EG57">
        <v>33</v>
      </c>
    </row>
    <row r="58" spans="1:137" x14ac:dyDescent="0.25">
      <c r="A58">
        <v>2410</v>
      </c>
      <c r="B58" t="s">
        <v>59</v>
      </c>
      <c r="C58" t="s">
        <v>59</v>
      </c>
      <c r="D58">
        <v>41.97</v>
      </c>
      <c r="E58">
        <v>80801</v>
      </c>
      <c r="F58" t="s">
        <v>440</v>
      </c>
      <c r="G58" t="s">
        <v>440</v>
      </c>
      <c r="H58" t="s">
        <v>4</v>
      </c>
      <c r="I58" t="s">
        <v>4</v>
      </c>
      <c r="J58">
        <v>16796</v>
      </c>
      <c r="K58">
        <v>8704</v>
      </c>
      <c r="L58">
        <v>119</v>
      </c>
      <c r="M58">
        <v>140</v>
      </c>
      <c r="N58">
        <v>148</v>
      </c>
      <c r="O58">
        <v>163</v>
      </c>
      <c r="P58">
        <v>143</v>
      </c>
      <c r="Q58">
        <v>160</v>
      </c>
      <c r="R58">
        <v>195</v>
      </c>
      <c r="S58">
        <v>212</v>
      </c>
      <c r="T58">
        <v>215</v>
      </c>
      <c r="U58">
        <v>253</v>
      </c>
      <c r="V58">
        <v>218</v>
      </c>
      <c r="W58">
        <v>211</v>
      </c>
      <c r="X58">
        <v>219</v>
      </c>
      <c r="Y58">
        <v>198</v>
      </c>
      <c r="Z58">
        <v>202</v>
      </c>
      <c r="AA58">
        <v>198</v>
      </c>
      <c r="AB58">
        <v>177</v>
      </c>
      <c r="AC58">
        <v>182</v>
      </c>
      <c r="AD58">
        <v>166</v>
      </c>
      <c r="AE58">
        <v>188</v>
      </c>
      <c r="AF58">
        <v>698</v>
      </c>
      <c r="AG58">
        <v>642</v>
      </c>
      <c r="AH58">
        <v>648</v>
      </c>
      <c r="AI58">
        <v>679</v>
      </c>
      <c r="AJ58">
        <v>529</v>
      </c>
      <c r="AK58">
        <v>403</v>
      </c>
      <c r="AL58">
        <v>329</v>
      </c>
      <c r="AM58">
        <v>276</v>
      </c>
      <c r="AN58">
        <v>269</v>
      </c>
      <c r="AO58">
        <v>206</v>
      </c>
      <c r="AP58">
        <v>147</v>
      </c>
      <c r="AQ58">
        <v>78</v>
      </c>
      <c r="AR58">
        <v>51</v>
      </c>
      <c r="AS58">
        <v>42</v>
      </c>
      <c r="AT58">
        <v>93</v>
      </c>
      <c r="AU58">
        <v>6</v>
      </c>
      <c r="AV58">
        <v>60</v>
      </c>
      <c r="AW58">
        <v>58</v>
      </c>
      <c r="AX58">
        <v>126</v>
      </c>
      <c r="AY58">
        <v>8092</v>
      </c>
      <c r="AZ58">
        <v>106</v>
      </c>
      <c r="BA58">
        <v>119</v>
      </c>
      <c r="BB58">
        <v>136</v>
      </c>
      <c r="BC58">
        <v>148</v>
      </c>
      <c r="BD58">
        <v>134</v>
      </c>
      <c r="BE58">
        <v>170</v>
      </c>
      <c r="BF58">
        <v>201</v>
      </c>
      <c r="BG58">
        <v>199</v>
      </c>
      <c r="BH58">
        <v>203</v>
      </c>
      <c r="BI58">
        <v>189</v>
      </c>
      <c r="BJ58">
        <v>179</v>
      </c>
      <c r="BK58">
        <v>173</v>
      </c>
      <c r="BL58">
        <v>180</v>
      </c>
      <c r="BM58">
        <v>162</v>
      </c>
      <c r="BN58">
        <v>162</v>
      </c>
      <c r="BO58">
        <v>150</v>
      </c>
      <c r="BP58">
        <v>142</v>
      </c>
      <c r="BQ58">
        <v>152</v>
      </c>
      <c r="BR58">
        <v>164</v>
      </c>
      <c r="BS58">
        <v>146</v>
      </c>
      <c r="BT58">
        <v>632</v>
      </c>
      <c r="BU58">
        <v>653</v>
      </c>
      <c r="BV58">
        <v>687</v>
      </c>
      <c r="BW58">
        <v>668</v>
      </c>
      <c r="BX58">
        <v>486</v>
      </c>
      <c r="BY58">
        <v>396</v>
      </c>
      <c r="BZ58">
        <v>282</v>
      </c>
      <c r="CA58">
        <v>264</v>
      </c>
      <c r="CB58">
        <v>231</v>
      </c>
      <c r="CC58">
        <v>196</v>
      </c>
      <c r="CD58">
        <v>141</v>
      </c>
      <c r="CE58">
        <v>102</v>
      </c>
      <c r="CF58">
        <v>76</v>
      </c>
      <c r="CG58">
        <v>62</v>
      </c>
      <c r="CH58">
        <v>138</v>
      </c>
      <c r="CI58">
        <v>8</v>
      </c>
      <c r="CJ58">
        <v>49</v>
      </c>
      <c r="CK58">
        <v>57</v>
      </c>
      <c r="CL58" s="60">
        <v>112</v>
      </c>
      <c r="CM58" s="60">
        <v>603</v>
      </c>
      <c r="CN58">
        <v>2177</v>
      </c>
      <c r="CO58">
        <v>1175</v>
      </c>
      <c r="CP58">
        <v>1693</v>
      </c>
      <c r="CQ58">
        <v>2864</v>
      </c>
      <c r="CR58">
        <v>793</v>
      </c>
      <c r="CS58">
        <v>1958</v>
      </c>
      <c r="CT58">
        <v>948</v>
      </c>
      <c r="CU58">
        <v>1594</v>
      </c>
      <c r="CV58">
        <v>2783</v>
      </c>
      <c r="CW58">
        <v>809</v>
      </c>
      <c r="CX58">
        <v>713</v>
      </c>
      <c r="CY58">
        <v>1035</v>
      </c>
      <c r="CZ58">
        <v>1047</v>
      </c>
      <c r="DA58">
        <v>911</v>
      </c>
      <c r="DB58">
        <v>698</v>
      </c>
      <c r="DC58">
        <v>642</v>
      </c>
      <c r="DD58">
        <v>648</v>
      </c>
      <c r="DE58">
        <v>679</v>
      </c>
      <c r="DF58">
        <v>529</v>
      </c>
      <c r="DG58">
        <v>403</v>
      </c>
      <c r="DH58">
        <v>329</v>
      </c>
      <c r="DI58">
        <v>276</v>
      </c>
      <c r="DJ58">
        <v>269</v>
      </c>
      <c r="DK58">
        <v>206</v>
      </c>
      <c r="DL58">
        <v>147</v>
      </c>
      <c r="DM58">
        <v>78</v>
      </c>
      <c r="DN58">
        <v>51</v>
      </c>
      <c r="DO58">
        <v>42</v>
      </c>
      <c r="DP58">
        <v>643</v>
      </c>
      <c r="DQ58">
        <v>963</v>
      </c>
      <c r="DR58">
        <v>856</v>
      </c>
      <c r="DS58">
        <v>753</v>
      </c>
      <c r="DT58">
        <v>632</v>
      </c>
      <c r="DU58">
        <v>653</v>
      </c>
      <c r="DV58">
        <v>687</v>
      </c>
      <c r="DW58">
        <v>668</v>
      </c>
      <c r="DX58">
        <v>486</v>
      </c>
      <c r="DY58">
        <v>396</v>
      </c>
      <c r="DZ58">
        <v>282</v>
      </c>
      <c r="EA58">
        <v>264</v>
      </c>
      <c r="EB58">
        <v>231</v>
      </c>
      <c r="EC58">
        <v>196</v>
      </c>
      <c r="ED58">
        <v>141</v>
      </c>
      <c r="EE58">
        <v>102</v>
      </c>
      <c r="EF58">
        <v>76</v>
      </c>
      <c r="EG58">
        <v>62</v>
      </c>
    </row>
  </sheetData>
  <pageMargins left="0.7" right="0.7" top="0.75" bottom="0.75" header="0.3" footer="0.3"/>
  <ignoredErrors>
    <ignoredError sqref="AT9 AT12" calculatedColumn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6E18B-AC47-4F34-ABFD-C738353D0DCB}">
  <sheetPr>
    <tabColor rgb="FF002060"/>
  </sheetPr>
  <dimension ref="A1:AH24"/>
  <sheetViews>
    <sheetView tabSelected="1" workbookViewId="0">
      <selection activeCell="D21" sqref="D21:F21"/>
    </sheetView>
  </sheetViews>
  <sheetFormatPr baseColWidth="10" defaultColWidth="11.42578125" defaultRowHeight="12.75" x14ac:dyDescent="0.2"/>
  <cols>
    <col min="1" max="2" width="10.85546875" style="3" bestFit="1" customWidth="1"/>
    <col min="3" max="8" width="10" style="3" bestFit="1" customWidth="1"/>
    <col min="9" max="19" width="6.140625" style="3" customWidth="1"/>
    <col min="20" max="20" width="11" style="3" bestFit="1" customWidth="1"/>
    <col min="21" max="32" width="6.140625" style="3" bestFit="1" customWidth="1"/>
    <col min="33" max="33" width="6.28515625" style="3" bestFit="1" customWidth="1"/>
    <col min="34" max="34" width="11" style="3" bestFit="1" customWidth="1"/>
    <col min="35" max="16384" width="11.42578125" style="3"/>
  </cols>
  <sheetData>
    <row r="1" spans="1:34" ht="15" x14ac:dyDescent="0.25">
      <c r="A1" s="1" t="s">
        <v>47</v>
      </c>
      <c r="B1" t="s">
        <v>64</v>
      </c>
    </row>
    <row r="2" spans="1:34" ht="15" x14ac:dyDescent="0.25">
      <c r="A2" s="1" t="s">
        <v>48</v>
      </c>
      <c r="B2" t="s">
        <v>64</v>
      </c>
    </row>
    <row r="3" spans="1:34" ht="15" x14ac:dyDescent="0.25">
      <c r="A3" s="1" t="s">
        <v>61</v>
      </c>
      <c r="B3" t="s">
        <v>4</v>
      </c>
    </row>
    <row r="4" spans="1:34" ht="15" x14ac:dyDescent="0.25">
      <c r="A4" s="1" t="s">
        <v>91</v>
      </c>
      <c r="B4" t="s">
        <v>64</v>
      </c>
    </row>
    <row r="5" spans="1:34" ht="15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34" ht="15" x14ac:dyDescent="0.25">
      <c r="A6" t="s">
        <v>467</v>
      </c>
      <c r="B6" t="s">
        <v>468</v>
      </c>
      <c r="C6" t="s">
        <v>469</v>
      </c>
      <c r="D6" t="s">
        <v>470</v>
      </c>
      <c r="E6" t="s">
        <v>471</v>
      </c>
      <c r="F6" t="s">
        <v>472</v>
      </c>
      <c r="G6" t="s">
        <v>473</v>
      </c>
      <c r="H6" t="s">
        <v>474</v>
      </c>
      <c r="I6" t="s">
        <v>475</v>
      </c>
      <c r="J6" t="s">
        <v>476</v>
      </c>
      <c r="K6" t="s">
        <v>477</v>
      </c>
      <c r="L6" t="s">
        <v>478</v>
      </c>
      <c r="M6" t="s">
        <v>479</v>
      </c>
      <c r="N6" t="s">
        <v>480</v>
      </c>
      <c r="O6" t="s">
        <v>481</v>
      </c>
      <c r="P6" t="s">
        <v>482</v>
      </c>
      <c r="Q6" t="s">
        <v>483</v>
      </c>
      <c r="R6" t="s">
        <v>484</v>
      </c>
      <c r="S6" t="s">
        <v>485</v>
      </c>
      <c r="T6" t="s">
        <v>486</v>
      </c>
      <c r="U6" t="s">
        <v>452</v>
      </c>
      <c r="V6" t="s">
        <v>453</v>
      </c>
      <c r="W6" t="s">
        <v>454</v>
      </c>
      <c r="X6" t="s">
        <v>455</v>
      </c>
      <c r="Y6" t="s">
        <v>456</v>
      </c>
      <c r="Z6" t="s">
        <v>457</v>
      </c>
      <c r="AA6" t="s">
        <v>458</v>
      </c>
      <c r="AB6" t="s">
        <v>459</v>
      </c>
      <c r="AC6" t="s">
        <v>460</v>
      </c>
      <c r="AD6" t="s">
        <v>461</v>
      </c>
      <c r="AE6" t="s">
        <v>462</v>
      </c>
      <c r="AF6" t="s">
        <v>463</v>
      </c>
      <c r="AG6" t="s">
        <v>464</v>
      </c>
      <c r="AH6"/>
    </row>
    <row r="7" spans="1:34" ht="15" x14ac:dyDescent="0.25">
      <c r="A7" s="103">
        <v>78</v>
      </c>
      <c r="B7" s="104">
        <v>90</v>
      </c>
      <c r="C7" s="104">
        <v>98</v>
      </c>
      <c r="D7" s="104">
        <v>108</v>
      </c>
      <c r="E7" s="104">
        <v>95</v>
      </c>
      <c r="F7" s="105">
        <v>115</v>
      </c>
      <c r="G7" s="105">
        <v>138</v>
      </c>
      <c r="H7" s="105">
        <v>142</v>
      </c>
      <c r="I7" s="105">
        <v>144</v>
      </c>
      <c r="J7" s="105">
        <v>153</v>
      </c>
      <c r="K7" s="106">
        <v>138</v>
      </c>
      <c r="L7" s="106">
        <v>133</v>
      </c>
      <c r="M7" s="107">
        <v>138</v>
      </c>
      <c r="N7" s="107">
        <v>124</v>
      </c>
      <c r="O7" s="107">
        <v>126</v>
      </c>
      <c r="P7" s="108">
        <v>121</v>
      </c>
      <c r="Q7" s="108">
        <v>110</v>
      </c>
      <c r="R7" s="108">
        <v>115</v>
      </c>
      <c r="S7" s="102">
        <v>114</v>
      </c>
      <c r="T7" s="102">
        <v>115</v>
      </c>
      <c r="U7" s="102">
        <v>461</v>
      </c>
      <c r="V7" s="102">
        <v>448</v>
      </c>
      <c r="W7" s="110">
        <v>462</v>
      </c>
      <c r="X7" s="110">
        <v>466</v>
      </c>
      <c r="Y7" s="110">
        <v>351</v>
      </c>
      <c r="Z7" s="110">
        <v>277</v>
      </c>
      <c r="AA7" s="110">
        <v>212</v>
      </c>
      <c r="AB7" s="110">
        <v>187</v>
      </c>
      <c r="AC7" s="64">
        <v>173</v>
      </c>
      <c r="AD7" s="64">
        <v>139</v>
      </c>
      <c r="AE7" s="64">
        <v>100</v>
      </c>
      <c r="AF7" s="64">
        <v>62</v>
      </c>
      <c r="AG7" s="64">
        <v>79</v>
      </c>
      <c r="AH7"/>
    </row>
    <row r="8" spans="1:34" ht="15" x14ac:dyDescent="0.25">
      <c r="A8" s="103"/>
      <c r="B8" s="104"/>
      <c r="C8" s="104"/>
      <c r="D8" s="104"/>
      <c r="E8" s="104"/>
      <c r="F8" s="105"/>
      <c r="G8" s="105"/>
      <c r="H8" s="105"/>
      <c r="I8" s="105"/>
      <c r="J8" s="105"/>
      <c r="K8" s="106"/>
      <c r="L8" s="106"/>
      <c r="M8" s="107"/>
      <c r="N8" s="107"/>
      <c r="O8" s="107"/>
      <c r="P8" s="108"/>
      <c r="Q8" s="108"/>
      <c r="R8" s="108"/>
      <c r="S8" s="102"/>
      <c r="T8" s="102"/>
      <c r="U8" s="102"/>
      <c r="V8" s="102"/>
      <c r="W8" s="110"/>
      <c r="X8" s="110"/>
      <c r="Y8" s="110"/>
      <c r="Z8" s="110"/>
      <c r="AA8" s="110"/>
      <c r="AB8" s="110"/>
      <c r="AC8" s="64"/>
      <c r="AD8" s="64"/>
      <c r="AE8" s="64"/>
      <c r="AF8" s="64"/>
      <c r="AG8" s="64"/>
      <c r="AH8"/>
    </row>
    <row r="9" spans="1:34" ht="13.5" thickBot="1" x14ac:dyDescent="0.25">
      <c r="E9" s="3">
        <v>5812</v>
      </c>
    </row>
    <row r="10" spans="1:34" ht="13.5" thickTop="1" x14ac:dyDescent="0.2">
      <c r="A10" s="65" t="s">
        <v>487</v>
      </c>
      <c r="B10" s="66"/>
      <c r="C10" s="67"/>
      <c r="D10" s="68" t="s">
        <v>488</v>
      </c>
      <c r="E10" s="69"/>
      <c r="F10" s="70"/>
    </row>
    <row r="11" spans="1:34" x14ac:dyDescent="0.2">
      <c r="A11" s="71"/>
      <c r="B11" s="72"/>
      <c r="C11" s="73"/>
      <c r="D11" s="74"/>
      <c r="E11" s="75"/>
      <c r="F11" s="76"/>
    </row>
    <row r="12" spans="1:34" ht="15.75" x14ac:dyDescent="0.2">
      <c r="A12" s="77" t="s">
        <v>86</v>
      </c>
      <c r="B12" s="78"/>
      <c r="C12" s="78"/>
      <c r="D12" s="79">
        <f>SUM(D21:F23,D18,D13)</f>
        <v>5812</v>
      </c>
      <c r="E12" s="80"/>
      <c r="F12" s="80"/>
    </row>
    <row r="13" spans="1:34" ht="15.75" x14ac:dyDescent="0.2">
      <c r="A13" s="81">
        <v>10</v>
      </c>
      <c r="B13" s="82" t="s">
        <v>489</v>
      </c>
      <c r="C13" s="83"/>
      <c r="D13" s="109">
        <f>SUM(D14:F17)</f>
        <v>1432</v>
      </c>
      <c r="E13" s="84"/>
      <c r="F13" s="84"/>
      <c r="H13" s="109">
        <v>1432</v>
      </c>
      <c r="I13" s="84"/>
      <c r="J13" s="84"/>
    </row>
    <row r="14" spans="1:34" ht="15.75" x14ac:dyDescent="0.2">
      <c r="A14" s="85">
        <v>1</v>
      </c>
      <c r="B14" s="86" t="s">
        <v>490</v>
      </c>
      <c r="C14" s="87"/>
      <c r="D14" s="88">
        <f>+A7</f>
        <v>78</v>
      </c>
      <c r="E14" s="88"/>
      <c r="F14" s="88"/>
      <c r="H14" s="88">
        <v>78</v>
      </c>
      <c r="I14" s="88"/>
      <c r="J14" s="88"/>
    </row>
    <row r="15" spans="1:34" ht="15.75" x14ac:dyDescent="0.2">
      <c r="A15" s="85">
        <v>2</v>
      </c>
      <c r="B15" s="86" t="s">
        <v>491</v>
      </c>
      <c r="C15" s="87"/>
      <c r="D15" s="88">
        <f>SUM(B7:E7)</f>
        <v>391</v>
      </c>
      <c r="E15" s="88"/>
      <c r="F15" s="88"/>
      <c r="H15" s="88">
        <v>391</v>
      </c>
      <c r="I15" s="88"/>
      <c r="J15" s="88"/>
    </row>
    <row r="16" spans="1:34" ht="15.75" x14ac:dyDescent="0.2">
      <c r="A16" s="85">
        <v>3</v>
      </c>
      <c r="B16" s="86" t="s">
        <v>492</v>
      </c>
      <c r="C16" s="87"/>
      <c r="D16" s="88">
        <f>SUM(F7:J7)</f>
        <v>692</v>
      </c>
      <c r="E16" s="88"/>
      <c r="F16" s="88"/>
      <c r="H16" s="88">
        <v>692</v>
      </c>
      <c r="I16" s="88"/>
      <c r="J16" s="88"/>
    </row>
    <row r="17" spans="1:10" ht="15.75" x14ac:dyDescent="0.2">
      <c r="A17" s="89">
        <v>4</v>
      </c>
      <c r="B17" s="90" t="s">
        <v>493</v>
      </c>
      <c r="C17" s="91"/>
      <c r="D17" s="88">
        <f>SUM(K7:L7)</f>
        <v>271</v>
      </c>
      <c r="E17" s="88"/>
      <c r="F17" s="88"/>
      <c r="H17" s="88">
        <v>271</v>
      </c>
      <c r="I17" s="88"/>
      <c r="J17" s="88"/>
    </row>
    <row r="18" spans="1:10" ht="15.75" x14ac:dyDescent="0.2">
      <c r="A18" s="92">
        <v>11</v>
      </c>
      <c r="B18" s="93" t="s">
        <v>494</v>
      </c>
      <c r="C18" s="94"/>
      <c r="D18" s="109">
        <f>SUM(D19:F20)</f>
        <v>734</v>
      </c>
      <c r="E18" s="84"/>
      <c r="F18" s="84"/>
      <c r="H18" s="109">
        <v>734</v>
      </c>
      <c r="I18" s="84"/>
      <c r="J18" s="84"/>
    </row>
    <row r="19" spans="1:10" ht="15.75" x14ac:dyDescent="0.2">
      <c r="A19" s="85">
        <v>1</v>
      </c>
      <c r="B19" s="86" t="s">
        <v>495</v>
      </c>
      <c r="C19" s="87"/>
      <c r="D19" s="88">
        <f>SUM(M7:O7)</f>
        <v>388</v>
      </c>
      <c r="E19" s="88"/>
      <c r="F19" s="88"/>
      <c r="H19" s="88">
        <v>388</v>
      </c>
      <c r="I19" s="88"/>
      <c r="J19" s="88"/>
    </row>
    <row r="20" spans="1:10" ht="15.75" x14ac:dyDescent="0.2">
      <c r="A20" s="95">
        <v>2</v>
      </c>
      <c r="B20" s="96" t="s">
        <v>496</v>
      </c>
      <c r="C20" s="97"/>
      <c r="D20" s="88">
        <f>SUM(P7:R7)</f>
        <v>346</v>
      </c>
      <c r="E20" s="88"/>
      <c r="F20" s="88"/>
      <c r="H20" s="88">
        <v>346</v>
      </c>
      <c r="I20" s="88"/>
      <c r="J20" s="88"/>
    </row>
    <row r="21" spans="1:10" ht="15.75" x14ac:dyDescent="0.2">
      <c r="A21" s="92">
        <v>12</v>
      </c>
      <c r="B21" s="93" t="s">
        <v>497</v>
      </c>
      <c r="C21" s="94"/>
      <c r="D21" s="98">
        <f>SUM(S7:V7)</f>
        <v>1138</v>
      </c>
      <c r="E21" s="98"/>
      <c r="F21" s="98"/>
      <c r="H21" s="98">
        <v>1138</v>
      </c>
      <c r="I21" s="98"/>
      <c r="J21" s="98"/>
    </row>
    <row r="22" spans="1:10" ht="15.75" x14ac:dyDescent="0.2">
      <c r="A22" s="92">
        <v>13</v>
      </c>
      <c r="B22" s="93" t="s">
        <v>498</v>
      </c>
      <c r="C22" s="94"/>
      <c r="D22" s="98">
        <f>SUM(W7:AB7)</f>
        <v>1955</v>
      </c>
      <c r="E22" s="98"/>
      <c r="F22" s="98"/>
      <c r="H22" s="98">
        <v>1955</v>
      </c>
      <c r="I22" s="98"/>
      <c r="J22" s="98"/>
    </row>
    <row r="23" spans="1:10" ht="16.5" thickBot="1" x14ac:dyDescent="0.25">
      <c r="A23" s="99">
        <v>14</v>
      </c>
      <c r="B23" s="100" t="s">
        <v>499</v>
      </c>
      <c r="C23" s="101"/>
      <c r="D23" s="98">
        <f>SUM(AC7:AG7)</f>
        <v>553</v>
      </c>
      <c r="E23" s="98"/>
      <c r="F23" s="98"/>
      <c r="H23" s="98">
        <v>553</v>
      </c>
      <c r="I23" s="98"/>
      <c r="J23" s="98"/>
    </row>
    <row r="24" spans="1:10" ht="13.5" thickTop="1" x14ac:dyDescent="0.2"/>
  </sheetData>
  <mergeCells count="26">
    <mergeCell ref="H20:J20"/>
    <mergeCell ref="H21:J21"/>
    <mergeCell ref="H22:J22"/>
    <mergeCell ref="H23:J23"/>
    <mergeCell ref="D21:F21"/>
    <mergeCell ref="D22:F22"/>
    <mergeCell ref="D23:F23"/>
    <mergeCell ref="H13:J13"/>
    <mergeCell ref="H14:J14"/>
    <mergeCell ref="H15:J15"/>
    <mergeCell ref="H16:J16"/>
    <mergeCell ref="H17:J17"/>
    <mergeCell ref="H18:J18"/>
    <mergeCell ref="H19:J19"/>
    <mergeCell ref="D15:F15"/>
    <mergeCell ref="D16:F16"/>
    <mergeCell ref="D17:F17"/>
    <mergeCell ref="D18:F18"/>
    <mergeCell ref="D19:F19"/>
    <mergeCell ref="D20:F20"/>
    <mergeCell ref="A10:C11"/>
    <mergeCell ref="D10:F11"/>
    <mergeCell ref="A12:C12"/>
    <mergeCell ref="D12:F12"/>
    <mergeCell ref="D13:F13"/>
    <mergeCell ref="D14:F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2060"/>
  </sheetPr>
  <dimension ref="A1:AZ110"/>
  <sheetViews>
    <sheetView topLeftCell="B19" workbookViewId="0">
      <selection activeCell="C116" sqref="C116"/>
    </sheetView>
  </sheetViews>
  <sheetFormatPr baseColWidth="10" defaultColWidth="11.42578125" defaultRowHeight="12.75" x14ac:dyDescent="0.2"/>
  <cols>
    <col min="1" max="1" width="16.42578125" style="3" customWidth="1"/>
    <col min="2" max="2" width="50.85546875" style="3" bestFit="1" customWidth="1"/>
    <col min="3" max="3" width="7.85546875" style="3" customWidth="1"/>
    <col min="4" max="4" width="5.140625" style="3" customWidth="1"/>
    <col min="5" max="5" width="6" style="3" bestFit="1" customWidth="1"/>
    <col min="6" max="16" width="7.140625" style="3" bestFit="1" customWidth="1"/>
    <col min="17" max="19" width="7.140625" style="3" customWidth="1"/>
    <col min="20" max="20" width="6.85546875" style="3" customWidth="1"/>
    <col min="21" max="21" width="6.140625" style="3" bestFit="1" customWidth="1"/>
    <col min="22" max="22" width="7.140625" style="3" bestFit="1" customWidth="1"/>
    <col min="23" max="23" width="5" style="3" bestFit="1" customWidth="1"/>
    <col min="24" max="24" width="7.140625" style="3" bestFit="1" customWidth="1"/>
    <col min="25" max="25" width="5" style="3" bestFit="1" customWidth="1"/>
    <col min="26" max="26" width="7.140625" style="3" bestFit="1" customWidth="1"/>
    <col min="27" max="27" width="5" style="3" bestFit="1" customWidth="1"/>
    <col min="28" max="28" width="7.140625" style="3" bestFit="1" customWidth="1"/>
    <col min="29" max="29" width="5" style="3" bestFit="1" customWidth="1"/>
    <col min="30" max="30" width="7.140625" style="3" bestFit="1" customWidth="1"/>
    <col min="31" max="31" width="5" style="3" bestFit="1" customWidth="1"/>
    <col min="32" max="32" width="7.140625" style="3" bestFit="1" customWidth="1"/>
    <col min="33" max="33" width="5" style="3" bestFit="1" customWidth="1"/>
    <col min="34" max="34" width="6.85546875" style="3" bestFit="1" customWidth="1"/>
    <col min="35" max="35" width="5" style="3" bestFit="1" customWidth="1"/>
    <col min="36" max="36" width="10" style="3" customWidth="1"/>
    <col min="37" max="37" width="10" style="3" bestFit="1" customWidth="1"/>
    <col min="38" max="51" width="12" style="3" bestFit="1" customWidth="1"/>
    <col min="52" max="52" width="11.7109375" style="3" bestFit="1" customWidth="1"/>
    <col min="53" max="16384" width="11.42578125" style="3"/>
  </cols>
  <sheetData>
    <row r="1" spans="1:52" ht="15" x14ac:dyDescent="0.25">
      <c r="A1"/>
      <c r="B1"/>
    </row>
    <row r="2" spans="1:52" ht="15" x14ac:dyDescent="0.25">
      <c r="A2"/>
      <c r="B2"/>
    </row>
    <row r="3" spans="1:52" ht="15" x14ac:dyDescent="0.25">
      <c r="A3" s="1" t="s">
        <v>47</v>
      </c>
      <c r="B3" t="s">
        <v>53</v>
      </c>
    </row>
    <row r="5" spans="1:52" ht="15" x14ac:dyDescent="0.25">
      <c r="A5" s="1" t="s">
        <v>48</v>
      </c>
      <c r="B5" s="1" t="s">
        <v>61</v>
      </c>
      <c r="C5" s="1" t="s">
        <v>91</v>
      </c>
      <c r="D5" t="s">
        <v>87</v>
      </c>
      <c r="E5" t="s">
        <v>88</v>
      </c>
      <c r="F5" t="s">
        <v>65</v>
      </c>
      <c r="G5" t="s">
        <v>66</v>
      </c>
      <c r="H5" t="s">
        <v>67</v>
      </c>
      <c r="I5" t="s">
        <v>68</v>
      </c>
      <c r="J5" t="s">
        <v>69</v>
      </c>
      <c r="K5" t="s">
        <v>70</v>
      </c>
      <c r="L5" t="s">
        <v>71</v>
      </c>
      <c r="M5" t="s">
        <v>72</v>
      </c>
      <c r="N5" t="s">
        <v>73</v>
      </c>
      <c r="O5" t="s">
        <v>74</v>
      </c>
      <c r="P5" t="s">
        <v>75</v>
      </c>
      <c r="Q5" t="s">
        <v>76</v>
      </c>
      <c r="R5" t="s">
        <v>77</v>
      </c>
      <c r="S5" t="s">
        <v>78</v>
      </c>
      <c r="T5" t="s">
        <v>79</v>
      </c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</row>
    <row r="6" spans="1:52" ht="15" x14ac:dyDescent="0.25">
      <c r="A6" t="s">
        <v>18</v>
      </c>
      <c r="B6" t="s">
        <v>267</v>
      </c>
      <c r="C6" t="s">
        <v>108</v>
      </c>
      <c r="D6">
        <v>20</v>
      </c>
      <c r="E6">
        <v>22</v>
      </c>
      <c r="F6">
        <v>20</v>
      </c>
      <c r="G6">
        <v>37</v>
      </c>
      <c r="H6">
        <v>27</v>
      </c>
      <c r="I6">
        <v>33</v>
      </c>
      <c r="J6">
        <v>33</v>
      </c>
      <c r="K6">
        <v>30</v>
      </c>
      <c r="L6">
        <v>21</v>
      </c>
      <c r="M6">
        <v>27</v>
      </c>
      <c r="N6">
        <v>24</v>
      </c>
      <c r="O6">
        <v>24</v>
      </c>
      <c r="P6">
        <v>10</v>
      </c>
      <c r="Q6">
        <v>13</v>
      </c>
      <c r="R6">
        <v>10</v>
      </c>
      <c r="S6">
        <v>11</v>
      </c>
      <c r="T6">
        <v>7</v>
      </c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ht="15" x14ac:dyDescent="0.25">
      <c r="A7"/>
      <c r="B7"/>
      <c r="C7" t="s">
        <v>107</v>
      </c>
      <c r="D7">
        <v>19</v>
      </c>
      <c r="E7">
        <v>21</v>
      </c>
      <c r="F7">
        <v>28</v>
      </c>
      <c r="G7">
        <v>36</v>
      </c>
      <c r="H7">
        <v>31</v>
      </c>
      <c r="I7">
        <v>35</v>
      </c>
      <c r="J7">
        <v>29</v>
      </c>
      <c r="K7">
        <v>32</v>
      </c>
      <c r="L7">
        <v>28</v>
      </c>
      <c r="M7">
        <v>28</v>
      </c>
      <c r="N7">
        <v>30</v>
      </c>
      <c r="O7">
        <v>24</v>
      </c>
      <c r="P7">
        <v>18</v>
      </c>
      <c r="Q7">
        <v>9</v>
      </c>
      <c r="R7">
        <v>8</v>
      </c>
      <c r="S7">
        <v>5</v>
      </c>
      <c r="T7">
        <v>8</v>
      </c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</row>
    <row r="8" spans="1:52" ht="15" x14ac:dyDescent="0.25">
      <c r="A8"/>
      <c r="B8" t="s">
        <v>17</v>
      </c>
      <c r="C8" t="s">
        <v>108</v>
      </c>
      <c r="D8">
        <v>98</v>
      </c>
      <c r="E8">
        <v>138</v>
      </c>
      <c r="F8">
        <v>165</v>
      </c>
      <c r="G8">
        <v>177</v>
      </c>
      <c r="H8">
        <v>169</v>
      </c>
      <c r="I8">
        <v>203</v>
      </c>
      <c r="J8">
        <v>163</v>
      </c>
      <c r="K8">
        <v>168</v>
      </c>
      <c r="L8">
        <v>140</v>
      </c>
      <c r="M8">
        <v>119</v>
      </c>
      <c r="N8">
        <v>115</v>
      </c>
      <c r="O8">
        <v>102</v>
      </c>
      <c r="P8">
        <v>99</v>
      </c>
      <c r="Q8">
        <v>81</v>
      </c>
      <c r="R8">
        <v>58</v>
      </c>
      <c r="S8">
        <v>43</v>
      </c>
      <c r="T8">
        <v>52</v>
      </c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</row>
    <row r="9" spans="1:52" ht="15" x14ac:dyDescent="0.25">
      <c r="A9"/>
      <c r="B9"/>
      <c r="C9" t="s">
        <v>107</v>
      </c>
      <c r="D9">
        <v>93</v>
      </c>
      <c r="E9">
        <v>148</v>
      </c>
      <c r="F9">
        <v>143</v>
      </c>
      <c r="G9">
        <v>222</v>
      </c>
      <c r="H9">
        <v>193</v>
      </c>
      <c r="I9">
        <v>189</v>
      </c>
      <c r="J9">
        <v>190</v>
      </c>
      <c r="K9">
        <v>163</v>
      </c>
      <c r="L9">
        <v>143</v>
      </c>
      <c r="M9">
        <v>139</v>
      </c>
      <c r="N9">
        <v>129</v>
      </c>
      <c r="O9">
        <v>104</v>
      </c>
      <c r="P9">
        <v>86</v>
      </c>
      <c r="Q9">
        <v>78</v>
      </c>
      <c r="R9">
        <v>41</v>
      </c>
      <c r="S9">
        <v>27</v>
      </c>
      <c r="T9">
        <v>33</v>
      </c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</row>
    <row r="10" spans="1:52" ht="15" x14ac:dyDescent="0.25">
      <c r="A10"/>
      <c r="B10" t="s">
        <v>202</v>
      </c>
      <c r="C10" t="s">
        <v>108</v>
      </c>
      <c r="D10">
        <v>127</v>
      </c>
      <c r="E10">
        <v>118</v>
      </c>
      <c r="F10">
        <v>100</v>
      </c>
      <c r="G10">
        <v>116</v>
      </c>
      <c r="H10">
        <v>126</v>
      </c>
      <c r="I10">
        <v>146</v>
      </c>
      <c r="J10">
        <v>128</v>
      </c>
      <c r="K10">
        <v>105</v>
      </c>
      <c r="L10">
        <v>95</v>
      </c>
      <c r="M10">
        <v>85</v>
      </c>
      <c r="N10">
        <v>89</v>
      </c>
      <c r="O10">
        <v>68</v>
      </c>
      <c r="P10">
        <v>64</v>
      </c>
      <c r="Q10">
        <v>54</v>
      </c>
      <c r="R10">
        <v>37</v>
      </c>
      <c r="S10">
        <v>23</v>
      </c>
      <c r="T10">
        <v>35</v>
      </c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</row>
    <row r="11" spans="1:52" ht="15" x14ac:dyDescent="0.25">
      <c r="A11"/>
      <c r="B11"/>
      <c r="C11" t="s">
        <v>107</v>
      </c>
      <c r="D11">
        <v>118</v>
      </c>
      <c r="E11">
        <v>138</v>
      </c>
      <c r="F11">
        <v>102</v>
      </c>
      <c r="G11">
        <v>139</v>
      </c>
      <c r="H11">
        <v>138</v>
      </c>
      <c r="I11">
        <v>136</v>
      </c>
      <c r="J11">
        <v>153</v>
      </c>
      <c r="K11">
        <v>120</v>
      </c>
      <c r="L11">
        <v>97</v>
      </c>
      <c r="M11">
        <v>102</v>
      </c>
      <c r="N11">
        <v>84</v>
      </c>
      <c r="O11">
        <v>78</v>
      </c>
      <c r="P11">
        <v>51</v>
      </c>
      <c r="Q11">
        <v>40</v>
      </c>
      <c r="R11">
        <v>24</v>
      </c>
      <c r="S11">
        <v>23</v>
      </c>
      <c r="T11">
        <v>15</v>
      </c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</row>
    <row r="12" spans="1:52" ht="15" x14ac:dyDescent="0.25">
      <c r="A12"/>
      <c r="B12" t="s">
        <v>203</v>
      </c>
      <c r="C12" t="s">
        <v>108</v>
      </c>
      <c r="D12">
        <v>49</v>
      </c>
      <c r="E12">
        <v>47</v>
      </c>
      <c r="F12">
        <v>39</v>
      </c>
      <c r="G12">
        <v>45</v>
      </c>
      <c r="H12">
        <v>49</v>
      </c>
      <c r="I12">
        <v>57</v>
      </c>
      <c r="J12">
        <v>50</v>
      </c>
      <c r="K12">
        <v>41</v>
      </c>
      <c r="L12">
        <v>37</v>
      </c>
      <c r="M12">
        <v>33</v>
      </c>
      <c r="N12">
        <v>35</v>
      </c>
      <c r="O12">
        <v>27</v>
      </c>
      <c r="P12">
        <v>25</v>
      </c>
      <c r="Q12">
        <v>21</v>
      </c>
      <c r="R12">
        <v>15</v>
      </c>
      <c r="S12">
        <v>9</v>
      </c>
      <c r="T12">
        <v>14</v>
      </c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ht="15" x14ac:dyDescent="0.25">
      <c r="A13"/>
      <c r="B13"/>
      <c r="C13" t="s">
        <v>107</v>
      </c>
      <c r="D13">
        <v>46</v>
      </c>
      <c r="E13">
        <v>54</v>
      </c>
      <c r="F13">
        <v>39</v>
      </c>
      <c r="G13">
        <v>53</v>
      </c>
      <c r="H13">
        <v>54</v>
      </c>
      <c r="I13">
        <v>53</v>
      </c>
      <c r="J13">
        <v>60</v>
      </c>
      <c r="K13">
        <v>47</v>
      </c>
      <c r="L13">
        <v>38</v>
      </c>
      <c r="M13">
        <v>40</v>
      </c>
      <c r="N13">
        <v>33</v>
      </c>
      <c r="O13">
        <v>30</v>
      </c>
      <c r="P13">
        <v>20</v>
      </c>
      <c r="Q13">
        <v>16</v>
      </c>
      <c r="R13">
        <v>9</v>
      </c>
      <c r="S13">
        <v>9</v>
      </c>
      <c r="T13">
        <v>6</v>
      </c>
      <c r="U13"/>
    </row>
    <row r="14" spans="1:52" ht="15" x14ac:dyDescent="0.25">
      <c r="A14"/>
      <c r="B14" t="s">
        <v>20</v>
      </c>
      <c r="C14" t="s">
        <v>108</v>
      </c>
      <c r="D14">
        <v>221</v>
      </c>
      <c r="E14">
        <v>275</v>
      </c>
      <c r="F14">
        <v>270</v>
      </c>
      <c r="G14">
        <v>333</v>
      </c>
      <c r="H14">
        <v>297</v>
      </c>
      <c r="I14">
        <v>279</v>
      </c>
      <c r="J14">
        <v>286</v>
      </c>
      <c r="K14">
        <v>229</v>
      </c>
      <c r="L14">
        <v>195</v>
      </c>
      <c r="M14">
        <v>174</v>
      </c>
      <c r="N14">
        <v>146</v>
      </c>
      <c r="O14">
        <v>138</v>
      </c>
      <c r="P14">
        <v>110</v>
      </c>
      <c r="Q14">
        <v>94</v>
      </c>
      <c r="R14">
        <v>89</v>
      </c>
      <c r="S14">
        <v>66</v>
      </c>
      <c r="T14">
        <v>66</v>
      </c>
      <c r="U14"/>
    </row>
    <row r="15" spans="1:52" ht="15" x14ac:dyDescent="0.25">
      <c r="A15"/>
      <c r="B15"/>
      <c r="C15" t="s">
        <v>107</v>
      </c>
      <c r="D15">
        <v>212</v>
      </c>
      <c r="E15">
        <v>361</v>
      </c>
      <c r="F15">
        <v>296</v>
      </c>
      <c r="G15">
        <v>378</v>
      </c>
      <c r="H15">
        <v>338</v>
      </c>
      <c r="I15">
        <v>270</v>
      </c>
      <c r="J15">
        <v>299</v>
      </c>
      <c r="K15">
        <v>278</v>
      </c>
      <c r="L15">
        <v>280</v>
      </c>
      <c r="M15">
        <v>195</v>
      </c>
      <c r="N15">
        <v>164</v>
      </c>
      <c r="O15">
        <v>132</v>
      </c>
      <c r="P15">
        <v>114</v>
      </c>
      <c r="Q15">
        <v>101</v>
      </c>
      <c r="R15">
        <v>66</v>
      </c>
      <c r="S15">
        <v>51</v>
      </c>
      <c r="T15">
        <v>34</v>
      </c>
      <c r="U15"/>
    </row>
    <row r="16" spans="1:52" ht="15" x14ac:dyDescent="0.25">
      <c r="A16"/>
      <c r="B16" t="s">
        <v>24</v>
      </c>
      <c r="C16" t="s">
        <v>108</v>
      </c>
      <c r="D16">
        <v>120</v>
      </c>
      <c r="E16">
        <v>150</v>
      </c>
      <c r="F16">
        <v>131</v>
      </c>
      <c r="G16">
        <v>159</v>
      </c>
      <c r="H16">
        <v>158</v>
      </c>
      <c r="I16">
        <v>187</v>
      </c>
      <c r="J16">
        <v>174</v>
      </c>
      <c r="K16">
        <v>162</v>
      </c>
      <c r="L16">
        <v>128</v>
      </c>
      <c r="M16">
        <v>119</v>
      </c>
      <c r="N16">
        <v>118</v>
      </c>
      <c r="O16">
        <v>113</v>
      </c>
      <c r="P16">
        <v>106</v>
      </c>
      <c r="Q16">
        <v>77</v>
      </c>
      <c r="R16">
        <v>72</v>
      </c>
      <c r="S16">
        <v>69</v>
      </c>
      <c r="T16">
        <v>64</v>
      </c>
      <c r="U16"/>
    </row>
    <row r="17" spans="1:21" ht="15" x14ac:dyDescent="0.25">
      <c r="A17"/>
      <c r="B17"/>
      <c r="C17" t="s">
        <v>107</v>
      </c>
      <c r="D17">
        <v>124</v>
      </c>
      <c r="E17">
        <v>162</v>
      </c>
      <c r="F17">
        <v>145</v>
      </c>
      <c r="G17">
        <v>172</v>
      </c>
      <c r="H17">
        <v>152</v>
      </c>
      <c r="I17">
        <v>170</v>
      </c>
      <c r="J17">
        <v>189</v>
      </c>
      <c r="K17">
        <v>186</v>
      </c>
      <c r="L17">
        <v>152</v>
      </c>
      <c r="M17">
        <v>155</v>
      </c>
      <c r="N17">
        <v>121</v>
      </c>
      <c r="O17">
        <v>119</v>
      </c>
      <c r="P17">
        <v>93</v>
      </c>
      <c r="Q17">
        <v>77</v>
      </c>
      <c r="R17">
        <v>46</v>
      </c>
      <c r="S17">
        <v>54</v>
      </c>
      <c r="T17">
        <v>33</v>
      </c>
      <c r="U17"/>
    </row>
    <row r="18" spans="1:21" ht="15" x14ac:dyDescent="0.25">
      <c r="A18" t="s">
        <v>223</v>
      </c>
      <c r="B18" t="s">
        <v>9</v>
      </c>
      <c r="C18" t="s">
        <v>108</v>
      </c>
      <c r="D18">
        <v>86</v>
      </c>
      <c r="E18">
        <v>131</v>
      </c>
      <c r="F18">
        <v>152</v>
      </c>
      <c r="G18">
        <v>225</v>
      </c>
      <c r="H18">
        <v>180</v>
      </c>
      <c r="I18">
        <v>143</v>
      </c>
      <c r="J18">
        <v>108</v>
      </c>
      <c r="K18">
        <v>125</v>
      </c>
      <c r="L18">
        <v>103</v>
      </c>
      <c r="M18">
        <v>112</v>
      </c>
      <c r="N18">
        <v>76</v>
      </c>
      <c r="O18">
        <v>87</v>
      </c>
      <c r="P18">
        <v>78</v>
      </c>
      <c r="Q18">
        <v>66</v>
      </c>
      <c r="R18">
        <v>49</v>
      </c>
      <c r="S18">
        <v>40</v>
      </c>
      <c r="T18">
        <v>38</v>
      </c>
      <c r="U18"/>
    </row>
    <row r="19" spans="1:21" ht="15" x14ac:dyDescent="0.25">
      <c r="A19"/>
      <c r="B19"/>
      <c r="C19" t="s">
        <v>107</v>
      </c>
      <c r="D19">
        <v>98</v>
      </c>
      <c r="E19">
        <v>136</v>
      </c>
      <c r="F19">
        <v>150</v>
      </c>
      <c r="G19">
        <v>205</v>
      </c>
      <c r="H19">
        <v>171</v>
      </c>
      <c r="I19">
        <v>144</v>
      </c>
      <c r="J19">
        <v>135</v>
      </c>
      <c r="K19">
        <v>123</v>
      </c>
      <c r="L19">
        <v>126</v>
      </c>
      <c r="M19">
        <v>105</v>
      </c>
      <c r="N19">
        <v>83</v>
      </c>
      <c r="O19">
        <v>80</v>
      </c>
      <c r="P19">
        <v>75</v>
      </c>
      <c r="Q19">
        <v>64</v>
      </c>
      <c r="R19">
        <v>52</v>
      </c>
      <c r="S19">
        <v>31</v>
      </c>
      <c r="T19">
        <v>20</v>
      </c>
      <c r="U19"/>
    </row>
    <row r="20" spans="1:21" ht="15" x14ac:dyDescent="0.25">
      <c r="A20"/>
      <c r="B20" t="s">
        <v>190</v>
      </c>
      <c r="C20" t="s">
        <v>108</v>
      </c>
      <c r="D20">
        <v>18</v>
      </c>
      <c r="E20">
        <v>26</v>
      </c>
      <c r="F20">
        <v>32</v>
      </c>
      <c r="G20">
        <v>46</v>
      </c>
      <c r="H20">
        <v>38</v>
      </c>
      <c r="I20">
        <v>30</v>
      </c>
      <c r="J20">
        <v>23</v>
      </c>
      <c r="K20">
        <v>26</v>
      </c>
      <c r="L20">
        <v>22</v>
      </c>
      <c r="M20">
        <v>23</v>
      </c>
      <c r="N20">
        <v>16</v>
      </c>
      <c r="O20">
        <v>18</v>
      </c>
      <c r="P20">
        <v>16</v>
      </c>
      <c r="Q20">
        <v>14</v>
      </c>
      <c r="R20">
        <v>10</v>
      </c>
      <c r="S20">
        <v>8</v>
      </c>
      <c r="T20">
        <v>8</v>
      </c>
      <c r="U20"/>
    </row>
    <row r="21" spans="1:21" ht="15" x14ac:dyDescent="0.25">
      <c r="A21"/>
      <c r="B21"/>
      <c r="C21" t="s">
        <v>107</v>
      </c>
      <c r="D21">
        <v>21</v>
      </c>
      <c r="E21">
        <v>28</v>
      </c>
      <c r="F21">
        <v>31</v>
      </c>
      <c r="G21">
        <v>43</v>
      </c>
      <c r="H21">
        <v>36</v>
      </c>
      <c r="I21">
        <v>30</v>
      </c>
      <c r="J21">
        <v>28</v>
      </c>
      <c r="K21">
        <v>26</v>
      </c>
      <c r="L21">
        <v>26</v>
      </c>
      <c r="M21">
        <v>22</v>
      </c>
      <c r="N21">
        <v>17</v>
      </c>
      <c r="O21">
        <v>17</v>
      </c>
      <c r="P21">
        <v>16</v>
      </c>
      <c r="Q21">
        <v>13</v>
      </c>
      <c r="R21">
        <v>11</v>
      </c>
      <c r="S21">
        <v>6</v>
      </c>
      <c r="T21">
        <v>4</v>
      </c>
      <c r="U21"/>
    </row>
    <row r="22" spans="1:21" ht="15" x14ac:dyDescent="0.25">
      <c r="A22"/>
      <c r="B22" t="s">
        <v>223</v>
      </c>
      <c r="C22" t="s">
        <v>108</v>
      </c>
      <c r="D22">
        <v>94</v>
      </c>
      <c r="E22">
        <v>153</v>
      </c>
      <c r="F22">
        <v>139</v>
      </c>
      <c r="G22">
        <v>188</v>
      </c>
      <c r="H22">
        <v>175</v>
      </c>
      <c r="I22">
        <v>166</v>
      </c>
      <c r="J22">
        <v>153</v>
      </c>
      <c r="K22">
        <v>141</v>
      </c>
      <c r="L22">
        <v>110</v>
      </c>
      <c r="M22">
        <v>110</v>
      </c>
      <c r="N22">
        <v>110</v>
      </c>
      <c r="O22">
        <v>93</v>
      </c>
      <c r="P22">
        <v>72</v>
      </c>
      <c r="Q22">
        <v>60</v>
      </c>
      <c r="R22">
        <v>48</v>
      </c>
      <c r="S22">
        <v>46</v>
      </c>
      <c r="T22">
        <v>48</v>
      </c>
      <c r="U22"/>
    </row>
    <row r="23" spans="1:21" ht="15" x14ac:dyDescent="0.25">
      <c r="A23"/>
      <c r="B23"/>
      <c r="C23" t="s">
        <v>107</v>
      </c>
      <c r="D23">
        <v>99</v>
      </c>
      <c r="E23">
        <v>141</v>
      </c>
      <c r="F23">
        <v>155</v>
      </c>
      <c r="G23">
        <v>196</v>
      </c>
      <c r="H23">
        <v>195</v>
      </c>
      <c r="I23">
        <v>153</v>
      </c>
      <c r="J23">
        <v>150</v>
      </c>
      <c r="K23">
        <v>156</v>
      </c>
      <c r="L23">
        <v>141</v>
      </c>
      <c r="M23">
        <v>118</v>
      </c>
      <c r="N23">
        <v>106</v>
      </c>
      <c r="O23">
        <v>109</v>
      </c>
      <c r="P23">
        <v>87</v>
      </c>
      <c r="Q23">
        <v>58</v>
      </c>
      <c r="R23">
        <v>47</v>
      </c>
      <c r="S23">
        <v>37</v>
      </c>
      <c r="T23">
        <v>38</v>
      </c>
      <c r="U23"/>
    </row>
    <row r="24" spans="1:21" ht="15" x14ac:dyDescent="0.25">
      <c r="A24" t="s">
        <v>196</v>
      </c>
      <c r="B24" t="s">
        <v>196</v>
      </c>
      <c r="C24" t="s">
        <v>108</v>
      </c>
      <c r="D24">
        <v>478</v>
      </c>
      <c r="E24">
        <v>699</v>
      </c>
      <c r="F24">
        <v>727</v>
      </c>
      <c r="G24">
        <v>755</v>
      </c>
      <c r="H24">
        <v>651</v>
      </c>
      <c r="I24">
        <v>671</v>
      </c>
      <c r="J24">
        <v>657</v>
      </c>
      <c r="K24">
        <v>593</v>
      </c>
      <c r="L24">
        <v>531</v>
      </c>
      <c r="M24">
        <v>439</v>
      </c>
      <c r="N24">
        <v>362</v>
      </c>
      <c r="O24">
        <v>340</v>
      </c>
      <c r="P24">
        <v>302</v>
      </c>
      <c r="Q24">
        <v>244</v>
      </c>
      <c r="R24">
        <v>190</v>
      </c>
      <c r="S24">
        <v>134</v>
      </c>
      <c r="T24">
        <v>160</v>
      </c>
      <c r="U24"/>
    </row>
    <row r="25" spans="1:21" ht="15" x14ac:dyDescent="0.25">
      <c r="A25"/>
      <c r="B25"/>
      <c r="C25" t="s">
        <v>107</v>
      </c>
      <c r="D25">
        <v>511</v>
      </c>
      <c r="E25">
        <v>718</v>
      </c>
      <c r="F25">
        <v>798</v>
      </c>
      <c r="G25">
        <v>819</v>
      </c>
      <c r="H25">
        <v>692</v>
      </c>
      <c r="I25">
        <v>680</v>
      </c>
      <c r="J25">
        <v>691</v>
      </c>
      <c r="K25">
        <v>654</v>
      </c>
      <c r="L25">
        <v>545</v>
      </c>
      <c r="M25">
        <v>477</v>
      </c>
      <c r="N25">
        <v>384</v>
      </c>
      <c r="O25">
        <v>332</v>
      </c>
      <c r="P25">
        <v>283</v>
      </c>
      <c r="Q25">
        <v>232</v>
      </c>
      <c r="R25">
        <v>160</v>
      </c>
      <c r="S25">
        <v>99</v>
      </c>
      <c r="T25">
        <v>107</v>
      </c>
      <c r="U25"/>
    </row>
    <row r="26" spans="1:21" ht="15" x14ac:dyDescent="0.25">
      <c r="A26"/>
      <c r="B26" t="s">
        <v>199</v>
      </c>
      <c r="C26" t="s">
        <v>108</v>
      </c>
      <c r="D26">
        <v>68</v>
      </c>
      <c r="E26">
        <v>97</v>
      </c>
      <c r="F26">
        <v>102</v>
      </c>
      <c r="G26">
        <v>106</v>
      </c>
      <c r="H26">
        <v>91</v>
      </c>
      <c r="I26">
        <v>94</v>
      </c>
      <c r="J26">
        <v>92</v>
      </c>
      <c r="K26">
        <v>83</v>
      </c>
      <c r="L26">
        <v>74</v>
      </c>
      <c r="M26">
        <v>62</v>
      </c>
      <c r="N26">
        <v>51</v>
      </c>
      <c r="O26">
        <v>48</v>
      </c>
      <c r="P26">
        <v>42</v>
      </c>
      <c r="Q26">
        <v>34</v>
      </c>
      <c r="R26">
        <v>27</v>
      </c>
      <c r="S26">
        <v>19</v>
      </c>
      <c r="T26">
        <v>23</v>
      </c>
      <c r="U26"/>
    </row>
    <row r="27" spans="1:21" ht="15" x14ac:dyDescent="0.25">
      <c r="A27"/>
      <c r="B27"/>
      <c r="C27" t="s">
        <v>107</v>
      </c>
      <c r="D27">
        <v>73</v>
      </c>
      <c r="E27">
        <v>101</v>
      </c>
      <c r="F27">
        <v>112</v>
      </c>
      <c r="G27">
        <v>115</v>
      </c>
      <c r="H27">
        <v>97</v>
      </c>
      <c r="I27">
        <v>95</v>
      </c>
      <c r="J27">
        <v>97</v>
      </c>
      <c r="K27">
        <v>92</v>
      </c>
      <c r="L27">
        <v>76</v>
      </c>
      <c r="M27">
        <v>67</v>
      </c>
      <c r="N27">
        <v>54</v>
      </c>
      <c r="O27">
        <v>47</v>
      </c>
      <c r="P27">
        <v>40</v>
      </c>
      <c r="Q27">
        <v>32</v>
      </c>
      <c r="R27">
        <v>22</v>
      </c>
      <c r="S27">
        <v>14</v>
      </c>
      <c r="T27">
        <v>15</v>
      </c>
      <c r="U27"/>
    </row>
    <row r="28" spans="1:21" ht="15" x14ac:dyDescent="0.25">
      <c r="A28"/>
      <c r="B28" t="s">
        <v>200</v>
      </c>
      <c r="C28" t="s">
        <v>108</v>
      </c>
      <c r="D28">
        <v>77</v>
      </c>
      <c r="E28">
        <v>112</v>
      </c>
      <c r="F28">
        <v>116</v>
      </c>
      <c r="G28">
        <v>122</v>
      </c>
      <c r="H28">
        <v>104</v>
      </c>
      <c r="I28">
        <v>107</v>
      </c>
      <c r="J28">
        <v>105</v>
      </c>
      <c r="K28">
        <v>95</v>
      </c>
      <c r="L28">
        <v>85</v>
      </c>
      <c r="M28">
        <v>70</v>
      </c>
      <c r="N28">
        <v>58</v>
      </c>
      <c r="O28">
        <v>54</v>
      </c>
      <c r="P28">
        <v>48</v>
      </c>
      <c r="Q28">
        <v>39</v>
      </c>
      <c r="R28">
        <v>30</v>
      </c>
      <c r="S28">
        <v>21</v>
      </c>
      <c r="T28">
        <v>25</v>
      </c>
      <c r="U28"/>
    </row>
    <row r="29" spans="1:21" ht="15" x14ac:dyDescent="0.25">
      <c r="A29"/>
      <c r="B29"/>
      <c r="C29" t="s">
        <v>107</v>
      </c>
      <c r="D29">
        <v>83</v>
      </c>
      <c r="E29">
        <v>115</v>
      </c>
      <c r="F29">
        <v>127</v>
      </c>
      <c r="G29">
        <v>131</v>
      </c>
      <c r="H29">
        <v>111</v>
      </c>
      <c r="I29">
        <v>109</v>
      </c>
      <c r="J29">
        <v>111</v>
      </c>
      <c r="K29">
        <v>105</v>
      </c>
      <c r="L29">
        <v>87</v>
      </c>
      <c r="M29">
        <v>76</v>
      </c>
      <c r="N29">
        <v>61</v>
      </c>
      <c r="O29">
        <v>53</v>
      </c>
      <c r="P29">
        <v>45</v>
      </c>
      <c r="Q29">
        <v>37</v>
      </c>
      <c r="R29">
        <v>26</v>
      </c>
      <c r="S29">
        <v>16</v>
      </c>
      <c r="T29">
        <v>17</v>
      </c>
      <c r="U29"/>
    </row>
    <row r="30" spans="1:21" ht="15" x14ac:dyDescent="0.25">
      <c r="A30"/>
      <c r="B30" t="s">
        <v>207</v>
      </c>
      <c r="C30" t="s">
        <v>108</v>
      </c>
      <c r="D30">
        <v>26</v>
      </c>
      <c r="E30">
        <v>31</v>
      </c>
      <c r="F30">
        <v>32</v>
      </c>
      <c r="G30">
        <v>39</v>
      </c>
      <c r="H30">
        <v>34</v>
      </c>
      <c r="I30">
        <v>32</v>
      </c>
      <c r="J30">
        <v>33</v>
      </c>
      <c r="K30">
        <v>26</v>
      </c>
      <c r="L30">
        <v>22</v>
      </c>
      <c r="M30">
        <v>20</v>
      </c>
      <c r="N30">
        <v>17</v>
      </c>
      <c r="O30">
        <v>16</v>
      </c>
      <c r="P30">
        <v>13</v>
      </c>
      <c r="Q30">
        <v>11</v>
      </c>
      <c r="R30">
        <v>10</v>
      </c>
      <c r="S30">
        <v>8</v>
      </c>
      <c r="T30">
        <v>7</v>
      </c>
      <c r="U30"/>
    </row>
    <row r="31" spans="1:21" ht="15" x14ac:dyDescent="0.25">
      <c r="A31"/>
      <c r="B31"/>
      <c r="C31" t="s">
        <v>107</v>
      </c>
      <c r="D31">
        <v>24</v>
      </c>
      <c r="E31">
        <v>42</v>
      </c>
      <c r="F31">
        <v>33</v>
      </c>
      <c r="G31">
        <v>42</v>
      </c>
      <c r="H31">
        <v>39</v>
      </c>
      <c r="I31">
        <v>31</v>
      </c>
      <c r="J31">
        <v>34</v>
      </c>
      <c r="K31">
        <v>32</v>
      </c>
      <c r="L31">
        <v>32</v>
      </c>
      <c r="M31">
        <v>22</v>
      </c>
      <c r="N31">
        <v>19</v>
      </c>
      <c r="O31">
        <v>15</v>
      </c>
      <c r="P31">
        <v>13</v>
      </c>
      <c r="Q31">
        <v>12</v>
      </c>
      <c r="R31">
        <v>8</v>
      </c>
      <c r="S31">
        <v>6</v>
      </c>
      <c r="T31">
        <v>4</v>
      </c>
      <c r="U31"/>
    </row>
    <row r="32" spans="1:21" ht="15" x14ac:dyDescent="0.25">
      <c r="A32"/>
      <c r="B32" t="s">
        <v>208</v>
      </c>
      <c r="C32" t="s">
        <v>108</v>
      </c>
      <c r="D32">
        <v>64</v>
      </c>
      <c r="E32">
        <v>76</v>
      </c>
      <c r="F32">
        <v>84</v>
      </c>
      <c r="G32">
        <v>106</v>
      </c>
      <c r="H32">
        <v>105</v>
      </c>
      <c r="I32">
        <v>107</v>
      </c>
      <c r="J32">
        <v>91</v>
      </c>
      <c r="K32">
        <v>96</v>
      </c>
      <c r="L32">
        <v>85</v>
      </c>
      <c r="M32">
        <v>81</v>
      </c>
      <c r="N32">
        <v>65</v>
      </c>
      <c r="O32">
        <v>79</v>
      </c>
      <c r="P32">
        <v>66</v>
      </c>
      <c r="Q32">
        <v>49</v>
      </c>
      <c r="R32">
        <v>49</v>
      </c>
      <c r="S32">
        <v>49</v>
      </c>
      <c r="T32">
        <v>55</v>
      </c>
    </row>
    <row r="33" spans="1:20" ht="15" x14ac:dyDescent="0.25">
      <c r="A33"/>
      <c r="B33"/>
      <c r="C33" t="s">
        <v>107</v>
      </c>
      <c r="D33">
        <v>62</v>
      </c>
      <c r="E33">
        <v>83</v>
      </c>
      <c r="F33">
        <v>95</v>
      </c>
      <c r="G33">
        <v>109</v>
      </c>
      <c r="H33">
        <v>93</v>
      </c>
      <c r="I33">
        <v>100</v>
      </c>
      <c r="J33">
        <v>109</v>
      </c>
      <c r="K33">
        <v>117</v>
      </c>
      <c r="L33">
        <v>106</v>
      </c>
      <c r="M33">
        <v>89</v>
      </c>
      <c r="N33">
        <v>84</v>
      </c>
      <c r="O33">
        <v>73</v>
      </c>
      <c r="P33">
        <v>63</v>
      </c>
      <c r="Q33">
        <v>44</v>
      </c>
      <c r="R33">
        <v>36</v>
      </c>
      <c r="S33">
        <v>32</v>
      </c>
      <c r="T33">
        <v>28</v>
      </c>
    </row>
    <row r="34" spans="1:20" ht="15" x14ac:dyDescent="0.25">
      <c r="A34"/>
      <c r="B34" t="s">
        <v>209</v>
      </c>
      <c r="C34" t="s">
        <v>108</v>
      </c>
      <c r="D34">
        <v>27</v>
      </c>
      <c r="E34">
        <v>33</v>
      </c>
      <c r="F34">
        <v>36</v>
      </c>
      <c r="G34">
        <v>46</v>
      </c>
      <c r="H34">
        <v>45</v>
      </c>
      <c r="I34">
        <v>46</v>
      </c>
      <c r="J34">
        <v>39</v>
      </c>
      <c r="K34">
        <v>41</v>
      </c>
      <c r="L34">
        <v>37</v>
      </c>
      <c r="M34">
        <v>35</v>
      </c>
      <c r="N34">
        <v>28</v>
      </c>
      <c r="O34">
        <v>34</v>
      </c>
      <c r="P34">
        <v>28</v>
      </c>
      <c r="Q34">
        <v>21</v>
      </c>
      <c r="R34">
        <v>21</v>
      </c>
      <c r="S34">
        <v>21</v>
      </c>
      <c r="T34">
        <v>24</v>
      </c>
    </row>
    <row r="35" spans="1:20" ht="15" x14ac:dyDescent="0.25">
      <c r="A35"/>
      <c r="B35"/>
      <c r="C35" t="s">
        <v>107</v>
      </c>
      <c r="D35">
        <v>26</v>
      </c>
      <c r="E35">
        <v>34</v>
      </c>
      <c r="F35">
        <v>41</v>
      </c>
      <c r="G35">
        <v>47</v>
      </c>
      <c r="H35">
        <v>40</v>
      </c>
      <c r="I35">
        <v>43</v>
      </c>
      <c r="J35">
        <v>47</v>
      </c>
      <c r="K35">
        <v>50</v>
      </c>
      <c r="L35">
        <v>45</v>
      </c>
      <c r="M35">
        <v>38</v>
      </c>
      <c r="N35">
        <v>36</v>
      </c>
      <c r="O35">
        <v>31</v>
      </c>
      <c r="P35">
        <v>27</v>
      </c>
      <c r="Q35">
        <v>19</v>
      </c>
      <c r="R35">
        <v>15</v>
      </c>
      <c r="S35">
        <v>14</v>
      </c>
      <c r="T35">
        <v>12</v>
      </c>
    </row>
    <row r="36" spans="1:20" ht="15" x14ac:dyDescent="0.25">
      <c r="A36"/>
      <c r="B36" t="s">
        <v>210</v>
      </c>
      <c r="C36" t="s">
        <v>108</v>
      </c>
      <c r="D36">
        <v>53</v>
      </c>
      <c r="E36">
        <v>68</v>
      </c>
      <c r="F36">
        <v>65</v>
      </c>
      <c r="G36">
        <v>59</v>
      </c>
      <c r="H36">
        <v>75</v>
      </c>
      <c r="I36">
        <v>96</v>
      </c>
      <c r="J36">
        <v>100</v>
      </c>
      <c r="K36">
        <v>84</v>
      </c>
      <c r="L36">
        <v>69</v>
      </c>
      <c r="M36">
        <v>72</v>
      </c>
      <c r="N36">
        <v>75</v>
      </c>
      <c r="O36">
        <v>79</v>
      </c>
      <c r="P36">
        <v>61</v>
      </c>
      <c r="Q36">
        <v>54</v>
      </c>
      <c r="R36">
        <v>35</v>
      </c>
      <c r="S36">
        <v>39</v>
      </c>
      <c r="T36">
        <v>65</v>
      </c>
    </row>
    <row r="37" spans="1:20" ht="15" x14ac:dyDescent="0.25">
      <c r="A37"/>
      <c r="B37"/>
      <c r="C37" t="s">
        <v>107</v>
      </c>
      <c r="D37">
        <v>55</v>
      </c>
      <c r="E37">
        <v>71</v>
      </c>
      <c r="F37">
        <v>70</v>
      </c>
      <c r="G37">
        <v>81</v>
      </c>
      <c r="H37">
        <v>70</v>
      </c>
      <c r="I37">
        <v>105</v>
      </c>
      <c r="J37">
        <v>109</v>
      </c>
      <c r="K37">
        <v>96</v>
      </c>
      <c r="L37">
        <v>109</v>
      </c>
      <c r="M37">
        <v>78</v>
      </c>
      <c r="N37">
        <v>88</v>
      </c>
      <c r="O37">
        <v>89</v>
      </c>
      <c r="P37">
        <v>74</v>
      </c>
      <c r="Q37">
        <v>54</v>
      </c>
      <c r="R37">
        <v>31</v>
      </c>
      <c r="S37">
        <v>32</v>
      </c>
      <c r="T37">
        <v>32</v>
      </c>
    </row>
    <row r="38" spans="1:20" ht="15" x14ac:dyDescent="0.25">
      <c r="A38"/>
      <c r="B38" t="s">
        <v>201</v>
      </c>
      <c r="C38" t="s">
        <v>108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</row>
    <row r="39" spans="1:20" ht="15" x14ac:dyDescent="0.25">
      <c r="A39"/>
      <c r="B39"/>
      <c r="C39" t="s">
        <v>107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</row>
    <row r="40" spans="1:20" ht="15" x14ac:dyDescent="0.25">
      <c r="A40"/>
      <c r="B40" t="s">
        <v>287</v>
      </c>
      <c r="C40" t="s">
        <v>108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</row>
    <row r="41" spans="1:20" ht="15" x14ac:dyDescent="0.25">
      <c r="A41"/>
      <c r="B41"/>
      <c r="C41" t="s">
        <v>107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</row>
    <row r="42" spans="1:20" ht="15" x14ac:dyDescent="0.25">
      <c r="A42"/>
      <c r="B42" t="s">
        <v>300</v>
      </c>
      <c r="C42" t="s">
        <v>108</v>
      </c>
      <c r="D42">
        <v>60</v>
      </c>
      <c r="E42">
        <v>87</v>
      </c>
      <c r="F42">
        <v>92</v>
      </c>
      <c r="G42">
        <v>96</v>
      </c>
      <c r="H42">
        <v>82</v>
      </c>
      <c r="I42">
        <v>85</v>
      </c>
      <c r="J42">
        <v>83</v>
      </c>
      <c r="K42">
        <v>75</v>
      </c>
      <c r="L42">
        <v>67</v>
      </c>
      <c r="M42">
        <v>55</v>
      </c>
      <c r="N42">
        <v>46</v>
      </c>
      <c r="O42">
        <v>43</v>
      </c>
      <c r="P42">
        <v>38</v>
      </c>
      <c r="Q42">
        <v>31</v>
      </c>
      <c r="R42">
        <v>24</v>
      </c>
      <c r="S42">
        <v>17</v>
      </c>
      <c r="T42">
        <v>21</v>
      </c>
    </row>
    <row r="43" spans="1:20" ht="15" x14ac:dyDescent="0.25">
      <c r="A43"/>
      <c r="B43"/>
      <c r="C43" t="s">
        <v>107</v>
      </c>
      <c r="D43">
        <v>64</v>
      </c>
      <c r="E43">
        <v>91</v>
      </c>
      <c r="F43">
        <v>101</v>
      </c>
      <c r="G43">
        <v>102</v>
      </c>
      <c r="H43">
        <v>87</v>
      </c>
      <c r="I43">
        <v>86</v>
      </c>
      <c r="J43">
        <v>87</v>
      </c>
      <c r="K43">
        <v>82</v>
      </c>
      <c r="L43">
        <v>69</v>
      </c>
      <c r="M43">
        <v>60</v>
      </c>
      <c r="N43">
        <v>48</v>
      </c>
      <c r="O43">
        <v>42</v>
      </c>
      <c r="P43">
        <v>36</v>
      </c>
      <c r="Q43">
        <v>29</v>
      </c>
      <c r="R43">
        <v>20</v>
      </c>
      <c r="S43">
        <v>12</v>
      </c>
      <c r="T43">
        <v>14</v>
      </c>
    </row>
    <row r="44" spans="1:20" ht="15" x14ac:dyDescent="0.25">
      <c r="A44" t="s">
        <v>16</v>
      </c>
      <c r="B44" t="s">
        <v>16</v>
      </c>
      <c r="C44" t="s">
        <v>108</v>
      </c>
      <c r="D44">
        <v>159</v>
      </c>
      <c r="E44">
        <v>201</v>
      </c>
      <c r="F44">
        <v>238</v>
      </c>
      <c r="G44">
        <v>308</v>
      </c>
      <c r="H44">
        <v>266</v>
      </c>
      <c r="I44">
        <v>223</v>
      </c>
      <c r="J44">
        <v>203</v>
      </c>
      <c r="K44">
        <v>180</v>
      </c>
      <c r="L44">
        <v>168</v>
      </c>
      <c r="M44">
        <v>140</v>
      </c>
      <c r="N44">
        <v>129</v>
      </c>
      <c r="O44">
        <v>140</v>
      </c>
      <c r="P44">
        <v>127</v>
      </c>
      <c r="Q44">
        <v>110</v>
      </c>
      <c r="R44">
        <v>83</v>
      </c>
      <c r="S44">
        <v>74</v>
      </c>
      <c r="T44">
        <v>78</v>
      </c>
    </row>
    <row r="45" spans="1:20" ht="15" x14ac:dyDescent="0.25">
      <c r="A45"/>
      <c r="B45"/>
      <c r="C45" t="s">
        <v>107</v>
      </c>
      <c r="D45">
        <v>158</v>
      </c>
      <c r="E45">
        <v>209</v>
      </c>
      <c r="F45">
        <v>269</v>
      </c>
      <c r="G45">
        <v>315</v>
      </c>
      <c r="H45">
        <v>271</v>
      </c>
      <c r="I45">
        <v>209</v>
      </c>
      <c r="J45">
        <v>203</v>
      </c>
      <c r="K45">
        <v>218</v>
      </c>
      <c r="L45">
        <v>186</v>
      </c>
      <c r="M45">
        <v>156</v>
      </c>
      <c r="N45">
        <v>138</v>
      </c>
      <c r="O45">
        <v>131</v>
      </c>
      <c r="P45">
        <v>108</v>
      </c>
      <c r="Q45">
        <v>94</v>
      </c>
      <c r="R45">
        <v>70</v>
      </c>
      <c r="S45">
        <v>64</v>
      </c>
      <c r="T45">
        <v>47</v>
      </c>
    </row>
    <row r="46" spans="1:20" ht="15" x14ac:dyDescent="0.25">
      <c r="A46"/>
      <c r="B46" t="s">
        <v>188</v>
      </c>
      <c r="C46" t="s">
        <v>108</v>
      </c>
      <c r="D46">
        <v>24</v>
      </c>
      <c r="E46">
        <v>32</v>
      </c>
      <c r="F46">
        <v>37</v>
      </c>
      <c r="G46">
        <v>47</v>
      </c>
      <c r="H46">
        <v>42</v>
      </c>
      <c r="I46">
        <v>35</v>
      </c>
      <c r="J46">
        <v>32</v>
      </c>
      <c r="K46">
        <v>28</v>
      </c>
      <c r="L46">
        <v>27</v>
      </c>
      <c r="M46">
        <v>22</v>
      </c>
      <c r="N46">
        <v>20</v>
      </c>
      <c r="O46">
        <v>22</v>
      </c>
      <c r="P46">
        <v>20</v>
      </c>
      <c r="Q46">
        <v>17</v>
      </c>
      <c r="R46">
        <v>13</v>
      </c>
      <c r="S46">
        <v>12</v>
      </c>
      <c r="T46">
        <v>12</v>
      </c>
    </row>
    <row r="47" spans="1:20" ht="15" x14ac:dyDescent="0.25">
      <c r="A47"/>
      <c r="B47"/>
      <c r="C47" t="s">
        <v>107</v>
      </c>
      <c r="D47">
        <v>25</v>
      </c>
      <c r="E47">
        <v>33</v>
      </c>
      <c r="F47">
        <v>42</v>
      </c>
      <c r="G47">
        <v>50</v>
      </c>
      <c r="H47">
        <v>43</v>
      </c>
      <c r="I47">
        <v>33</v>
      </c>
      <c r="J47">
        <v>32</v>
      </c>
      <c r="K47">
        <v>34</v>
      </c>
      <c r="L47">
        <v>29</v>
      </c>
      <c r="M47">
        <v>25</v>
      </c>
      <c r="N47">
        <v>22</v>
      </c>
      <c r="O47">
        <v>21</v>
      </c>
      <c r="P47">
        <v>17</v>
      </c>
      <c r="Q47">
        <v>15</v>
      </c>
      <c r="R47">
        <v>11</v>
      </c>
      <c r="S47">
        <v>10</v>
      </c>
      <c r="T47">
        <v>8</v>
      </c>
    </row>
    <row r="48" spans="1:20" ht="15" x14ac:dyDescent="0.25">
      <c r="A48"/>
      <c r="B48" t="s">
        <v>189</v>
      </c>
      <c r="C48" t="s">
        <v>108</v>
      </c>
      <c r="D48">
        <v>32</v>
      </c>
      <c r="E48">
        <v>42</v>
      </c>
      <c r="F48">
        <v>48</v>
      </c>
      <c r="G48">
        <v>62</v>
      </c>
      <c r="H48">
        <v>54</v>
      </c>
      <c r="I48">
        <v>45</v>
      </c>
      <c r="J48">
        <v>41</v>
      </c>
      <c r="K48">
        <v>36</v>
      </c>
      <c r="L48">
        <v>34</v>
      </c>
      <c r="M48">
        <v>28</v>
      </c>
      <c r="N48">
        <v>26</v>
      </c>
      <c r="O48">
        <v>28</v>
      </c>
      <c r="P48">
        <v>26</v>
      </c>
      <c r="Q48">
        <v>22</v>
      </c>
      <c r="R48">
        <v>17</v>
      </c>
      <c r="S48">
        <v>15</v>
      </c>
      <c r="T48">
        <v>16</v>
      </c>
    </row>
    <row r="49" spans="1:20" ht="15" x14ac:dyDescent="0.25">
      <c r="A49"/>
      <c r="B49"/>
      <c r="C49" t="s">
        <v>107</v>
      </c>
      <c r="D49">
        <v>32</v>
      </c>
      <c r="E49">
        <v>43</v>
      </c>
      <c r="F49">
        <v>54</v>
      </c>
      <c r="G49">
        <v>64</v>
      </c>
      <c r="H49">
        <v>55</v>
      </c>
      <c r="I49">
        <v>42</v>
      </c>
      <c r="J49">
        <v>41</v>
      </c>
      <c r="K49">
        <v>44</v>
      </c>
      <c r="L49">
        <v>38</v>
      </c>
      <c r="M49">
        <v>32</v>
      </c>
      <c r="N49">
        <v>28</v>
      </c>
      <c r="O49">
        <v>26</v>
      </c>
      <c r="P49">
        <v>22</v>
      </c>
      <c r="Q49">
        <v>19</v>
      </c>
      <c r="R49">
        <v>14</v>
      </c>
      <c r="S49">
        <v>13</v>
      </c>
      <c r="T49">
        <v>10</v>
      </c>
    </row>
    <row r="50" spans="1:20" ht="15" x14ac:dyDescent="0.25">
      <c r="A50"/>
      <c r="B50" t="s">
        <v>13</v>
      </c>
      <c r="C50" t="s">
        <v>108</v>
      </c>
      <c r="D50">
        <v>23</v>
      </c>
      <c r="E50">
        <v>38</v>
      </c>
      <c r="F50">
        <v>48</v>
      </c>
      <c r="G50">
        <v>84</v>
      </c>
      <c r="H50">
        <v>58</v>
      </c>
      <c r="I50">
        <v>48</v>
      </c>
      <c r="J50">
        <v>54</v>
      </c>
      <c r="K50">
        <v>47</v>
      </c>
      <c r="L50">
        <v>42</v>
      </c>
      <c r="M50">
        <v>40</v>
      </c>
      <c r="N50">
        <v>37</v>
      </c>
      <c r="O50">
        <v>41</v>
      </c>
      <c r="P50">
        <v>45</v>
      </c>
      <c r="Q50">
        <v>30</v>
      </c>
      <c r="R50">
        <v>20</v>
      </c>
      <c r="S50">
        <v>28</v>
      </c>
      <c r="T50">
        <v>26</v>
      </c>
    </row>
    <row r="51" spans="1:20" ht="15" x14ac:dyDescent="0.25">
      <c r="A51"/>
      <c r="B51"/>
      <c r="C51" t="s">
        <v>107</v>
      </c>
      <c r="D51">
        <v>36</v>
      </c>
      <c r="E51">
        <v>39</v>
      </c>
      <c r="F51">
        <v>34</v>
      </c>
      <c r="G51">
        <v>74</v>
      </c>
      <c r="H51">
        <v>66</v>
      </c>
      <c r="I51">
        <v>52</v>
      </c>
      <c r="J51">
        <v>53</v>
      </c>
      <c r="K51">
        <v>55</v>
      </c>
      <c r="L51">
        <v>49</v>
      </c>
      <c r="M51">
        <v>61</v>
      </c>
      <c r="N51">
        <v>42</v>
      </c>
      <c r="O51">
        <v>46</v>
      </c>
      <c r="P51">
        <v>37</v>
      </c>
      <c r="Q51">
        <v>27</v>
      </c>
      <c r="R51">
        <v>32</v>
      </c>
      <c r="S51">
        <v>10</v>
      </c>
      <c r="T51">
        <v>12</v>
      </c>
    </row>
    <row r="52" spans="1:20" ht="15" x14ac:dyDescent="0.25">
      <c r="A52"/>
      <c r="B52" t="s">
        <v>192</v>
      </c>
      <c r="C52" t="s">
        <v>108</v>
      </c>
      <c r="D52">
        <v>12</v>
      </c>
      <c r="E52">
        <v>22</v>
      </c>
      <c r="F52">
        <v>23</v>
      </c>
      <c r="G52">
        <v>39</v>
      </c>
      <c r="H52">
        <v>34</v>
      </c>
      <c r="I52">
        <v>26</v>
      </c>
      <c r="J52">
        <v>25</v>
      </c>
      <c r="K52">
        <v>20</v>
      </c>
      <c r="L52">
        <v>17</v>
      </c>
      <c r="M52">
        <v>18</v>
      </c>
      <c r="N52">
        <v>14</v>
      </c>
      <c r="O52">
        <v>15</v>
      </c>
      <c r="P52">
        <v>15</v>
      </c>
      <c r="Q52">
        <v>14</v>
      </c>
      <c r="R52">
        <v>7</v>
      </c>
      <c r="S52">
        <v>6</v>
      </c>
      <c r="T52">
        <v>7</v>
      </c>
    </row>
    <row r="53" spans="1:20" ht="15" x14ac:dyDescent="0.25">
      <c r="A53"/>
      <c r="B53"/>
      <c r="C53" t="s">
        <v>107</v>
      </c>
      <c r="D53">
        <v>14</v>
      </c>
      <c r="E53">
        <v>24</v>
      </c>
      <c r="F53">
        <v>24</v>
      </c>
      <c r="G53">
        <v>35</v>
      </c>
      <c r="H53">
        <v>30</v>
      </c>
      <c r="I53">
        <v>27</v>
      </c>
      <c r="J53">
        <v>24</v>
      </c>
      <c r="K53">
        <v>23</v>
      </c>
      <c r="L53">
        <v>22</v>
      </c>
      <c r="M53">
        <v>18</v>
      </c>
      <c r="N53">
        <v>17</v>
      </c>
      <c r="O53">
        <v>15</v>
      </c>
      <c r="P53">
        <v>14</v>
      </c>
      <c r="Q53">
        <v>9</v>
      </c>
      <c r="R53">
        <v>6</v>
      </c>
      <c r="S53">
        <v>5</v>
      </c>
      <c r="T53">
        <v>4</v>
      </c>
    </row>
    <row r="54" spans="1:20" ht="15" x14ac:dyDescent="0.25">
      <c r="A54"/>
      <c r="B54" t="s">
        <v>14</v>
      </c>
      <c r="C54" t="s">
        <v>108</v>
      </c>
      <c r="D54">
        <v>20</v>
      </c>
      <c r="E54">
        <v>38</v>
      </c>
      <c r="F54">
        <v>39</v>
      </c>
      <c r="G54">
        <v>69</v>
      </c>
      <c r="H54">
        <v>61</v>
      </c>
      <c r="I54">
        <v>46</v>
      </c>
      <c r="J54">
        <v>44</v>
      </c>
      <c r="K54">
        <v>35</v>
      </c>
      <c r="L54">
        <v>30</v>
      </c>
      <c r="M54">
        <v>32</v>
      </c>
      <c r="N54">
        <v>25</v>
      </c>
      <c r="O54">
        <v>26</v>
      </c>
      <c r="P54">
        <v>27</v>
      </c>
      <c r="Q54">
        <v>25</v>
      </c>
      <c r="R54">
        <v>13</v>
      </c>
      <c r="S54">
        <v>10</v>
      </c>
      <c r="T54">
        <v>13</v>
      </c>
    </row>
    <row r="55" spans="1:20" ht="15" x14ac:dyDescent="0.25">
      <c r="A55"/>
      <c r="B55"/>
      <c r="C55" t="s">
        <v>107</v>
      </c>
      <c r="D55">
        <v>24</v>
      </c>
      <c r="E55">
        <v>45</v>
      </c>
      <c r="F55">
        <v>45</v>
      </c>
      <c r="G55">
        <v>64</v>
      </c>
      <c r="H55">
        <v>54</v>
      </c>
      <c r="I55">
        <v>47</v>
      </c>
      <c r="J55">
        <v>42</v>
      </c>
      <c r="K55">
        <v>40</v>
      </c>
      <c r="L55">
        <v>39</v>
      </c>
      <c r="M55">
        <v>32</v>
      </c>
      <c r="N55">
        <v>29</v>
      </c>
      <c r="O55">
        <v>26</v>
      </c>
      <c r="P55">
        <v>24</v>
      </c>
      <c r="Q55">
        <v>16</v>
      </c>
      <c r="R55">
        <v>11</v>
      </c>
      <c r="S55">
        <v>9</v>
      </c>
      <c r="T55">
        <v>7</v>
      </c>
    </row>
    <row r="56" spans="1:20" ht="15" x14ac:dyDescent="0.25">
      <c r="A56"/>
      <c r="B56" t="s">
        <v>193</v>
      </c>
      <c r="C56" t="s">
        <v>108</v>
      </c>
      <c r="D56">
        <v>13</v>
      </c>
      <c r="E56">
        <v>13</v>
      </c>
      <c r="F56">
        <v>14</v>
      </c>
      <c r="G56">
        <v>26</v>
      </c>
      <c r="H56">
        <v>20</v>
      </c>
      <c r="I56">
        <v>20</v>
      </c>
      <c r="J56">
        <v>19</v>
      </c>
      <c r="K56">
        <v>17</v>
      </c>
      <c r="L56">
        <v>16</v>
      </c>
      <c r="M56">
        <v>13</v>
      </c>
      <c r="N56">
        <v>12</v>
      </c>
      <c r="O56">
        <v>10</v>
      </c>
      <c r="P56">
        <v>12</v>
      </c>
      <c r="Q56">
        <v>10</v>
      </c>
      <c r="R56">
        <v>9</v>
      </c>
      <c r="S56">
        <v>5</v>
      </c>
      <c r="T56">
        <v>5</v>
      </c>
    </row>
    <row r="57" spans="1:20" ht="15" x14ac:dyDescent="0.25">
      <c r="A57"/>
      <c r="B57"/>
      <c r="C57" t="s">
        <v>107</v>
      </c>
      <c r="D57">
        <v>9</v>
      </c>
      <c r="E57">
        <v>13</v>
      </c>
      <c r="F57">
        <v>17</v>
      </c>
      <c r="G57">
        <v>19</v>
      </c>
      <c r="H57">
        <v>18</v>
      </c>
      <c r="I57">
        <v>19</v>
      </c>
      <c r="J57">
        <v>20</v>
      </c>
      <c r="K57">
        <v>19</v>
      </c>
      <c r="L57">
        <v>17</v>
      </c>
      <c r="M57">
        <v>19</v>
      </c>
      <c r="N57">
        <v>11</v>
      </c>
      <c r="O57">
        <v>12</v>
      </c>
      <c r="P57">
        <v>11</v>
      </c>
      <c r="Q57">
        <v>8</v>
      </c>
      <c r="R57">
        <v>5</v>
      </c>
      <c r="S57">
        <v>4</v>
      </c>
      <c r="T57">
        <v>4</v>
      </c>
    </row>
    <row r="58" spans="1:20" ht="15" x14ac:dyDescent="0.25">
      <c r="A58"/>
      <c r="B58" t="s">
        <v>194</v>
      </c>
      <c r="C58" t="s">
        <v>108</v>
      </c>
      <c r="D58">
        <v>4</v>
      </c>
      <c r="E58">
        <v>6</v>
      </c>
      <c r="F58">
        <v>5</v>
      </c>
      <c r="G58">
        <v>10</v>
      </c>
      <c r="H58">
        <v>8</v>
      </c>
      <c r="I58">
        <v>8</v>
      </c>
      <c r="J58">
        <v>8</v>
      </c>
      <c r="K58">
        <v>7</v>
      </c>
      <c r="L58">
        <v>6</v>
      </c>
      <c r="M58">
        <v>5</v>
      </c>
      <c r="N58">
        <v>5</v>
      </c>
      <c r="O58">
        <v>4</v>
      </c>
      <c r="P58">
        <v>5</v>
      </c>
      <c r="Q58">
        <v>4</v>
      </c>
      <c r="R58">
        <v>4</v>
      </c>
      <c r="S58">
        <v>2</v>
      </c>
      <c r="T58">
        <v>2</v>
      </c>
    </row>
    <row r="59" spans="1:20" ht="15" x14ac:dyDescent="0.25">
      <c r="A59"/>
      <c r="B59"/>
      <c r="C59" t="s">
        <v>107</v>
      </c>
      <c r="D59">
        <v>4</v>
      </c>
      <c r="E59">
        <v>6</v>
      </c>
      <c r="F59">
        <v>6</v>
      </c>
      <c r="G59">
        <v>7</v>
      </c>
      <c r="H59">
        <v>7</v>
      </c>
      <c r="I59">
        <v>7</v>
      </c>
      <c r="J59">
        <v>8</v>
      </c>
      <c r="K59">
        <v>7</v>
      </c>
      <c r="L59">
        <v>7</v>
      </c>
      <c r="M59">
        <v>7</v>
      </c>
      <c r="N59">
        <v>4</v>
      </c>
      <c r="O59">
        <v>5</v>
      </c>
      <c r="P59">
        <v>4</v>
      </c>
      <c r="Q59">
        <v>3</v>
      </c>
      <c r="R59">
        <v>2</v>
      </c>
      <c r="S59">
        <v>1</v>
      </c>
      <c r="T59">
        <v>2</v>
      </c>
    </row>
    <row r="60" spans="1:20" ht="15" x14ac:dyDescent="0.25">
      <c r="A60"/>
      <c r="B60" t="s">
        <v>195</v>
      </c>
      <c r="C60" t="s">
        <v>108</v>
      </c>
      <c r="D60">
        <v>28</v>
      </c>
      <c r="E60">
        <v>29</v>
      </c>
      <c r="F60">
        <v>29</v>
      </c>
      <c r="G60">
        <v>60</v>
      </c>
      <c r="H60">
        <v>46</v>
      </c>
      <c r="I60">
        <v>45</v>
      </c>
      <c r="J60">
        <v>43</v>
      </c>
      <c r="K60">
        <v>38</v>
      </c>
      <c r="L60">
        <v>37</v>
      </c>
      <c r="M60">
        <v>28</v>
      </c>
      <c r="N60">
        <v>26</v>
      </c>
      <c r="O60">
        <v>22</v>
      </c>
      <c r="P60">
        <v>26</v>
      </c>
      <c r="Q60">
        <v>22</v>
      </c>
      <c r="R60">
        <v>20</v>
      </c>
      <c r="S60">
        <v>11</v>
      </c>
      <c r="T60">
        <v>10</v>
      </c>
    </row>
    <row r="61" spans="1:20" ht="15" x14ac:dyDescent="0.25">
      <c r="A61"/>
      <c r="B61"/>
      <c r="C61" t="s">
        <v>107</v>
      </c>
      <c r="D61">
        <v>21</v>
      </c>
      <c r="E61">
        <v>31</v>
      </c>
      <c r="F61">
        <v>36</v>
      </c>
      <c r="G61">
        <v>42</v>
      </c>
      <c r="H61">
        <v>41</v>
      </c>
      <c r="I61">
        <v>42</v>
      </c>
      <c r="J61">
        <v>44</v>
      </c>
      <c r="K61">
        <v>42</v>
      </c>
      <c r="L61">
        <v>38</v>
      </c>
      <c r="M61">
        <v>42</v>
      </c>
      <c r="N61">
        <v>25</v>
      </c>
      <c r="O61">
        <v>26</v>
      </c>
      <c r="P61">
        <v>25</v>
      </c>
      <c r="Q61">
        <v>17</v>
      </c>
      <c r="R61">
        <v>12</v>
      </c>
      <c r="S61">
        <v>8</v>
      </c>
      <c r="T61">
        <v>9</v>
      </c>
    </row>
    <row r="62" spans="1:20" ht="15" x14ac:dyDescent="0.25">
      <c r="A62"/>
      <c r="B62" t="s">
        <v>233</v>
      </c>
      <c r="C62" t="s">
        <v>108</v>
      </c>
      <c r="D62">
        <v>13</v>
      </c>
      <c r="E62">
        <v>14</v>
      </c>
      <c r="F62">
        <v>14</v>
      </c>
      <c r="G62">
        <v>29</v>
      </c>
      <c r="H62">
        <v>22</v>
      </c>
      <c r="I62">
        <v>21</v>
      </c>
      <c r="J62">
        <v>21</v>
      </c>
      <c r="K62">
        <v>18</v>
      </c>
      <c r="L62">
        <v>17</v>
      </c>
      <c r="M62">
        <v>13</v>
      </c>
      <c r="N62">
        <v>12</v>
      </c>
      <c r="O62">
        <v>11</v>
      </c>
      <c r="P62">
        <v>12</v>
      </c>
      <c r="Q62">
        <v>10</v>
      </c>
      <c r="R62">
        <v>10</v>
      </c>
      <c r="S62">
        <v>5</v>
      </c>
      <c r="T62">
        <v>5</v>
      </c>
    </row>
    <row r="63" spans="1:20" ht="15" x14ac:dyDescent="0.25">
      <c r="A63"/>
      <c r="B63"/>
      <c r="C63" t="s">
        <v>107</v>
      </c>
      <c r="D63">
        <v>10</v>
      </c>
      <c r="E63">
        <v>15</v>
      </c>
      <c r="F63">
        <v>18</v>
      </c>
      <c r="G63">
        <v>20</v>
      </c>
      <c r="H63">
        <v>20</v>
      </c>
      <c r="I63">
        <v>20</v>
      </c>
      <c r="J63">
        <v>21</v>
      </c>
      <c r="K63">
        <v>20</v>
      </c>
      <c r="L63">
        <v>18</v>
      </c>
      <c r="M63">
        <v>20</v>
      </c>
      <c r="N63">
        <v>12</v>
      </c>
      <c r="O63">
        <v>12</v>
      </c>
      <c r="P63">
        <v>12</v>
      </c>
      <c r="Q63">
        <v>8</v>
      </c>
      <c r="R63">
        <v>6</v>
      </c>
      <c r="S63">
        <v>4</v>
      </c>
      <c r="T63">
        <v>4</v>
      </c>
    </row>
    <row r="64" spans="1:20" ht="15" x14ac:dyDescent="0.25">
      <c r="A64"/>
      <c r="B64" t="s">
        <v>236</v>
      </c>
      <c r="C64" t="s">
        <v>108</v>
      </c>
      <c r="D64">
        <v>4</v>
      </c>
      <c r="E64">
        <v>8</v>
      </c>
      <c r="F64">
        <v>9</v>
      </c>
      <c r="G64">
        <v>14</v>
      </c>
      <c r="H64">
        <v>13</v>
      </c>
      <c r="I64">
        <v>10</v>
      </c>
      <c r="J64">
        <v>9</v>
      </c>
      <c r="K64">
        <v>8</v>
      </c>
      <c r="L64">
        <v>6</v>
      </c>
      <c r="M64">
        <v>7</v>
      </c>
      <c r="N64">
        <v>5</v>
      </c>
      <c r="O64">
        <v>6</v>
      </c>
      <c r="P64">
        <v>6</v>
      </c>
      <c r="Q64">
        <v>5</v>
      </c>
      <c r="R64">
        <v>3</v>
      </c>
      <c r="S64">
        <v>2</v>
      </c>
      <c r="T64">
        <v>3</v>
      </c>
    </row>
    <row r="65" spans="1:20" ht="15" x14ac:dyDescent="0.25">
      <c r="A65"/>
      <c r="B65"/>
      <c r="C65" t="s">
        <v>107</v>
      </c>
      <c r="D65">
        <v>4</v>
      </c>
      <c r="E65">
        <v>9</v>
      </c>
      <c r="F65">
        <v>9</v>
      </c>
      <c r="G65">
        <v>13</v>
      </c>
      <c r="H65">
        <v>12</v>
      </c>
      <c r="I65">
        <v>10</v>
      </c>
      <c r="J65">
        <v>9</v>
      </c>
      <c r="K65">
        <v>9</v>
      </c>
      <c r="L65">
        <v>8</v>
      </c>
      <c r="M65">
        <v>7</v>
      </c>
      <c r="N65">
        <v>6</v>
      </c>
      <c r="O65">
        <v>6</v>
      </c>
      <c r="P65">
        <v>5</v>
      </c>
      <c r="Q65">
        <v>3</v>
      </c>
      <c r="R65">
        <v>2</v>
      </c>
      <c r="S65">
        <v>2</v>
      </c>
      <c r="T65">
        <v>1</v>
      </c>
    </row>
    <row r="66" spans="1:20" ht="15" x14ac:dyDescent="0.25">
      <c r="A66" t="s">
        <v>59</v>
      </c>
      <c r="B66" t="s">
        <v>59</v>
      </c>
      <c r="C66" t="s">
        <v>108</v>
      </c>
      <c r="D66">
        <v>643</v>
      </c>
      <c r="E66">
        <v>962</v>
      </c>
      <c r="F66">
        <v>856</v>
      </c>
      <c r="G66">
        <v>754</v>
      </c>
      <c r="H66">
        <v>632</v>
      </c>
      <c r="I66">
        <v>653</v>
      </c>
      <c r="J66">
        <v>687</v>
      </c>
      <c r="K66">
        <v>668</v>
      </c>
      <c r="L66">
        <v>486</v>
      </c>
      <c r="M66">
        <v>396</v>
      </c>
      <c r="N66">
        <v>282</v>
      </c>
      <c r="O66">
        <v>264</v>
      </c>
      <c r="P66">
        <v>231</v>
      </c>
      <c r="Q66">
        <v>196</v>
      </c>
      <c r="R66">
        <v>141</v>
      </c>
      <c r="S66">
        <v>102</v>
      </c>
      <c r="T66">
        <v>138</v>
      </c>
    </row>
    <row r="67" spans="1:20" ht="15" x14ac:dyDescent="0.25">
      <c r="A67"/>
      <c r="B67"/>
      <c r="C67" t="s">
        <v>107</v>
      </c>
      <c r="D67">
        <v>713</v>
      </c>
      <c r="E67">
        <v>1035</v>
      </c>
      <c r="F67">
        <v>1048</v>
      </c>
      <c r="G67">
        <v>911</v>
      </c>
      <c r="H67">
        <v>698</v>
      </c>
      <c r="I67">
        <v>642</v>
      </c>
      <c r="J67">
        <v>648</v>
      </c>
      <c r="K67">
        <v>679</v>
      </c>
      <c r="L67">
        <v>529</v>
      </c>
      <c r="M67">
        <v>403</v>
      </c>
      <c r="N67">
        <v>329</v>
      </c>
      <c r="O67">
        <v>276</v>
      </c>
      <c r="P67">
        <v>269</v>
      </c>
      <c r="Q67">
        <v>206</v>
      </c>
      <c r="R67">
        <v>147</v>
      </c>
      <c r="S67">
        <v>78</v>
      </c>
      <c r="T67">
        <v>93</v>
      </c>
    </row>
    <row r="68" spans="1:20" ht="15" x14ac:dyDescent="0.25">
      <c r="A68"/>
      <c r="B68" t="s">
        <v>211</v>
      </c>
      <c r="C68" t="s">
        <v>108</v>
      </c>
      <c r="D68">
        <v>101</v>
      </c>
      <c r="E68">
        <v>152</v>
      </c>
      <c r="F68">
        <v>134</v>
      </c>
      <c r="G68">
        <v>119</v>
      </c>
      <c r="H68">
        <v>99</v>
      </c>
      <c r="I68">
        <v>102</v>
      </c>
      <c r="J68">
        <v>108</v>
      </c>
      <c r="K68">
        <v>105</v>
      </c>
      <c r="L68">
        <v>76</v>
      </c>
      <c r="M68">
        <v>62</v>
      </c>
      <c r="N68">
        <v>44</v>
      </c>
      <c r="O68">
        <v>41</v>
      </c>
      <c r="P68">
        <v>36</v>
      </c>
      <c r="Q68">
        <v>31</v>
      </c>
      <c r="R68">
        <v>22</v>
      </c>
      <c r="S68">
        <v>16</v>
      </c>
      <c r="T68">
        <v>22</v>
      </c>
    </row>
    <row r="69" spans="1:20" ht="15" x14ac:dyDescent="0.25">
      <c r="A69"/>
      <c r="B69"/>
      <c r="C69" t="s">
        <v>107</v>
      </c>
      <c r="D69">
        <v>112</v>
      </c>
      <c r="E69">
        <v>163</v>
      </c>
      <c r="F69">
        <v>164</v>
      </c>
      <c r="G69">
        <v>144</v>
      </c>
      <c r="H69">
        <v>110</v>
      </c>
      <c r="I69">
        <v>101</v>
      </c>
      <c r="J69">
        <v>102</v>
      </c>
      <c r="K69">
        <v>107</v>
      </c>
      <c r="L69">
        <v>83</v>
      </c>
      <c r="M69">
        <v>63</v>
      </c>
      <c r="N69">
        <v>52</v>
      </c>
      <c r="O69">
        <v>43</v>
      </c>
      <c r="P69">
        <v>42</v>
      </c>
      <c r="Q69">
        <v>32</v>
      </c>
      <c r="R69">
        <v>23</v>
      </c>
      <c r="S69">
        <v>12</v>
      </c>
      <c r="T69">
        <v>15</v>
      </c>
    </row>
    <row r="70" spans="1:20" ht="15" x14ac:dyDescent="0.25">
      <c r="A70"/>
      <c r="B70" t="s">
        <v>25</v>
      </c>
      <c r="C70" t="s">
        <v>108</v>
      </c>
      <c r="D70">
        <v>15</v>
      </c>
      <c r="E70">
        <v>15</v>
      </c>
      <c r="F70">
        <v>20</v>
      </c>
      <c r="G70">
        <v>32</v>
      </c>
      <c r="H70">
        <v>23</v>
      </c>
      <c r="I70">
        <v>25</v>
      </c>
      <c r="J70">
        <v>21</v>
      </c>
      <c r="K70">
        <v>23</v>
      </c>
      <c r="L70">
        <v>20</v>
      </c>
      <c r="M70">
        <v>13</v>
      </c>
      <c r="N70">
        <v>18</v>
      </c>
      <c r="O70">
        <v>18</v>
      </c>
      <c r="P70">
        <v>16</v>
      </c>
      <c r="Q70">
        <v>11</v>
      </c>
      <c r="R70">
        <v>10</v>
      </c>
      <c r="S70">
        <v>8</v>
      </c>
      <c r="T70">
        <v>6</v>
      </c>
    </row>
    <row r="71" spans="1:20" ht="15" x14ac:dyDescent="0.25">
      <c r="A71"/>
      <c r="B71"/>
      <c r="C71" t="s">
        <v>107</v>
      </c>
      <c r="D71">
        <v>12</v>
      </c>
      <c r="E71">
        <v>20</v>
      </c>
      <c r="F71">
        <v>21</v>
      </c>
      <c r="G71">
        <v>30</v>
      </c>
      <c r="H71">
        <v>20</v>
      </c>
      <c r="I71">
        <v>20</v>
      </c>
      <c r="J71">
        <v>19</v>
      </c>
      <c r="K71">
        <v>35</v>
      </c>
      <c r="L71">
        <v>23</v>
      </c>
      <c r="M71">
        <v>33</v>
      </c>
      <c r="N71">
        <v>21</v>
      </c>
      <c r="O71">
        <v>21</v>
      </c>
      <c r="P71">
        <v>23</v>
      </c>
      <c r="Q71">
        <v>13</v>
      </c>
      <c r="R71">
        <v>13</v>
      </c>
      <c r="S71">
        <v>4</v>
      </c>
      <c r="T71">
        <v>6</v>
      </c>
    </row>
    <row r="72" spans="1:20" ht="15" x14ac:dyDescent="0.25">
      <c r="A72"/>
      <c r="B72" t="s">
        <v>26</v>
      </c>
      <c r="C72" t="s">
        <v>108</v>
      </c>
      <c r="D72">
        <v>53</v>
      </c>
      <c r="E72">
        <v>67</v>
      </c>
      <c r="F72">
        <v>71</v>
      </c>
      <c r="G72">
        <v>109</v>
      </c>
      <c r="H72">
        <v>92</v>
      </c>
      <c r="I72">
        <v>87</v>
      </c>
      <c r="J72">
        <v>78</v>
      </c>
      <c r="K72">
        <v>76</v>
      </c>
      <c r="L72">
        <v>66</v>
      </c>
      <c r="M72">
        <v>64</v>
      </c>
      <c r="N72">
        <v>45</v>
      </c>
      <c r="O72">
        <v>49</v>
      </c>
      <c r="P72">
        <v>43</v>
      </c>
      <c r="Q72">
        <v>40</v>
      </c>
      <c r="R72">
        <v>28</v>
      </c>
      <c r="S72">
        <v>21</v>
      </c>
      <c r="T72">
        <v>21</v>
      </c>
    </row>
    <row r="73" spans="1:20" ht="15" x14ac:dyDescent="0.25">
      <c r="A73"/>
      <c r="B73"/>
      <c r="C73" t="s">
        <v>107</v>
      </c>
      <c r="D73">
        <v>51</v>
      </c>
      <c r="E73">
        <v>67</v>
      </c>
      <c r="F73">
        <v>77</v>
      </c>
      <c r="G73">
        <v>113</v>
      </c>
      <c r="H73">
        <v>94</v>
      </c>
      <c r="I73">
        <v>83</v>
      </c>
      <c r="J73">
        <v>77</v>
      </c>
      <c r="K73">
        <v>77</v>
      </c>
      <c r="L73">
        <v>72</v>
      </c>
      <c r="M73">
        <v>68</v>
      </c>
      <c r="N73">
        <v>58</v>
      </c>
      <c r="O73">
        <v>48</v>
      </c>
      <c r="P73">
        <v>46</v>
      </c>
      <c r="Q73">
        <v>40</v>
      </c>
      <c r="R73">
        <v>25</v>
      </c>
      <c r="S73">
        <v>18</v>
      </c>
      <c r="T73">
        <v>14</v>
      </c>
    </row>
    <row r="74" spans="1:20" ht="15" x14ac:dyDescent="0.25">
      <c r="A74"/>
      <c r="B74" t="s">
        <v>212</v>
      </c>
      <c r="C74" t="s">
        <v>108</v>
      </c>
      <c r="D74">
        <v>33</v>
      </c>
      <c r="E74">
        <v>42</v>
      </c>
      <c r="F74">
        <v>43</v>
      </c>
      <c r="G74">
        <v>66</v>
      </c>
      <c r="H74">
        <v>57</v>
      </c>
      <c r="I74">
        <v>54</v>
      </c>
      <c r="J74">
        <v>49</v>
      </c>
      <c r="K74">
        <v>47</v>
      </c>
      <c r="L74">
        <v>41</v>
      </c>
      <c r="M74">
        <v>40</v>
      </c>
      <c r="N74">
        <v>28</v>
      </c>
      <c r="O74">
        <v>30</v>
      </c>
      <c r="P74">
        <v>27</v>
      </c>
      <c r="Q74">
        <v>25</v>
      </c>
      <c r="R74">
        <v>17</v>
      </c>
      <c r="S74">
        <v>13</v>
      </c>
      <c r="T74">
        <v>13</v>
      </c>
    </row>
    <row r="75" spans="1:20" ht="15" x14ac:dyDescent="0.25">
      <c r="A75"/>
      <c r="B75"/>
      <c r="C75" t="s">
        <v>107</v>
      </c>
      <c r="D75">
        <v>31</v>
      </c>
      <c r="E75">
        <v>42</v>
      </c>
      <c r="F75">
        <v>48</v>
      </c>
      <c r="G75">
        <v>71</v>
      </c>
      <c r="H75">
        <v>59</v>
      </c>
      <c r="I75">
        <v>51</v>
      </c>
      <c r="J75">
        <v>47</v>
      </c>
      <c r="K75">
        <v>47</v>
      </c>
      <c r="L75">
        <v>45</v>
      </c>
      <c r="M75">
        <v>42</v>
      </c>
      <c r="N75">
        <v>36</v>
      </c>
      <c r="O75">
        <v>30</v>
      </c>
      <c r="P75">
        <v>28</v>
      </c>
      <c r="Q75">
        <v>25</v>
      </c>
      <c r="R75">
        <v>16</v>
      </c>
      <c r="S75">
        <v>11</v>
      </c>
      <c r="T75">
        <v>8</v>
      </c>
    </row>
    <row r="76" spans="1:20" ht="15" x14ac:dyDescent="0.25">
      <c r="A76"/>
      <c r="B76" t="s">
        <v>213</v>
      </c>
      <c r="C76" t="s">
        <v>108</v>
      </c>
      <c r="D76">
        <v>84</v>
      </c>
      <c r="E76">
        <v>104</v>
      </c>
      <c r="F76">
        <v>110</v>
      </c>
      <c r="G76">
        <v>170</v>
      </c>
      <c r="H76">
        <v>144</v>
      </c>
      <c r="I76">
        <v>136</v>
      </c>
      <c r="J76">
        <v>122</v>
      </c>
      <c r="K76">
        <v>118</v>
      </c>
      <c r="L76">
        <v>104</v>
      </c>
      <c r="M76">
        <v>100</v>
      </c>
      <c r="N76">
        <v>70</v>
      </c>
      <c r="O76">
        <v>76</v>
      </c>
      <c r="P76">
        <v>67</v>
      </c>
      <c r="Q76">
        <v>62</v>
      </c>
      <c r="R76">
        <v>44</v>
      </c>
      <c r="S76">
        <v>32</v>
      </c>
      <c r="T76">
        <v>34</v>
      </c>
    </row>
    <row r="77" spans="1:20" ht="15" x14ac:dyDescent="0.25">
      <c r="A77"/>
      <c r="B77"/>
      <c r="C77" t="s">
        <v>107</v>
      </c>
      <c r="D77">
        <v>77</v>
      </c>
      <c r="E77">
        <v>105</v>
      </c>
      <c r="F77">
        <v>120</v>
      </c>
      <c r="G77">
        <v>177</v>
      </c>
      <c r="H77">
        <v>147</v>
      </c>
      <c r="I77">
        <v>129</v>
      </c>
      <c r="J77">
        <v>119</v>
      </c>
      <c r="K77">
        <v>119</v>
      </c>
      <c r="L77">
        <v>113</v>
      </c>
      <c r="M77">
        <v>105</v>
      </c>
      <c r="N77">
        <v>90</v>
      </c>
      <c r="O77">
        <v>75</v>
      </c>
      <c r="P77">
        <v>72</v>
      </c>
      <c r="Q77">
        <v>62</v>
      </c>
      <c r="R77">
        <v>39</v>
      </c>
      <c r="S77">
        <v>29</v>
      </c>
      <c r="T77">
        <v>21</v>
      </c>
    </row>
    <row r="78" spans="1:20" ht="15" x14ac:dyDescent="0.25">
      <c r="A78"/>
      <c r="B78" t="s">
        <v>270</v>
      </c>
      <c r="C78" t="s">
        <v>108</v>
      </c>
      <c r="D78">
        <v>32</v>
      </c>
      <c r="E78">
        <v>21</v>
      </c>
      <c r="F78">
        <v>17</v>
      </c>
      <c r="G78">
        <v>23</v>
      </c>
      <c r="H78">
        <v>23</v>
      </c>
      <c r="I78">
        <v>25</v>
      </c>
      <c r="J78">
        <v>28</v>
      </c>
      <c r="K78">
        <v>24</v>
      </c>
      <c r="L78">
        <v>26</v>
      </c>
      <c r="M78">
        <v>24</v>
      </c>
      <c r="N78">
        <v>21</v>
      </c>
      <c r="O78">
        <v>17</v>
      </c>
      <c r="P78">
        <v>17</v>
      </c>
      <c r="Q78">
        <v>14</v>
      </c>
      <c r="R78">
        <v>14</v>
      </c>
      <c r="S78">
        <v>8</v>
      </c>
      <c r="T78">
        <v>15</v>
      </c>
    </row>
    <row r="79" spans="1:20" ht="15" x14ac:dyDescent="0.25">
      <c r="A79"/>
      <c r="B79"/>
      <c r="C79" t="s">
        <v>107</v>
      </c>
      <c r="D79">
        <v>37</v>
      </c>
      <c r="E79">
        <v>27</v>
      </c>
      <c r="F79">
        <v>28</v>
      </c>
      <c r="G79">
        <v>25</v>
      </c>
      <c r="H79">
        <v>19</v>
      </c>
      <c r="I79">
        <v>22</v>
      </c>
      <c r="J79">
        <v>20</v>
      </c>
      <c r="K79">
        <v>26</v>
      </c>
      <c r="L79">
        <v>29</v>
      </c>
      <c r="M79">
        <v>26</v>
      </c>
      <c r="N79">
        <v>28</v>
      </c>
      <c r="O79">
        <v>24</v>
      </c>
      <c r="P79">
        <v>22</v>
      </c>
      <c r="Q79">
        <v>12</v>
      </c>
      <c r="R79">
        <v>8</v>
      </c>
      <c r="S79">
        <v>8</v>
      </c>
      <c r="T79">
        <v>11</v>
      </c>
    </row>
    <row r="80" spans="1:20" ht="15" x14ac:dyDescent="0.25">
      <c r="A80"/>
      <c r="B80" t="s">
        <v>28</v>
      </c>
      <c r="C80" t="s">
        <v>108</v>
      </c>
      <c r="D80">
        <v>180</v>
      </c>
      <c r="E80">
        <v>170</v>
      </c>
      <c r="F80">
        <v>144</v>
      </c>
      <c r="G80">
        <v>166</v>
      </c>
      <c r="H80">
        <v>139</v>
      </c>
      <c r="I80">
        <v>149</v>
      </c>
      <c r="J80">
        <v>148</v>
      </c>
      <c r="K80">
        <v>126</v>
      </c>
      <c r="L80">
        <v>118</v>
      </c>
      <c r="M80">
        <v>102</v>
      </c>
      <c r="N80">
        <v>88</v>
      </c>
      <c r="O80">
        <v>96</v>
      </c>
      <c r="P80">
        <v>83</v>
      </c>
      <c r="Q80">
        <v>63</v>
      </c>
      <c r="R80">
        <v>58</v>
      </c>
      <c r="S80">
        <v>46</v>
      </c>
      <c r="T80">
        <v>50</v>
      </c>
    </row>
    <row r="81" spans="1:20" ht="15" x14ac:dyDescent="0.25">
      <c r="A81"/>
      <c r="B81"/>
      <c r="C81" t="s">
        <v>107</v>
      </c>
      <c r="D81">
        <v>164</v>
      </c>
      <c r="E81">
        <v>216</v>
      </c>
      <c r="F81">
        <v>174</v>
      </c>
      <c r="G81">
        <v>208</v>
      </c>
      <c r="H81">
        <v>161</v>
      </c>
      <c r="I81">
        <v>128</v>
      </c>
      <c r="J81">
        <v>128</v>
      </c>
      <c r="K81">
        <v>133</v>
      </c>
      <c r="L81">
        <v>139</v>
      </c>
      <c r="M81">
        <v>101</v>
      </c>
      <c r="N81">
        <v>106</v>
      </c>
      <c r="O81">
        <v>94</v>
      </c>
      <c r="P81">
        <v>77</v>
      </c>
      <c r="Q81">
        <v>84</v>
      </c>
      <c r="R81">
        <v>58</v>
      </c>
      <c r="S81">
        <v>33</v>
      </c>
      <c r="T81">
        <v>37</v>
      </c>
    </row>
    <row r="82" spans="1:20" ht="15" x14ac:dyDescent="0.25">
      <c r="A82"/>
      <c r="B82" t="s">
        <v>276</v>
      </c>
      <c r="C82" t="s">
        <v>108</v>
      </c>
      <c r="D82">
        <v>35</v>
      </c>
      <c r="E82">
        <v>43</v>
      </c>
      <c r="F82">
        <v>41</v>
      </c>
      <c r="G82">
        <v>57</v>
      </c>
      <c r="H82">
        <v>47</v>
      </c>
      <c r="I82">
        <v>44</v>
      </c>
      <c r="J82">
        <v>45</v>
      </c>
      <c r="K82">
        <v>43</v>
      </c>
      <c r="L82">
        <v>34</v>
      </c>
      <c r="M82">
        <v>39</v>
      </c>
      <c r="N82">
        <v>32</v>
      </c>
      <c r="O82">
        <v>29</v>
      </c>
      <c r="P82">
        <v>23</v>
      </c>
      <c r="Q82">
        <v>24</v>
      </c>
      <c r="R82">
        <v>17</v>
      </c>
      <c r="S82">
        <v>13</v>
      </c>
      <c r="T82">
        <v>20</v>
      </c>
    </row>
    <row r="83" spans="1:20" ht="15" x14ac:dyDescent="0.25">
      <c r="A83"/>
      <c r="B83"/>
      <c r="C83" t="s">
        <v>107</v>
      </c>
      <c r="D83">
        <v>46</v>
      </c>
      <c r="E83">
        <v>53</v>
      </c>
      <c r="F83">
        <v>52</v>
      </c>
      <c r="G83">
        <v>67</v>
      </c>
      <c r="H83">
        <v>48</v>
      </c>
      <c r="I83">
        <v>40</v>
      </c>
      <c r="J83">
        <v>41</v>
      </c>
      <c r="K83">
        <v>39</v>
      </c>
      <c r="L83">
        <v>44</v>
      </c>
      <c r="M83">
        <v>37</v>
      </c>
      <c r="N83">
        <v>40</v>
      </c>
      <c r="O83">
        <v>40</v>
      </c>
      <c r="P83">
        <v>24</v>
      </c>
      <c r="Q83">
        <v>22</v>
      </c>
      <c r="R83">
        <v>19</v>
      </c>
      <c r="S83">
        <v>11</v>
      </c>
      <c r="T83">
        <v>15</v>
      </c>
    </row>
    <row r="84" spans="1:20" ht="15" x14ac:dyDescent="0.25">
      <c r="A84"/>
      <c r="B84" t="s">
        <v>214</v>
      </c>
      <c r="C84" t="s">
        <v>108</v>
      </c>
      <c r="D84">
        <v>20</v>
      </c>
      <c r="E84">
        <v>25</v>
      </c>
      <c r="F84">
        <v>25</v>
      </c>
      <c r="G84">
        <v>32</v>
      </c>
      <c r="H84">
        <v>27</v>
      </c>
      <c r="I84">
        <v>25</v>
      </c>
      <c r="J84">
        <v>26</v>
      </c>
      <c r="K84">
        <v>25</v>
      </c>
      <c r="L84">
        <v>20</v>
      </c>
      <c r="M84">
        <v>23</v>
      </c>
      <c r="N84">
        <v>19</v>
      </c>
      <c r="O84">
        <v>17</v>
      </c>
      <c r="P84">
        <v>13</v>
      </c>
      <c r="Q84">
        <v>14</v>
      </c>
      <c r="R84">
        <v>10</v>
      </c>
      <c r="S84">
        <v>8</v>
      </c>
      <c r="T84">
        <v>12</v>
      </c>
    </row>
    <row r="85" spans="1:20" ht="15" x14ac:dyDescent="0.25">
      <c r="A85"/>
      <c r="B85"/>
      <c r="C85" t="s">
        <v>107</v>
      </c>
      <c r="D85">
        <v>27</v>
      </c>
      <c r="E85">
        <v>31</v>
      </c>
      <c r="F85">
        <v>30</v>
      </c>
      <c r="G85">
        <v>38</v>
      </c>
      <c r="H85">
        <v>28</v>
      </c>
      <c r="I85">
        <v>23</v>
      </c>
      <c r="J85">
        <v>24</v>
      </c>
      <c r="K85">
        <v>23</v>
      </c>
      <c r="L85">
        <v>25</v>
      </c>
      <c r="M85">
        <v>21</v>
      </c>
      <c r="N85">
        <v>23</v>
      </c>
      <c r="O85">
        <v>23</v>
      </c>
      <c r="P85">
        <v>14</v>
      </c>
      <c r="Q85">
        <v>13</v>
      </c>
      <c r="R85">
        <v>11</v>
      </c>
      <c r="S85">
        <v>6</v>
      </c>
      <c r="T85">
        <v>8</v>
      </c>
    </row>
    <row r="86" spans="1:20" ht="15" x14ac:dyDescent="0.25">
      <c r="A86"/>
      <c r="B86" t="s">
        <v>215</v>
      </c>
      <c r="C86" t="s">
        <v>108</v>
      </c>
      <c r="D86">
        <v>28</v>
      </c>
      <c r="E86">
        <v>51</v>
      </c>
      <c r="F86">
        <v>55</v>
      </c>
      <c r="G86">
        <v>56</v>
      </c>
      <c r="H86">
        <v>47</v>
      </c>
      <c r="I86">
        <v>53</v>
      </c>
      <c r="J86">
        <v>57</v>
      </c>
      <c r="K86">
        <v>57</v>
      </c>
      <c r="L86">
        <v>44</v>
      </c>
      <c r="M86">
        <v>44</v>
      </c>
      <c r="N86">
        <v>33</v>
      </c>
      <c r="O86">
        <v>36</v>
      </c>
      <c r="P86">
        <v>34</v>
      </c>
      <c r="Q86">
        <v>31</v>
      </c>
      <c r="R86">
        <v>24</v>
      </c>
      <c r="S86">
        <v>24</v>
      </c>
      <c r="T86">
        <v>20</v>
      </c>
    </row>
    <row r="87" spans="1:20" ht="15" x14ac:dyDescent="0.25">
      <c r="A87"/>
      <c r="B87"/>
      <c r="C87" t="s">
        <v>107</v>
      </c>
      <c r="D87">
        <v>32</v>
      </c>
      <c r="E87">
        <v>51</v>
      </c>
      <c r="F87">
        <v>46</v>
      </c>
      <c r="G87">
        <v>62</v>
      </c>
      <c r="H87">
        <v>45</v>
      </c>
      <c r="I87">
        <v>50</v>
      </c>
      <c r="J87">
        <v>54</v>
      </c>
      <c r="K87">
        <v>55</v>
      </c>
      <c r="L87">
        <v>50</v>
      </c>
      <c r="M87">
        <v>47</v>
      </c>
      <c r="N87">
        <v>41</v>
      </c>
      <c r="O87">
        <v>42</v>
      </c>
      <c r="P87">
        <v>28</v>
      </c>
      <c r="Q87">
        <v>26</v>
      </c>
      <c r="R87">
        <v>24</v>
      </c>
      <c r="S87">
        <v>16</v>
      </c>
      <c r="T87">
        <v>13</v>
      </c>
    </row>
    <row r="88" spans="1:20" ht="15" x14ac:dyDescent="0.25">
      <c r="A88"/>
      <c r="B88" t="s">
        <v>224</v>
      </c>
      <c r="C88" t="s">
        <v>108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</row>
    <row r="89" spans="1:20" ht="15" x14ac:dyDescent="0.25">
      <c r="A89"/>
      <c r="B89"/>
      <c r="C89" t="s">
        <v>107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</row>
    <row r="90" spans="1:20" ht="15" x14ac:dyDescent="0.25">
      <c r="A90"/>
      <c r="B90" t="s">
        <v>292</v>
      </c>
      <c r="C90" t="s">
        <v>108</v>
      </c>
      <c r="D90">
        <v>19</v>
      </c>
      <c r="E90">
        <v>38</v>
      </c>
      <c r="F90">
        <v>40</v>
      </c>
      <c r="G90">
        <v>44</v>
      </c>
      <c r="H90">
        <v>39</v>
      </c>
      <c r="I90">
        <v>44</v>
      </c>
      <c r="J90">
        <v>41</v>
      </c>
      <c r="K90">
        <v>39</v>
      </c>
      <c r="L90">
        <v>27</v>
      </c>
      <c r="M90">
        <v>21</v>
      </c>
      <c r="N90">
        <v>26</v>
      </c>
      <c r="O90">
        <v>28</v>
      </c>
      <c r="P90">
        <v>17</v>
      </c>
      <c r="Q90">
        <v>23</v>
      </c>
      <c r="R90">
        <v>11</v>
      </c>
      <c r="S90">
        <v>9</v>
      </c>
      <c r="T90">
        <v>7</v>
      </c>
    </row>
    <row r="91" spans="1:20" ht="15" x14ac:dyDescent="0.25">
      <c r="A91"/>
      <c r="B91"/>
      <c r="C91" t="s">
        <v>107</v>
      </c>
      <c r="D91">
        <v>26</v>
      </c>
      <c r="E91">
        <v>33</v>
      </c>
      <c r="F91">
        <v>35</v>
      </c>
      <c r="G91">
        <v>51</v>
      </c>
      <c r="H91">
        <v>40</v>
      </c>
      <c r="I91">
        <v>37</v>
      </c>
      <c r="J91">
        <v>45</v>
      </c>
      <c r="K91">
        <v>37</v>
      </c>
      <c r="L91">
        <v>29</v>
      </c>
      <c r="M91">
        <v>27</v>
      </c>
      <c r="N91">
        <v>23</v>
      </c>
      <c r="O91">
        <v>33</v>
      </c>
      <c r="P91">
        <v>23</v>
      </c>
      <c r="Q91">
        <v>18</v>
      </c>
      <c r="R91">
        <v>10</v>
      </c>
      <c r="S91">
        <v>6</v>
      </c>
      <c r="T91">
        <v>8</v>
      </c>
    </row>
    <row r="92" spans="1:20" ht="15" x14ac:dyDescent="0.25">
      <c r="A92" t="s">
        <v>304</v>
      </c>
      <c r="B92" t="s">
        <v>191</v>
      </c>
      <c r="C92" t="s">
        <v>108</v>
      </c>
      <c r="D92">
        <v>7</v>
      </c>
      <c r="E92">
        <v>8</v>
      </c>
      <c r="F92">
        <v>11</v>
      </c>
      <c r="G92">
        <v>13</v>
      </c>
      <c r="H92">
        <v>12</v>
      </c>
      <c r="I92">
        <v>13</v>
      </c>
      <c r="J92">
        <v>11</v>
      </c>
      <c r="K92">
        <v>13</v>
      </c>
      <c r="L92">
        <v>9</v>
      </c>
      <c r="M92">
        <v>8</v>
      </c>
      <c r="N92">
        <v>9</v>
      </c>
      <c r="O92">
        <v>8</v>
      </c>
      <c r="P92">
        <v>7</v>
      </c>
      <c r="Q92">
        <v>7</v>
      </c>
      <c r="R92">
        <v>5</v>
      </c>
      <c r="S92">
        <v>5</v>
      </c>
      <c r="T92">
        <v>6</v>
      </c>
    </row>
    <row r="93" spans="1:20" ht="15" x14ac:dyDescent="0.25">
      <c r="A93"/>
      <c r="B93"/>
      <c r="C93" t="s">
        <v>107</v>
      </c>
      <c r="D93">
        <v>6</v>
      </c>
      <c r="E93">
        <v>10</v>
      </c>
      <c r="F93">
        <v>11</v>
      </c>
      <c r="G93">
        <v>14</v>
      </c>
      <c r="H93">
        <v>13</v>
      </c>
      <c r="I93">
        <v>12</v>
      </c>
      <c r="J93">
        <v>13</v>
      </c>
      <c r="K93">
        <v>13</v>
      </c>
      <c r="L93">
        <v>11</v>
      </c>
      <c r="M93">
        <v>10</v>
      </c>
      <c r="N93">
        <v>8</v>
      </c>
      <c r="O93">
        <v>9</v>
      </c>
      <c r="P93">
        <v>9</v>
      </c>
      <c r="Q93">
        <v>6</v>
      </c>
      <c r="R93">
        <v>4</v>
      </c>
      <c r="S93">
        <v>3</v>
      </c>
      <c r="T93">
        <v>3</v>
      </c>
    </row>
    <row r="94" spans="1:20" ht="15" x14ac:dyDescent="0.25">
      <c r="A94"/>
      <c r="B94" t="s">
        <v>11</v>
      </c>
      <c r="C94" t="s">
        <v>108</v>
      </c>
      <c r="D94">
        <v>28</v>
      </c>
      <c r="E94">
        <v>31</v>
      </c>
      <c r="F94">
        <v>41</v>
      </c>
      <c r="G94">
        <v>45</v>
      </c>
      <c r="H94">
        <v>45</v>
      </c>
      <c r="I94">
        <v>51</v>
      </c>
      <c r="J94">
        <v>44</v>
      </c>
      <c r="K94">
        <v>48</v>
      </c>
      <c r="L94">
        <v>33</v>
      </c>
      <c r="M94">
        <v>29</v>
      </c>
      <c r="N94">
        <v>33</v>
      </c>
      <c r="O94">
        <v>31</v>
      </c>
      <c r="P94">
        <v>27</v>
      </c>
      <c r="Q94">
        <v>28</v>
      </c>
      <c r="R94">
        <v>18</v>
      </c>
      <c r="S94">
        <v>18</v>
      </c>
      <c r="T94">
        <v>24</v>
      </c>
    </row>
    <row r="95" spans="1:20" ht="15" x14ac:dyDescent="0.25">
      <c r="A95"/>
      <c r="B95"/>
      <c r="C95" t="s">
        <v>107</v>
      </c>
      <c r="D95">
        <v>25</v>
      </c>
      <c r="E95">
        <v>33</v>
      </c>
      <c r="F95">
        <v>41</v>
      </c>
      <c r="G95">
        <v>54</v>
      </c>
      <c r="H95">
        <v>48</v>
      </c>
      <c r="I95">
        <v>47</v>
      </c>
      <c r="J95">
        <v>48</v>
      </c>
      <c r="K95">
        <v>51</v>
      </c>
      <c r="L95">
        <v>44</v>
      </c>
      <c r="M95">
        <v>38</v>
      </c>
      <c r="N95">
        <v>30</v>
      </c>
      <c r="O95">
        <v>33</v>
      </c>
      <c r="P95">
        <v>33</v>
      </c>
      <c r="Q95">
        <v>23</v>
      </c>
      <c r="R95">
        <v>14</v>
      </c>
      <c r="S95">
        <v>13</v>
      </c>
      <c r="T95">
        <v>12</v>
      </c>
    </row>
    <row r="96" spans="1:20" ht="15" x14ac:dyDescent="0.25">
      <c r="A96"/>
      <c r="B96" t="s">
        <v>12</v>
      </c>
      <c r="C96" t="s">
        <v>108</v>
      </c>
      <c r="D96">
        <v>115</v>
      </c>
      <c r="E96">
        <v>185</v>
      </c>
      <c r="F96">
        <v>193</v>
      </c>
      <c r="G96">
        <v>215</v>
      </c>
      <c r="H96">
        <v>193</v>
      </c>
      <c r="I96">
        <v>162</v>
      </c>
      <c r="J96">
        <v>168</v>
      </c>
      <c r="K96">
        <v>152</v>
      </c>
      <c r="L96">
        <v>144</v>
      </c>
      <c r="M96">
        <v>118</v>
      </c>
      <c r="N96">
        <v>108</v>
      </c>
      <c r="O96">
        <v>93</v>
      </c>
      <c r="P96">
        <v>95</v>
      </c>
      <c r="Q96">
        <v>76</v>
      </c>
      <c r="R96">
        <v>51</v>
      </c>
      <c r="S96">
        <v>49</v>
      </c>
      <c r="T96">
        <v>45</v>
      </c>
    </row>
    <row r="97" spans="1:20" ht="15" x14ac:dyDescent="0.25">
      <c r="A97"/>
      <c r="B97"/>
      <c r="C97" t="s">
        <v>107</v>
      </c>
      <c r="D97">
        <v>119</v>
      </c>
      <c r="E97">
        <v>180</v>
      </c>
      <c r="F97">
        <v>199</v>
      </c>
      <c r="G97">
        <v>245</v>
      </c>
      <c r="H97">
        <v>200</v>
      </c>
      <c r="I97">
        <v>164</v>
      </c>
      <c r="J97">
        <v>146</v>
      </c>
      <c r="K97">
        <v>142</v>
      </c>
      <c r="L97">
        <v>166</v>
      </c>
      <c r="M97">
        <v>126</v>
      </c>
      <c r="N97">
        <v>114</v>
      </c>
      <c r="O97">
        <v>101</v>
      </c>
      <c r="P97">
        <v>91</v>
      </c>
      <c r="Q97">
        <v>61</v>
      </c>
      <c r="R97">
        <v>46</v>
      </c>
      <c r="S97">
        <v>43</v>
      </c>
      <c r="T97">
        <v>33</v>
      </c>
    </row>
    <row r="98" spans="1:20" ht="15" x14ac:dyDescent="0.25">
      <c r="A98"/>
      <c r="B98" t="s">
        <v>197</v>
      </c>
      <c r="C98" t="s">
        <v>108</v>
      </c>
      <c r="D98">
        <v>207</v>
      </c>
      <c r="E98">
        <v>302</v>
      </c>
      <c r="F98">
        <v>314</v>
      </c>
      <c r="G98">
        <v>327</v>
      </c>
      <c r="H98">
        <v>282</v>
      </c>
      <c r="I98">
        <v>291</v>
      </c>
      <c r="J98">
        <v>284</v>
      </c>
      <c r="K98">
        <v>257</v>
      </c>
      <c r="L98">
        <v>230</v>
      </c>
      <c r="M98">
        <v>190</v>
      </c>
      <c r="N98">
        <v>157</v>
      </c>
      <c r="O98">
        <v>147</v>
      </c>
      <c r="P98">
        <v>131</v>
      </c>
      <c r="Q98">
        <v>105</v>
      </c>
      <c r="R98">
        <v>82</v>
      </c>
      <c r="S98">
        <v>58</v>
      </c>
      <c r="T98">
        <v>69</v>
      </c>
    </row>
    <row r="99" spans="1:20" ht="15" x14ac:dyDescent="0.25">
      <c r="A99"/>
      <c r="B99"/>
      <c r="C99" t="s">
        <v>107</v>
      </c>
      <c r="D99">
        <v>221</v>
      </c>
      <c r="E99">
        <v>310</v>
      </c>
      <c r="F99">
        <v>346</v>
      </c>
      <c r="G99">
        <v>354</v>
      </c>
      <c r="H99">
        <v>299</v>
      </c>
      <c r="I99">
        <v>294</v>
      </c>
      <c r="J99">
        <v>299</v>
      </c>
      <c r="K99">
        <v>283</v>
      </c>
      <c r="L99">
        <v>236</v>
      </c>
      <c r="M99">
        <v>206</v>
      </c>
      <c r="N99">
        <v>166</v>
      </c>
      <c r="O99">
        <v>144</v>
      </c>
      <c r="P99">
        <v>123</v>
      </c>
      <c r="Q99">
        <v>100</v>
      </c>
      <c r="R99">
        <v>69</v>
      </c>
      <c r="S99">
        <v>43</v>
      </c>
      <c r="T99">
        <v>47</v>
      </c>
    </row>
    <row r="100" spans="1:20" ht="15" x14ac:dyDescent="0.25">
      <c r="A100"/>
      <c r="B100" t="s">
        <v>198</v>
      </c>
      <c r="C100" t="s">
        <v>108</v>
      </c>
      <c r="D100">
        <v>50</v>
      </c>
      <c r="E100">
        <v>74</v>
      </c>
      <c r="F100">
        <v>77</v>
      </c>
      <c r="G100">
        <v>79</v>
      </c>
      <c r="H100">
        <v>68</v>
      </c>
      <c r="I100">
        <v>71</v>
      </c>
      <c r="J100">
        <v>69</v>
      </c>
      <c r="K100">
        <v>62</v>
      </c>
      <c r="L100">
        <v>56</v>
      </c>
      <c r="M100">
        <v>46</v>
      </c>
      <c r="N100">
        <v>38</v>
      </c>
      <c r="O100">
        <v>36</v>
      </c>
      <c r="P100">
        <v>32</v>
      </c>
      <c r="Q100">
        <v>26</v>
      </c>
      <c r="R100">
        <v>20</v>
      </c>
      <c r="S100">
        <v>14</v>
      </c>
      <c r="T100">
        <v>17</v>
      </c>
    </row>
    <row r="101" spans="1:20" ht="15" x14ac:dyDescent="0.25">
      <c r="A101"/>
      <c r="B101"/>
      <c r="C101" t="s">
        <v>107</v>
      </c>
      <c r="D101">
        <v>54</v>
      </c>
      <c r="E101">
        <v>76</v>
      </c>
      <c r="F101">
        <v>84</v>
      </c>
      <c r="G101">
        <v>87</v>
      </c>
      <c r="H101">
        <v>73</v>
      </c>
      <c r="I101">
        <v>71</v>
      </c>
      <c r="J101">
        <v>73</v>
      </c>
      <c r="K101">
        <v>69</v>
      </c>
      <c r="L101">
        <v>57</v>
      </c>
      <c r="M101">
        <v>50</v>
      </c>
      <c r="N101">
        <v>40</v>
      </c>
      <c r="O101">
        <v>35</v>
      </c>
      <c r="P101">
        <v>30</v>
      </c>
      <c r="Q101">
        <v>24</v>
      </c>
      <c r="R101">
        <v>17</v>
      </c>
      <c r="S101">
        <v>10</v>
      </c>
      <c r="T101">
        <v>11</v>
      </c>
    </row>
    <row r="102" spans="1:20" ht="15" x14ac:dyDescent="0.25">
      <c r="A102"/>
      <c r="B102" t="s">
        <v>19</v>
      </c>
      <c r="C102" t="s">
        <v>108</v>
      </c>
      <c r="D102">
        <v>107</v>
      </c>
      <c r="E102">
        <v>140</v>
      </c>
      <c r="F102">
        <v>160</v>
      </c>
      <c r="G102">
        <v>202</v>
      </c>
      <c r="H102">
        <v>187</v>
      </c>
      <c r="I102">
        <v>191</v>
      </c>
      <c r="J102">
        <v>176</v>
      </c>
      <c r="K102">
        <v>165</v>
      </c>
      <c r="L102">
        <v>158</v>
      </c>
      <c r="M102">
        <v>146</v>
      </c>
      <c r="N102">
        <v>126</v>
      </c>
      <c r="O102">
        <v>119</v>
      </c>
      <c r="P102">
        <v>96</v>
      </c>
      <c r="Q102">
        <v>100</v>
      </c>
      <c r="R102">
        <v>74</v>
      </c>
      <c r="S102">
        <v>54</v>
      </c>
      <c r="T102">
        <v>55</v>
      </c>
    </row>
    <row r="103" spans="1:20" ht="15" x14ac:dyDescent="0.25">
      <c r="A103"/>
      <c r="B103"/>
      <c r="C103" t="s">
        <v>107</v>
      </c>
      <c r="D103">
        <v>109</v>
      </c>
      <c r="E103">
        <v>180</v>
      </c>
      <c r="F103">
        <v>177</v>
      </c>
      <c r="G103">
        <v>235</v>
      </c>
      <c r="H103">
        <v>224</v>
      </c>
      <c r="I103">
        <v>221</v>
      </c>
      <c r="J103">
        <v>182</v>
      </c>
      <c r="K103">
        <v>201</v>
      </c>
      <c r="L103">
        <v>163</v>
      </c>
      <c r="M103">
        <v>164</v>
      </c>
      <c r="N103">
        <v>149</v>
      </c>
      <c r="O103">
        <v>112</v>
      </c>
      <c r="P103">
        <v>100</v>
      </c>
      <c r="Q103">
        <v>89</v>
      </c>
      <c r="R103">
        <v>63</v>
      </c>
      <c r="S103">
        <v>50</v>
      </c>
      <c r="T103">
        <v>45</v>
      </c>
    </row>
    <row r="104" spans="1:20" ht="15" x14ac:dyDescent="0.25">
      <c r="A104"/>
      <c r="B104" t="s">
        <v>204</v>
      </c>
      <c r="C104" t="s">
        <v>108</v>
      </c>
      <c r="D104">
        <v>18</v>
      </c>
      <c r="E104">
        <v>24</v>
      </c>
      <c r="F104">
        <v>27</v>
      </c>
      <c r="G104">
        <v>34</v>
      </c>
      <c r="H104">
        <v>31</v>
      </c>
      <c r="I104">
        <v>32</v>
      </c>
      <c r="J104">
        <v>29</v>
      </c>
      <c r="K104">
        <v>28</v>
      </c>
      <c r="L104">
        <v>26</v>
      </c>
      <c r="M104">
        <v>24</v>
      </c>
      <c r="N104">
        <v>21</v>
      </c>
      <c r="O104">
        <v>20</v>
      </c>
      <c r="P104">
        <v>16</v>
      </c>
      <c r="Q104">
        <v>17</v>
      </c>
      <c r="R104">
        <v>12</v>
      </c>
      <c r="S104">
        <v>9</v>
      </c>
      <c r="T104">
        <v>10</v>
      </c>
    </row>
    <row r="105" spans="1:20" ht="15" x14ac:dyDescent="0.25">
      <c r="A105"/>
      <c r="B105"/>
      <c r="C105" t="s">
        <v>107</v>
      </c>
      <c r="D105">
        <v>18</v>
      </c>
      <c r="E105">
        <v>30</v>
      </c>
      <c r="F105">
        <v>29</v>
      </c>
      <c r="G105">
        <v>40</v>
      </c>
      <c r="H105">
        <v>38</v>
      </c>
      <c r="I105">
        <v>37</v>
      </c>
      <c r="J105">
        <v>30</v>
      </c>
      <c r="K105">
        <v>34</v>
      </c>
      <c r="L105">
        <v>27</v>
      </c>
      <c r="M105">
        <v>27</v>
      </c>
      <c r="N105">
        <v>25</v>
      </c>
      <c r="O105">
        <v>19</v>
      </c>
      <c r="P105">
        <v>17</v>
      </c>
      <c r="Q105">
        <v>15</v>
      </c>
      <c r="R105">
        <v>11</v>
      </c>
      <c r="S105">
        <v>8</v>
      </c>
      <c r="T105">
        <v>7</v>
      </c>
    </row>
    <row r="106" spans="1:20" ht="15" x14ac:dyDescent="0.25">
      <c r="A106"/>
      <c r="B106" t="s">
        <v>205</v>
      </c>
      <c r="C106" t="s">
        <v>108</v>
      </c>
      <c r="D106">
        <v>23</v>
      </c>
      <c r="E106">
        <v>31</v>
      </c>
      <c r="F106">
        <v>35</v>
      </c>
      <c r="G106">
        <v>45</v>
      </c>
      <c r="H106">
        <v>41</v>
      </c>
      <c r="I106">
        <v>42</v>
      </c>
      <c r="J106">
        <v>38</v>
      </c>
      <c r="K106">
        <v>36</v>
      </c>
      <c r="L106">
        <v>35</v>
      </c>
      <c r="M106">
        <v>32</v>
      </c>
      <c r="N106">
        <v>28</v>
      </c>
      <c r="O106">
        <v>26</v>
      </c>
      <c r="P106">
        <v>21</v>
      </c>
      <c r="Q106">
        <v>22</v>
      </c>
      <c r="R106">
        <v>16</v>
      </c>
      <c r="S106">
        <v>12</v>
      </c>
      <c r="T106">
        <v>12</v>
      </c>
    </row>
    <row r="107" spans="1:20" ht="15" x14ac:dyDescent="0.25">
      <c r="A107"/>
      <c r="B107"/>
      <c r="C107" t="s">
        <v>107</v>
      </c>
      <c r="D107">
        <v>24</v>
      </c>
      <c r="E107">
        <v>40</v>
      </c>
      <c r="F107">
        <v>38</v>
      </c>
      <c r="G107">
        <v>51</v>
      </c>
      <c r="H107">
        <v>49</v>
      </c>
      <c r="I107">
        <v>48</v>
      </c>
      <c r="J107">
        <v>40</v>
      </c>
      <c r="K107">
        <v>44</v>
      </c>
      <c r="L107">
        <v>36</v>
      </c>
      <c r="M107">
        <v>36</v>
      </c>
      <c r="N107">
        <v>33</v>
      </c>
      <c r="O107">
        <v>25</v>
      </c>
      <c r="P107">
        <v>22</v>
      </c>
      <c r="Q107">
        <v>19</v>
      </c>
      <c r="R107">
        <v>14</v>
      </c>
      <c r="S107">
        <v>11</v>
      </c>
      <c r="T107">
        <v>10</v>
      </c>
    </row>
    <row r="108" spans="1:20" ht="15" x14ac:dyDescent="0.25">
      <c r="A108"/>
      <c r="B108" t="s">
        <v>206</v>
      </c>
      <c r="C108" t="s">
        <v>108</v>
      </c>
      <c r="D108">
        <v>33</v>
      </c>
      <c r="E108">
        <v>45</v>
      </c>
      <c r="F108">
        <v>50</v>
      </c>
      <c r="G108">
        <v>63</v>
      </c>
      <c r="H108">
        <v>59</v>
      </c>
      <c r="I108">
        <v>60</v>
      </c>
      <c r="J108">
        <v>55</v>
      </c>
      <c r="K108">
        <v>51</v>
      </c>
      <c r="L108">
        <v>49</v>
      </c>
      <c r="M108">
        <v>46</v>
      </c>
      <c r="N108">
        <v>40</v>
      </c>
      <c r="O108">
        <v>37</v>
      </c>
      <c r="P108">
        <v>30</v>
      </c>
      <c r="Q108">
        <v>31</v>
      </c>
      <c r="R108">
        <v>23</v>
      </c>
      <c r="S108">
        <v>17</v>
      </c>
      <c r="T108">
        <v>17</v>
      </c>
    </row>
    <row r="109" spans="1:20" ht="15" x14ac:dyDescent="0.25">
      <c r="A109"/>
      <c r="B109"/>
      <c r="C109" t="s">
        <v>107</v>
      </c>
      <c r="D109">
        <v>32</v>
      </c>
      <c r="E109">
        <v>55</v>
      </c>
      <c r="F109">
        <v>56</v>
      </c>
      <c r="G109">
        <v>73</v>
      </c>
      <c r="H109">
        <v>70</v>
      </c>
      <c r="I109">
        <v>69</v>
      </c>
      <c r="J109">
        <v>57</v>
      </c>
      <c r="K109">
        <v>63</v>
      </c>
      <c r="L109">
        <v>51</v>
      </c>
      <c r="M109">
        <v>51</v>
      </c>
      <c r="N109">
        <v>47</v>
      </c>
      <c r="O109">
        <v>35</v>
      </c>
      <c r="P109">
        <v>31</v>
      </c>
      <c r="Q109">
        <v>28</v>
      </c>
      <c r="R109">
        <v>20</v>
      </c>
      <c r="S109">
        <v>16</v>
      </c>
      <c r="T109">
        <v>14</v>
      </c>
    </row>
    <row r="110" spans="1:20" ht="15" x14ac:dyDescent="0.25">
      <c r="A110" t="s">
        <v>62</v>
      </c>
      <c r="B110"/>
      <c r="C110"/>
      <c r="D110">
        <v>7850</v>
      </c>
      <c r="E110">
        <v>10904</v>
      </c>
      <c r="F110">
        <v>11114</v>
      </c>
      <c r="G110">
        <v>12697</v>
      </c>
      <c r="H110">
        <v>10954</v>
      </c>
      <c r="I110">
        <v>10545</v>
      </c>
      <c r="J110">
        <v>10328</v>
      </c>
      <c r="K110">
        <v>9864</v>
      </c>
      <c r="L110">
        <v>8546</v>
      </c>
      <c r="M110">
        <v>7460</v>
      </c>
      <c r="N110">
        <v>6342</v>
      </c>
      <c r="O110">
        <v>5869</v>
      </c>
      <c r="P110">
        <v>5105</v>
      </c>
      <c r="Q110">
        <v>4230</v>
      </c>
      <c r="R110">
        <v>3114</v>
      </c>
      <c r="S110">
        <v>2356</v>
      </c>
      <c r="T110">
        <v>2461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2060"/>
  </sheetPr>
  <dimension ref="A1:S10"/>
  <sheetViews>
    <sheetView workbookViewId="0">
      <selection activeCell="F7" sqref="F7:K7"/>
    </sheetView>
  </sheetViews>
  <sheetFormatPr baseColWidth="10" defaultColWidth="11.42578125" defaultRowHeight="12.75" x14ac:dyDescent="0.2"/>
  <cols>
    <col min="1" max="1" width="16.5703125" style="3" bestFit="1" customWidth="1"/>
    <col min="2" max="2" width="10.28515625" style="3" bestFit="1" customWidth="1"/>
    <col min="3" max="3" width="4.140625" style="3" bestFit="1" customWidth="1"/>
    <col min="4" max="17" width="6.140625" style="3" bestFit="1" customWidth="1"/>
    <col min="18" max="18" width="6.28515625" style="3" bestFit="1" customWidth="1"/>
    <col min="19" max="16384" width="11.42578125" style="3"/>
  </cols>
  <sheetData>
    <row r="1" spans="1:19" ht="15" x14ac:dyDescent="0.25">
      <c r="A1" s="1" t="s">
        <v>47</v>
      </c>
      <c r="B1" t="s">
        <v>64</v>
      </c>
    </row>
    <row r="2" spans="1:19" ht="15" x14ac:dyDescent="0.25">
      <c r="A2" s="1" t="s">
        <v>48</v>
      </c>
      <c r="B2" t="s">
        <v>64</v>
      </c>
    </row>
    <row r="3" spans="1:19" ht="15" x14ac:dyDescent="0.25">
      <c r="A3" s="1" t="s">
        <v>61</v>
      </c>
      <c r="B3" t="s">
        <v>4</v>
      </c>
    </row>
    <row r="5" spans="1:19" ht="15" x14ac:dyDescent="0.25">
      <c r="A5" s="1" t="s">
        <v>63</v>
      </c>
      <c r="B5" t="s">
        <v>448</v>
      </c>
      <c r="C5" t="s">
        <v>449</v>
      </c>
      <c r="D5" t="s">
        <v>450</v>
      </c>
      <c r="E5" t="s">
        <v>451</v>
      </c>
      <c r="F5" t="s">
        <v>452</v>
      </c>
      <c r="G5" t="s">
        <v>453</v>
      </c>
      <c r="H5" t="s">
        <v>454</v>
      </c>
      <c r="I5" t="s">
        <v>455</v>
      </c>
      <c r="J5" t="s">
        <v>456</v>
      </c>
      <c r="K5" t="s">
        <v>457</v>
      </c>
      <c r="L5" t="s">
        <v>458</v>
      </c>
      <c r="M5" t="s">
        <v>459</v>
      </c>
      <c r="N5" t="s">
        <v>460</v>
      </c>
      <c r="O5" t="s">
        <v>461</v>
      </c>
      <c r="P5" t="s">
        <v>462</v>
      </c>
      <c r="Q5" t="s">
        <v>463</v>
      </c>
      <c r="R5" t="s">
        <v>464</v>
      </c>
    </row>
    <row r="6" spans="1:19" ht="15" x14ac:dyDescent="0.25">
      <c r="A6" s="2" t="s">
        <v>108</v>
      </c>
      <c r="B6">
        <v>222</v>
      </c>
      <c r="C6">
        <v>333</v>
      </c>
      <c r="D6">
        <v>296</v>
      </c>
      <c r="E6">
        <v>260</v>
      </c>
      <c r="F6">
        <v>219</v>
      </c>
      <c r="G6">
        <v>226</v>
      </c>
      <c r="H6">
        <v>238</v>
      </c>
      <c r="I6">
        <v>231</v>
      </c>
      <c r="J6">
        <v>168</v>
      </c>
      <c r="K6">
        <v>137</v>
      </c>
      <c r="L6">
        <v>98</v>
      </c>
      <c r="M6">
        <v>91</v>
      </c>
      <c r="N6">
        <v>80</v>
      </c>
      <c r="O6">
        <v>68</v>
      </c>
      <c r="P6">
        <v>49</v>
      </c>
      <c r="Q6">
        <v>35</v>
      </c>
      <c r="R6">
        <v>47</v>
      </c>
    </row>
    <row r="7" spans="1:19" ht="15" x14ac:dyDescent="0.25">
      <c r="A7" s="2" t="s">
        <v>107</v>
      </c>
      <c r="B7">
        <v>247</v>
      </c>
      <c r="C7">
        <v>359</v>
      </c>
      <c r="D7">
        <v>363</v>
      </c>
      <c r="E7">
        <v>315</v>
      </c>
      <c r="F7">
        <v>242</v>
      </c>
      <c r="G7">
        <v>222</v>
      </c>
      <c r="H7">
        <v>224</v>
      </c>
      <c r="I7">
        <v>235</v>
      </c>
      <c r="J7">
        <v>183</v>
      </c>
      <c r="K7">
        <v>140</v>
      </c>
      <c r="L7">
        <v>114</v>
      </c>
      <c r="M7">
        <v>96</v>
      </c>
      <c r="N7">
        <v>93</v>
      </c>
      <c r="O7">
        <v>71</v>
      </c>
      <c r="P7">
        <v>51</v>
      </c>
      <c r="Q7">
        <v>27</v>
      </c>
      <c r="R7">
        <v>32</v>
      </c>
    </row>
    <row r="8" spans="1:19" ht="15" x14ac:dyDescent="0.25">
      <c r="A8" s="2" t="s">
        <v>62</v>
      </c>
      <c r="B8">
        <v>469</v>
      </c>
      <c r="C8">
        <v>692</v>
      </c>
      <c r="D8">
        <v>659</v>
      </c>
      <c r="E8">
        <v>575</v>
      </c>
      <c r="F8">
        <v>461</v>
      </c>
      <c r="G8">
        <v>448</v>
      </c>
      <c r="H8">
        <v>462</v>
      </c>
      <c r="I8">
        <v>466</v>
      </c>
      <c r="J8">
        <v>351</v>
      </c>
      <c r="K8">
        <v>277</v>
      </c>
      <c r="L8">
        <v>212</v>
      </c>
      <c r="M8">
        <v>187</v>
      </c>
      <c r="N8">
        <v>173</v>
      </c>
      <c r="O8">
        <v>139</v>
      </c>
      <c r="P8">
        <v>100</v>
      </c>
      <c r="Q8">
        <v>62</v>
      </c>
      <c r="R8">
        <v>79</v>
      </c>
      <c r="S8" s="3">
        <f>SUM(B8:R8)</f>
        <v>5812</v>
      </c>
    </row>
    <row r="10" spans="1:19" x14ac:dyDescent="0.2">
      <c r="A10" s="3" t="str">
        <f>IF(B3="(Todas)",IF(B2="(Todas)","","MicroRed: "&amp;B2),B3)</f>
        <v>ESPINAR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70C0"/>
    <pageSetUpPr fitToPage="1"/>
  </sheetPr>
  <dimension ref="A2:V26"/>
  <sheetViews>
    <sheetView zoomScale="85" zoomScaleNormal="85" workbookViewId="0">
      <selection activeCell="C23" sqref="C23"/>
    </sheetView>
  </sheetViews>
  <sheetFormatPr baseColWidth="10" defaultColWidth="11.42578125" defaultRowHeight="12.75" x14ac:dyDescent="0.2"/>
  <cols>
    <col min="1" max="1" width="12.42578125" style="3" customWidth="1"/>
    <col min="2" max="6" width="13.7109375" style="3" customWidth="1"/>
    <col min="7" max="7" width="12.7109375" style="3" customWidth="1"/>
    <col min="8" max="17" width="7.28515625" style="3" customWidth="1"/>
    <col min="18" max="18" width="7.42578125" style="3" customWidth="1"/>
    <col min="19" max="19" width="18.140625" style="3" customWidth="1"/>
    <col min="20" max="36" width="3" style="3" customWidth="1"/>
    <col min="37" max="88" width="4" style="3" customWidth="1"/>
    <col min="89" max="89" width="13.140625" style="3" customWidth="1"/>
    <col min="90" max="97" width="4" style="3" customWidth="1"/>
    <col min="98" max="98" width="7.7109375" style="3" customWidth="1"/>
    <col min="99" max="99" width="13.140625" style="3" bestFit="1" customWidth="1"/>
    <col min="100" max="16384" width="11.42578125" style="3"/>
  </cols>
  <sheetData>
    <row r="2" spans="1:22" ht="23.25" x14ac:dyDescent="0.35">
      <c r="A2" s="61" t="s">
        <v>465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16"/>
      <c r="U2" s="16"/>
      <c r="V2" s="16"/>
    </row>
    <row r="3" spans="1:22" ht="23.25" x14ac:dyDescent="0.35">
      <c r="A3" s="62" t="str">
        <f>IF('SELEC DATOS'!A10=" - ","",'SELEC DATOS'!A10)</f>
        <v>ESPINAR</v>
      </c>
      <c r="B3" s="62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5" spans="1:22" ht="29.25" customHeight="1" x14ac:dyDescent="0.2">
      <c r="A5" s="5" t="s">
        <v>80</v>
      </c>
      <c r="B5" s="6" t="s">
        <v>81</v>
      </c>
      <c r="C5" s="6" t="s">
        <v>82</v>
      </c>
      <c r="D5" s="6" t="s">
        <v>83</v>
      </c>
      <c r="E5" s="6" t="s">
        <v>84</v>
      </c>
      <c r="F5" s="6" t="s">
        <v>85</v>
      </c>
      <c r="G5" s="7" t="s">
        <v>84</v>
      </c>
    </row>
    <row r="6" spans="1:22" ht="20.100000000000001" customHeight="1" x14ac:dyDescent="0.2">
      <c r="A6" s="8" t="str">
        <f>'SELEC DATOS'!B$5</f>
        <v xml:space="preserve"> 0-4</v>
      </c>
      <c r="B6" s="9">
        <f t="shared" ref="B6:B22" si="0">SUM(C6,E6)</f>
        <v>469</v>
      </c>
      <c r="C6" s="9">
        <f>INDEX('SELEC DATOS'!$A$5:$R$8,MATCH("F",'SELEC DATOS'!$A$5:$A$7,0),MATCH($A6,'SELEC DATOS'!$A$5:$R$5,0))</f>
        <v>222</v>
      </c>
      <c r="D6" s="10">
        <f t="shared" ref="D6:D23" si="1">C6/$B6</f>
        <v>0.47334754797441364</v>
      </c>
      <c r="E6" s="9">
        <f>INDEX('SELEC DATOS'!$A$5:$S$8,MATCH("M",'SELEC DATOS'!$A$5:$A$7,0),MATCH($A6,'SELEC DATOS'!$A$5:$R$5,0))</f>
        <v>247</v>
      </c>
      <c r="F6" s="10">
        <f t="shared" ref="F6:F23" si="2">E6/$B6</f>
        <v>0.5266524520255863</v>
      </c>
      <c r="G6" s="11">
        <f t="shared" ref="G6:G22" si="3">E6*-1</f>
        <v>-247</v>
      </c>
    </row>
    <row r="7" spans="1:22" ht="20.100000000000001" customHeight="1" x14ac:dyDescent="0.2">
      <c r="A7" s="8" t="str">
        <f>'SELEC DATOS'!C$5</f>
        <v xml:space="preserve"> 5-9</v>
      </c>
      <c r="B7" s="9">
        <f t="shared" si="0"/>
        <v>692</v>
      </c>
      <c r="C7" s="9">
        <f>INDEX('SELEC DATOS'!$A$5:$R$8,MATCH("F",'SELEC DATOS'!$A$5:$A$7,0),MATCH($A7,'SELEC DATOS'!$A$5:$R$5,0))</f>
        <v>333</v>
      </c>
      <c r="D7" s="10">
        <f t="shared" si="1"/>
        <v>0.48121387283236994</v>
      </c>
      <c r="E7" s="9">
        <f>INDEX('SELEC DATOS'!$A$5:$S$8,MATCH("M",'SELEC DATOS'!$A$5:$A$7,0),MATCH($A7,'SELEC DATOS'!$A$5:$R$5,0))</f>
        <v>359</v>
      </c>
      <c r="F7" s="10">
        <f t="shared" si="2"/>
        <v>0.51878612716763006</v>
      </c>
      <c r="G7" s="11">
        <f t="shared" si="3"/>
        <v>-359</v>
      </c>
    </row>
    <row r="8" spans="1:22" ht="20.100000000000001" customHeight="1" x14ac:dyDescent="0.2">
      <c r="A8" s="8" t="str">
        <f>'SELEC DATOS'!D$5</f>
        <v xml:space="preserve"> 10-14</v>
      </c>
      <c r="B8" s="9">
        <f t="shared" si="0"/>
        <v>659</v>
      </c>
      <c r="C8" s="9">
        <f>INDEX('SELEC DATOS'!$A$5:$R$8,MATCH("F",'SELEC DATOS'!$A$5:$A$7,0),MATCH($A8,'SELEC DATOS'!$A$5:$R$5,0))</f>
        <v>296</v>
      </c>
      <c r="D8" s="10">
        <f t="shared" si="1"/>
        <v>0.44916540212443096</v>
      </c>
      <c r="E8" s="9">
        <f>INDEX('SELEC DATOS'!$A$5:$S$8,MATCH("M",'SELEC DATOS'!$A$5:$A$7,0),MATCH($A8,'SELEC DATOS'!$A$5:$R$5,0))</f>
        <v>363</v>
      </c>
      <c r="F8" s="10">
        <f t="shared" si="2"/>
        <v>0.5508345978755691</v>
      </c>
      <c r="G8" s="11">
        <f t="shared" si="3"/>
        <v>-363</v>
      </c>
    </row>
    <row r="9" spans="1:22" ht="20.100000000000001" customHeight="1" x14ac:dyDescent="0.2">
      <c r="A9" s="8" t="str">
        <f>'SELEC DATOS'!E$5</f>
        <v xml:space="preserve"> 15-19</v>
      </c>
      <c r="B9" s="9">
        <f t="shared" si="0"/>
        <v>575</v>
      </c>
      <c r="C9" s="9">
        <f>INDEX('SELEC DATOS'!$A$5:$R$8,MATCH("F",'SELEC DATOS'!$A$5:$A$7,0),MATCH($A9,'SELEC DATOS'!$A$5:$R$5,0))</f>
        <v>260</v>
      </c>
      <c r="D9" s="10">
        <f t="shared" si="1"/>
        <v>0.45217391304347826</v>
      </c>
      <c r="E9" s="9">
        <f>INDEX('SELEC DATOS'!$A$5:$S$8,MATCH("M",'SELEC DATOS'!$A$5:$A$7,0),MATCH($A9,'SELEC DATOS'!$A$5:$R$5,0))</f>
        <v>315</v>
      </c>
      <c r="F9" s="10">
        <f t="shared" si="2"/>
        <v>0.54782608695652169</v>
      </c>
      <c r="G9" s="11">
        <f t="shared" si="3"/>
        <v>-315</v>
      </c>
    </row>
    <row r="10" spans="1:22" ht="20.100000000000001" customHeight="1" x14ac:dyDescent="0.2">
      <c r="A10" s="8" t="str">
        <f>'SELEC DATOS'!F$5</f>
        <v xml:space="preserve"> 20-24</v>
      </c>
      <c r="B10" s="9">
        <f t="shared" si="0"/>
        <v>461</v>
      </c>
      <c r="C10" s="9">
        <f>INDEX('SELEC DATOS'!$A$5:$R$8,MATCH("F",'SELEC DATOS'!$A$5:$A$7,0),MATCH($A10,'SELEC DATOS'!$A$5:$R$5,0))</f>
        <v>219</v>
      </c>
      <c r="D10" s="10">
        <f t="shared" si="1"/>
        <v>0.47505422993492408</v>
      </c>
      <c r="E10" s="9">
        <f>INDEX('SELEC DATOS'!$A$5:$S$8,MATCH("M",'SELEC DATOS'!$A$5:$A$7,0),MATCH($A10,'SELEC DATOS'!$A$5:$R$5,0))</f>
        <v>242</v>
      </c>
      <c r="F10" s="10">
        <f t="shared" si="2"/>
        <v>0.52494577006507592</v>
      </c>
      <c r="G10" s="11">
        <f t="shared" si="3"/>
        <v>-242</v>
      </c>
    </row>
    <row r="11" spans="1:22" ht="20.100000000000001" customHeight="1" x14ac:dyDescent="0.2">
      <c r="A11" s="8" t="str">
        <f>'SELEC DATOS'!G$5</f>
        <v xml:space="preserve"> 25-29</v>
      </c>
      <c r="B11" s="9">
        <f t="shared" si="0"/>
        <v>448</v>
      </c>
      <c r="C11" s="9">
        <f>INDEX('SELEC DATOS'!$A$5:$R$8,MATCH("F",'SELEC DATOS'!$A$5:$A$7,0),MATCH($A11,'SELEC DATOS'!$A$5:$R$5,0))</f>
        <v>226</v>
      </c>
      <c r="D11" s="10">
        <f t="shared" si="1"/>
        <v>0.5044642857142857</v>
      </c>
      <c r="E11" s="9">
        <f>INDEX('SELEC DATOS'!$A$5:$S$8,MATCH("M",'SELEC DATOS'!$A$5:$A$7,0),MATCH($A11,'SELEC DATOS'!$A$5:$R$5,0))</f>
        <v>222</v>
      </c>
      <c r="F11" s="10">
        <f t="shared" si="2"/>
        <v>0.4955357142857143</v>
      </c>
      <c r="G11" s="11">
        <f t="shared" si="3"/>
        <v>-222</v>
      </c>
    </row>
    <row r="12" spans="1:22" ht="20.100000000000001" customHeight="1" x14ac:dyDescent="0.2">
      <c r="A12" s="8" t="str">
        <f>'SELEC DATOS'!H$5</f>
        <v xml:space="preserve"> 30-34</v>
      </c>
      <c r="B12" s="9">
        <f t="shared" si="0"/>
        <v>462</v>
      </c>
      <c r="C12" s="9">
        <f>INDEX('SELEC DATOS'!$A$5:$R$8,MATCH("F",'SELEC DATOS'!$A$5:$A$7,0),MATCH($A12,'SELEC DATOS'!$A$5:$R$5,0))</f>
        <v>238</v>
      </c>
      <c r="D12" s="10">
        <f t="shared" si="1"/>
        <v>0.51515151515151514</v>
      </c>
      <c r="E12" s="9">
        <f>INDEX('SELEC DATOS'!$A$5:$S$8,MATCH("M",'SELEC DATOS'!$A$5:$A$7,0),MATCH($A12,'SELEC DATOS'!$A$5:$R$5,0))</f>
        <v>224</v>
      </c>
      <c r="F12" s="10">
        <f t="shared" si="2"/>
        <v>0.48484848484848486</v>
      </c>
      <c r="G12" s="11">
        <f t="shared" si="3"/>
        <v>-224</v>
      </c>
    </row>
    <row r="13" spans="1:22" ht="20.100000000000001" customHeight="1" x14ac:dyDescent="0.2">
      <c r="A13" s="8" t="str">
        <f>'SELEC DATOS'!I$5</f>
        <v xml:space="preserve"> 35-39</v>
      </c>
      <c r="B13" s="9">
        <f t="shared" si="0"/>
        <v>466</v>
      </c>
      <c r="C13" s="9">
        <f>INDEX('SELEC DATOS'!$A$5:$R$8,MATCH("F",'SELEC DATOS'!$A$5:$A$7,0),MATCH($A13,'SELEC DATOS'!$A$5:$R$5,0))</f>
        <v>231</v>
      </c>
      <c r="D13" s="10">
        <f t="shared" si="1"/>
        <v>0.49570815450643779</v>
      </c>
      <c r="E13" s="9">
        <f>INDEX('SELEC DATOS'!$A$5:$S$8,MATCH("M",'SELEC DATOS'!$A$5:$A$7,0),MATCH($A13,'SELEC DATOS'!$A$5:$R$5,0))</f>
        <v>235</v>
      </c>
      <c r="F13" s="10">
        <f t="shared" si="2"/>
        <v>0.50429184549356221</v>
      </c>
      <c r="G13" s="11">
        <f t="shared" si="3"/>
        <v>-235</v>
      </c>
    </row>
    <row r="14" spans="1:22" ht="20.100000000000001" customHeight="1" x14ac:dyDescent="0.2">
      <c r="A14" s="8" t="str">
        <f>'SELEC DATOS'!J$5</f>
        <v xml:space="preserve"> 40-44</v>
      </c>
      <c r="B14" s="9">
        <f t="shared" si="0"/>
        <v>351</v>
      </c>
      <c r="C14" s="9">
        <f>INDEX('SELEC DATOS'!$A$5:$R$8,MATCH("F",'SELEC DATOS'!$A$5:$A$7,0),MATCH($A14,'SELEC DATOS'!$A$5:$R$5,0))</f>
        <v>168</v>
      </c>
      <c r="D14" s="10">
        <f t="shared" si="1"/>
        <v>0.47863247863247865</v>
      </c>
      <c r="E14" s="9">
        <f>INDEX('SELEC DATOS'!$A$5:$S$8,MATCH("M",'SELEC DATOS'!$A$5:$A$7,0),MATCH($A14,'SELEC DATOS'!$A$5:$R$5,0))</f>
        <v>183</v>
      </c>
      <c r="F14" s="10">
        <f t="shared" si="2"/>
        <v>0.5213675213675214</v>
      </c>
      <c r="G14" s="11">
        <f t="shared" si="3"/>
        <v>-183</v>
      </c>
    </row>
    <row r="15" spans="1:22" ht="20.100000000000001" customHeight="1" x14ac:dyDescent="0.2">
      <c r="A15" s="8" t="str">
        <f>'SELEC DATOS'!K$5</f>
        <v xml:space="preserve"> 45-49</v>
      </c>
      <c r="B15" s="9">
        <f t="shared" si="0"/>
        <v>277</v>
      </c>
      <c r="C15" s="9">
        <f>INDEX('SELEC DATOS'!$A$5:$R$8,MATCH("F",'SELEC DATOS'!$A$5:$A$7,0),MATCH($A15,'SELEC DATOS'!$A$5:$R$5,0))</f>
        <v>137</v>
      </c>
      <c r="D15" s="10">
        <f t="shared" si="1"/>
        <v>0.49458483754512633</v>
      </c>
      <c r="E15" s="9">
        <f>INDEX('SELEC DATOS'!$A$5:$S$8,MATCH("M",'SELEC DATOS'!$A$5:$A$7,0),MATCH($A15,'SELEC DATOS'!$A$5:$R$5,0))</f>
        <v>140</v>
      </c>
      <c r="F15" s="10">
        <f t="shared" si="2"/>
        <v>0.50541516245487361</v>
      </c>
      <c r="G15" s="11">
        <f t="shared" si="3"/>
        <v>-140</v>
      </c>
    </row>
    <row r="16" spans="1:22" ht="20.100000000000001" customHeight="1" x14ac:dyDescent="0.2">
      <c r="A16" s="8" t="str">
        <f>'SELEC DATOS'!L$5</f>
        <v xml:space="preserve"> 50-54</v>
      </c>
      <c r="B16" s="9">
        <f t="shared" si="0"/>
        <v>212</v>
      </c>
      <c r="C16" s="9">
        <f>INDEX('SELEC DATOS'!$A$5:$R$8,MATCH("F",'SELEC DATOS'!$A$5:$A$7,0),MATCH($A16,'SELEC DATOS'!$A$5:$R$5,0))</f>
        <v>98</v>
      </c>
      <c r="D16" s="10">
        <f t="shared" si="1"/>
        <v>0.46226415094339623</v>
      </c>
      <c r="E16" s="9">
        <f>INDEX('SELEC DATOS'!$A$5:$S$8,MATCH("M",'SELEC DATOS'!$A$5:$A$7,0),MATCH($A16,'SELEC DATOS'!$A$5:$R$5,0))</f>
        <v>114</v>
      </c>
      <c r="F16" s="10">
        <f t="shared" si="2"/>
        <v>0.53773584905660377</v>
      </c>
      <c r="G16" s="11">
        <f t="shared" si="3"/>
        <v>-114</v>
      </c>
    </row>
    <row r="17" spans="1:7" ht="20.100000000000001" customHeight="1" x14ac:dyDescent="0.2">
      <c r="A17" s="8" t="str">
        <f>'SELEC DATOS'!M$5</f>
        <v xml:space="preserve"> 55-59</v>
      </c>
      <c r="B17" s="9">
        <f t="shared" si="0"/>
        <v>187</v>
      </c>
      <c r="C17" s="9">
        <f>INDEX('SELEC DATOS'!$A$5:$R$8,MATCH("F",'SELEC DATOS'!$A$5:$A$7,0),MATCH($A17,'SELEC DATOS'!$A$5:$R$5,0))</f>
        <v>91</v>
      </c>
      <c r="D17" s="10">
        <f t="shared" si="1"/>
        <v>0.48663101604278075</v>
      </c>
      <c r="E17" s="9">
        <f>INDEX('SELEC DATOS'!$A$5:$S$8,MATCH("M",'SELEC DATOS'!$A$5:$A$7,0),MATCH($A17,'SELEC DATOS'!$A$5:$R$5,0))</f>
        <v>96</v>
      </c>
      <c r="F17" s="10">
        <f t="shared" si="2"/>
        <v>0.5133689839572193</v>
      </c>
      <c r="G17" s="11">
        <f t="shared" si="3"/>
        <v>-96</v>
      </c>
    </row>
    <row r="18" spans="1:7" ht="20.100000000000001" customHeight="1" x14ac:dyDescent="0.2">
      <c r="A18" s="8" t="str">
        <f>'SELEC DATOS'!N$5</f>
        <v xml:space="preserve"> 60-64</v>
      </c>
      <c r="B18" s="9">
        <f t="shared" si="0"/>
        <v>173</v>
      </c>
      <c r="C18" s="9">
        <f>INDEX('SELEC DATOS'!$A$5:$R$8,MATCH("F",'SELEC DATOS'!$A$5:$A$7,0),MATCH($A18,'SELEC DATOS'!$A$5:$R$5,0))</f>
        <v>80</v>
      </c>
      <c r="D18" s="10">
        <f t="shared" si="1"/>
        <v>0.46242774566473988</v>
      </c>
      <c r="E18" s="9">
        <f>INDEX('SELEC DATOS'!$A$5:$S$8,MATCH("M",'SELEC DATOS'!$A$5:$A$7,0),MATCH($A18,'SELEC DATOS'!$A$5:$R$5,0))</f>
        <v>93</v>
      </c>
      <c r="F18" s="10">
        <f t="shared" si="2"/>
        <v>0.53757225433526012</v>
      </c>
      <c r="G18" s="11">
        <f t="shared" si="3"/>
        <v>-93</v>
      </c>
    </row>
    <row r="19" spans="1:7" ht="20.100000000000001" customHeight="1" x14ac:dyDescent="0.2">
      <c r="A19" s="8" t="str">
        <f>'SELEC DATOS'!O$5</f>
        <v xml:space="preserve"> 65-69</v>
      </c>
      <c r="B19" s="9">
        <f t="shared" si="0"/>
        <v>139</v>
      </c>
      <c r="C19" s="9">
        <f>INDEX('SELEC DATOS'!$A$5:$R$8,MATCH("F",'SELEC DATOS'!$A$5:$A$7,0),MATCH($A19,'SELEC DATOS'!$A$5:$R$5,0))</f>
        <v>68</v>
      </c>
      <c r="D19" s="10">
        <f t="shared" si="1"/>
        <v>0.48920863309352519</v>
      </c>
      <c r="E19" s="9">
        <f>INDEX('SELEC DATOS'!$A$5:$S$8,MATCH("M",'SELEC DATOS'!$A$5:$A$7,0),MATCH($A19,'SELEC DATOS'!$A$5:$R$5,0))</f>
        <v>71</v>
      </c>
      <c r="F19" s="10">
        <f t="shared" si="2"/>
        <v>0.51079136690647486</v>
      </c>
      <c r="G19" s="11">
        <f t="shared" si="3"/>
        <v>-71</v>
      </c>
    </row>
    <row r="20" spans="1:7" ht="20.100000000000001" customHeight="1" x14ac:dyDescent="0.2">
      <c r="A20" s="8" t="str">
        <f>'SELEC DATOS'!P$5</f>
        <v xml:space="preserve"> 70-74</v>
      </c>
      <c r="B20" s="9">
        <f t="shared" si="0"/>
        <v>100</v>
      </c>
      <c r="C20" s="9">
        <f>INDEX('SELEC DATOS'!$A$5:$R$8,MATCH("F",'SELEC DATOS'!$A$5:$A$7,0),MATCH($A20,'SELEC DATOS'!$A$5:$R$5,0))</f>
        <v>49</v>
      </c>
      <c r="D20" s="10">
        <f t="shared" si="1"/>
        <v>0.49</v>
      </c>
      <c r="E20" s="9">
        <f>INDEX('SELEC DATOS'!$A$5:$S$8,MATCH("M",'SELEC DATOS'!$A$5:$A$7,0),MATCH($A20,'SELEC DATOS'!$A$5:$R$5,0))</f>
        <v>51</v>
      </c>
      <c r="F20" s="10">
        <f t="shared" si="2"/>
        <v>0.51</v>
      </c>
      <c r="G20" s="11">
        <f t="shared" si="3"/>
        <v>-51</v>
      </c>
    </row>
    <row r="21" spans="1:7" ht="20.100000000000001" customHeight="1" x14ac:dyDescent="0.2">
      <c r="A21" s="8" t="str">
        <f>'SELEC DATOS'!Q$5</f>
        <v xml:space="preserve"> 75-79</v>
      </c>
      <c r="B21" s="9">
        <f t="shared" si="0"/>
        <v>62</v>
      </c>
      <c r="C21" s="9">
        <f>INDEX('SELEC DATOS'!$A$5:$R$8,MATCH("F",'SELEC DATOS'!$A$5:$A$7,0),MATCH($A21,'SELEC DATOS'!$A$5:$R$5,0))</f>
        <v>35</v>
      </c>
      <c r="D21" s="10">
        <f t="shared" si="1"/>
        <v>0.56451612903225812</v>
      </c>
      <c r="E21" s="9">
        <f>INDEX('SELEC DATOS'!$A$5:$S$8,MATCH("M",'SELEC DATOS'!$A$5:$A$7,0),MATCH($A21,'SELEC DATOS'!$A$5:$R$5,0))</f>
        <v>27</v>
      </c>
      <c r="F21" s="10">
        <f t="shared" si="2"/>
        <v>0.43548387096774194</v>
      </c>
      <c r="G21" s="11">
        <f t="shared" si="3"/>
        <v>-27</v>
      </c>
    </row>
    <row r="22" spans="1:7" ht="20.100000000000001" customHeight="1" x14ac:dyDescent="0.2">
      <c r="A22" s="8" t="str">
        <f>'SELEC DATOS'!R$5</f>
        <v xml:space="preserve"> 80 y +</v>
      </c>
      <c r="B22" s="9">
        <f t="shared" si="0"/>
        <v>79</v>
      </c>
      <c r="C22" s="9">
        <f>INDEX('SELEC DATOS'!$A$5:$R$8,MATCH("F",'SELEC DATOS'!$A$5:$A$7,0),MATCH($A22,'SELEC DATOS'!$A$5:$R$5,0))</f>
        <v>47</v>
      </c>
      <c r="D22" s="10">
        <f t="shared" si="1"/>
        <v>0.59493670886075944</v>
      </c>
      <c r="E22" s="9">
        <f>INDEX('SELEC DATOS'!$A$5:$S$8,MATCH("M",'SELEC DATOS'!$A$5:$A$7,0),MATCH($A22,'SELEC DATOS'!$A$5:$R$5,0))</f>
        <v>32</v>
      </c>
      <c r="F22" s="10">
        <f t="shared" si="2"/>
        <v>0.4050632911392405</v>
      </c>
      <c r="G22" s="11">
        <f t="shared" si="3"/>
        <v>-32</v>
      </c>
    </row>
    <row r="23" spans="1:7" ht="20.100000000000001" customHeight="1" x14ac:dyDescent="0.2">
      <c r="A23" s="13" t="s">
        <v>86</v>
      </c>
      <c r="B23" s="14">
        <f>SUBTOTAL(109,Tabla1[TOTAL POBLACION])</f>
        <v>5812</v>
      </c>
      <c r="C23" s="14">
        <f>SUBTOTAL(109,Tabla1[FEMENINO])</f>
        <v>2798</v>
      </c>
      <c r="D23" s="15">
        <f t="shared" si="1"/>
        <v>0.48141775636613904</v>
      </c>
      <c r="E23" s="14">
        <f>SUBTOTAL(109,Tabla1[MASCULINO])</f>
        <v>3014</v>
      </c>
      <c r="F23" s="15">
        <f t="shared" si="2"/>
        <v>0.51858224363386096</v>
      </c>
    </row>
    <row r="26" spans="1:7" x14ac:dyDescent="0.2">
      <c r="B26" s="12"/>
    </row>
  </sheetData>
  <mergeCells count="2">
    <mergeCell ref="A2:S2"/>
    <mergeCell ref="A3:B3"/>
  </mergeCells>
  <pageMargins left="0.23622047244094491" right="0" top="0.74803149606299213" bottom="0.74803149606299213" header="0.31496062992125984" footer="0.31496062992125984"/>
  <pageSetup paperSize="9" scale="75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rgb="FF002060"/>
  </sheetPr>
  <dimension ref="A1:AZ12"/>
  <sheetViews>
    <sheetView workbookViewId="0">
      <selection activeCell="H20" sqref="H20"/>
    </sheetView>
  </sheetViews>
  <sheetFormatPr baseColWidth="10" defaultColWidth="11.42578125" defaultRowHeight="12.75" x14ac:dyDescent="0.2"/>
  <cols>
    <col min="1" max="1" width="17.5703125" style="3" bestFit="1" customWidth="1"/>
    <col min="2" max="2" width="9.85546875" style="3" bestFit="1" customWidth="1"/>
    <col min="3" max="3" width="6" style="3" customWidth="1"/>
    <col min="4" max="17" width="7.140625" style="3" bestFit="1" customWidth="1"/>
    <col min="18" max="18" width="6.85546875" style="3" customWidth="1"/>
    <col min="19" max="19" width="9.5703125" style="3" customWidth="1"/>
    <col min="20" max="20" width="7.140625" style="3" bestFit="1" customWidth="1"/>
    <col min="21" max="21" width="5" style="3" bestFit="1" customWidth="1"/>
    <col min="22" max="22" width="7.140625" style="3" bestFit="1" customWidth="1"/>
    <col min="23" max="23" width="5" style="3" bestFit="1" customWidth="1"/>
    <col min="24" max="24" width="7.140625" style="3" bestFit="1" customWidth="1"/>
    <col min="25" max="25" width="5" style="3" bestFit="1" customWidth="1"/>
    <col min="26" max="26" width="7.140625" style="3" bestFit="1" customWidth="1"/>
    <col min="27" max="27" width="5" style="3" bestFit="1" customWidth="1"/>
    <col min="28" max="28" width="7.140625" style="3" bestFit="1" customWidth="1"/>
    <col min="29" max="29" width="5" style="3" bestFit="1" customWidth="1"/>
    <col min="30" max="30" width="7.140625" style="3" bestFit="1" customWidth="1"/>
    <col min="31" max="31" width="5" style="3" bestFit="1" customWidth="1"/>
    <col min="32" max="32" width="7.140625" style="3" bestFit="1" customWidth="1"/>
    <col min="33" max="33" width="5" style="3" bestFit="1" customWidth="1"/>
    <col min="34" max="34" width="6.85546875" style="3" bestFit="1" customWidth="1"/>
    <col min="35" max="35" width="5" style="3" bestFit="1" customWidth="1"/>
    <col min="36" max="36" width="10" style="3" customWidth="1"/>
    <col min="37" max="37" width="10" style="3" bestFit="1" customWidth="1"/>
    <col min="38" max="51" width="12" style="3" bestFit="1" customWidth="1"/>
    <col min="52" max="52" width="11.7109375" style="3" bestFit="1" customWidth="1"/>
    <col min="53" max="16384" width="11.42578125" style="3"/>
  </cols>
  <sheetData>
    <row r="1" spans="1:52" ht="15" x14ac:dyDescent="0.25">
      <c r="A1" s="1" t="s">
        <v>47</v>
      </c>
      <c r="B1" t="s">
        <v>64</v>
      </c>
    </row>
    <row r="2" spans="1:52" ht="15" x14ac:dyDescent="0.25">
      <c r="A2" s="1" t="s">
        <v>48</v>
      </c>
      <c r="B2" t="s">
        <v>64</v>
      </c>
    </row>
    <row r="3" spans="1:52" ht="15" x14ac:dyDescent="0.25">
      <c r="A3" s="1" t="s">
        <v>61</v>
      </c>
      <c r="B3" t="s">
        <v>64</v>
      </c>
    </row>
    <row r="5" spans="1:52" ht="15" x14ac:dyDescent="0.25">
      <c r="A5" s="1" t="s">
        <v>63</v>
      </c>
      <c r="B5" t="s">
        <v>87</v>
      </c>
      <c r="C5" t="s">
        <v>88</v>
      </c>
      <c r="D5" t="s">
        <v>65</v>
      </c>
      <c r="E5" t="s">
        <v>66</v>
      </c>
      <c r="F5" t="s">
        <v>67</v>
      </c>
      <c r="G5" t="s">
        <v>68</v>
      </c>
      <c r="H5" t="s">
        <v>69</v>
      </c>
      <c r="I5" t="s">
        <v>70</v>
      </c>
      <c r="J5" t="s">
        <v>71</v>
      </c>
      <c r="K5" t="s">
        <v>72</v>
      </c>
      <c r="L5" t="s">
        <v>73</v>
      </c>
      <c r="M5" t="s">
        <v>74</v>
      </c>
      <c r="N5" t="s">
        <v>75</v>
      </c>
      <c r="O5" t="s">
        <v>76</v>
      </c>
      <c r="P5" t="s">
        <v>77</v>
      </c>
      <c r="Q5" t="s">
        <v>78</v>
      </c>
      <c r="R5" t="s">
        <v>79</v>
      </c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</row>
    <row r="6" spans="1:52" ht="15" x14ac:dyDescent="0.25">
      <c r="A6" s="2" t="s">
        <v>1</v>
      </c>
      <c r="B6">
        <v>39</v>
      </c>
      <c r="C6">
        <v>43</v>
      </c>
      <c r="D6">
        <v>48</v>
      </c>
      <c r="E6">
        <v>73</v>
      </c>
      <c r="F6">
        <v>58</v>
      </c>
      <c r="G6">
        <v>68</v>
      </c>
      <c r="H6">
        <v>62</v>
      </c>
      <c r="I6">
        <v>62</v>
      </c>
      <c r="J6">
        <v>49</v>
      </c>
      <c r="K6">
        <v>55</v>
      </c>
      <c r="L6">
        <v>54</v>
      </c>
      <c r="M6">
        <v>48</v>
      </c>
      <c r="N6">
        <v>28</v>
      </c>
      <c r="O6">
        <v>22</v>
      </c>
      <c r="P6">
        <v>18</v>
      </c>
      <c r="Q6">
        <v>16</v>
      </c>
      <c r="R6">
        <v>15</v>
      </c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ht="15" x14ac:dyDescent="0.25">
      <c r="A7" s="2" t="s">
        <v>2</v>
      </c>
      <c r="B7">
        <v>1372</v>
      </c>
      <c r="C7">
        <v>1954</v>
      </c>
      <c r="D7">
        <v>2191</v>
      </c>
      <c r="E7">
        <v>2913</v>
      </c>
      <c r="F7">
        <v>2522</v>
      </c>
      <c r="G7">
        <v>2125</v>
      </c>
      <c r="H7">
        <v>1999</v>
      </c>
      <c r="I7">
        <v>1935</v>
      </c>
      <c r="J7">
        <v>1766</v>
      </c>
      <c r="K7">
        <v>1566</v>
      </c>
      <c r="L7">
        <v>1338</v>
      </c>
      <c r="M7">
        <v>1313</v>
      </c>
      <c r="N7">
        <v>1190</v>
      </c>
      <c r="O7">
        <v>951</v>
      </c>
      <c r="P7">
        <v>716</v>
      </c>
      <c r="Q7">
        <v>591</v>
      </c>
      <c r="R7">
        <v>555</v>
      </c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</row>
    <row r="8" spans="1:52" ht="15" x14ac:dyDescent="0.25">
      <c r="A8" s="2" t="s">
        <v>3</v>
      </c>
      <c r="B8">
        <v>6577</v>
      </c>
      <c r="C8">
        <v>9230</v>
      </c>
      <c r="D8">
        <v>9574</v>
      </c>
      <c r="E8">
        <v>10693</v>
      </c>
      <c r="F8">
        <v>9450</v>
      </c>
      <c r="G8">
        <v>9505</v>
      </c>
      <c r="H8">
        <v>9334</v>
      </c>
      <c r="I8">
        <v>8689</v>
      </c>
      <c r="J8">
        <v>7586</v>
      </c>
      <c r="K8">
        <v>6635</v>
      </c>
      <c r="L8">
        <v>5649</v>
      </c>
      <c r="M8">
        <v>5115</v>
      </c>
      <c r="N8">
        <v>4401</v>
      </c>
      <c r="O8">
        <v>3636</v>
      </c>
      <c r="P8">
        <v>2670</v>
      </c>
      <c r="Q8">
        <v>2004</v>
      </c>
      <c r="R8">
        <v>2130</v>
      </c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</row>
    <row r="9" spans="1:52" ht="15" x14ac:dyDescent="0.25">
      <c r="A9" s="2" t="s">
        <v>4</v>
      </c>
      <c r="B9">
        <v>4521</v>
      </c>
      <c r="C9">
        <v>6344</v>
      </c>
      <c r="D9">
        <v>6095</v>
      </c>
      <c r="E9">
        <v>6045</v>
      </c>
      <c r="F9">
        <v>4866</v>
      </c>
      <c r="G9">
        <v>4680</v>
      </c>
      <c r="H9">
        <v>4732</v>
      </c>
      <c r="I9">
        <v>4730</v>
      </c>
      <c r="J9">
        <v>3808</v>
      </c>
      <c r="K9">
        <v>3178</v>
      </c>
      <c r="L9">
        <v>2552</v>
      </c>
      <c r="M9">
        <v>2361</v>
      </c>
      <c r="N9">
        <v>2096</v>
      </c>
      <c r="O9">
        <v>1767</v>
      </c>
      <c r="P9">
        <v>1279</v>
      </c>
      <c r="Q9">
        <v>852</v>
      </c>
      <c r="R9">
        <v>988</v>
      </c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</row>
    <row r="10" spans="1:52" ht="15" x14ac:dyDescent="0.25">
      <c r="A10" s="2" t="s">
        <v>62</v>
      </c>
      <c r="B10">
        <v>12509</v>
      </c>
      <c r="C10">
        <v>17571</v>
      </c>
      <c r="D10">
        <v>17908</v>
      </c>
      <c r="E10">
        <v>19724</v>
      </c>
      <c r="F10">
        <v>16896</v>
      </c>
      <c r="G10">
        <v>16378</v>
      </c>
      <c r="H10">
        <v>16127</v>
      </c>
      <c r="I10">
        <v>15416</v>
      </c>
      <c r="J10">
        <v>13209</v>
      </c>
      <c r="K10">
        <v>11434</v>
      </c>
      <c r="L10">
        <v>9593</v>
      </c>
      <c r="M10">
        <v>8837</v>
      </c>
      <c r="N10">
        <v>7715</v>
      </c>
      <c r="O10">
        <v>6376</v>
      </c>
      <c r="P10">
        <v>4683</v>
      </c>
      <c r="Q10">
        <v>3463</v>
      </c>
      <c r="R10">
        <v>3688</v>
      </c>
      <c r="S10">
        <f>SUM(B10:R10)</f>
        <v>201527</v>
      </c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</row>
    <row r="11" spans="1:52" ht="15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</row>
    <row r="12" spans="1:52" ht="15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62"/>
  <sheetViews>
    <sheetView workbookViewId="0">
      <selection activeCell="H55" sqref="H55"/>
    </sheetView>
  </sheetViews>
  <sheetFormatPr baseColWidth="10" defaultColWidth="11.42578125" defaultRowHeight="15" x14ac:dyDescent="0.25"/>
  <cols>
    <col min="1" max="1" width="47.5703125" bestFit="1" customWidth="1"/>
    <col min="2" max="2" width="6.28515625" bestFit="1" customWidth="1"/>
    <col min="3" max="3" width="13.85546875" bestFit="1" customWidth="1"/>
    <col min="4" max="4" width="7.28515625" bestFit="1" customWidth="1"/>
    <col min="5" max="5" width="8.7109375" bestFit="1" customWidth="1"/>
    <col min="6" max="6" width="16.140625" bestFit="1" customWidth="1"/>
  </cols>
  <sheetData>
    <row r="2" spans="1:6" x14ac:dyDescent="0.25">
      <c r="A2" s="63" t="s">
        <v>305</v>
      </c>
      <c r="B2" s="63"/>
      <c r="C2" s="63"/>
      <c r="D2" s="63"/>
      <c r="E2" s="63"/>
      <c r="F2" s="63"/>
    </row>
    <row r="3" spans="1:6" x14ac:dyDescent="0.25">
      <c r="A3" s="53"/>
      <c r="B3" s="53"/>
      <c r="C3" s="53"/>
      <c r="D3" s="53"/>
      <c r="E3" s="53"/>
      <c r="F3" s="53"/>
    </row>
    <row r="4" spans="1:6" x14ac:dyDescent="0.25">
      <c r="A4" s="54" t="s">
        <v>63</v>
      </c>
      <c r="B4" s="57" t="s">
        <v>306</v>
      </c>
      <c r="C4" s="57" t="s">
        <v>307</v>
      </c>
      <c r="D4" s="57" t="s">
        <v>308</v>
      </c>
      <c r="E4" s="57" t="s">
        <v>309</v>
      </c>
      <c r="F4" s="57" t="s">
        <v>310</v>
      </c>
    </row>
    <row r="5" spans="1:6" x14ac:dyDescent="0.25">
      <c r="A5" s="55" t="s">
        <v>215</v>
      </c>
      <c r="B5" s="53">
        <v>202</v>
      </c>
      <c r="C5" s="56">
        <v>131</v>
      </c>
      <c r="D5" s="56">
        <v>243</v>
      </c>
      <c r="E5" s="56">
        <v>560</v>
      </c>
      <c r="F5" s="56">
        <v>240</v>
      </c>
    </row>
    <row r="6" spans="1:6" x14ac:dyDescent="0.25">
      <c r="A6" s="55" t="s">
        <v>230</v>
      </c>
      <c r="B6" s="53">
        <v>2276</v>
      </c>
      <c r="C6" s="56">
        <v>1434</v>
      </c>
      <c r="D6" s="56">
        <v>2513</v>
      </c>
      <c r="E6" s="56">
        <v>4554</v>
      </c>
      <c r="F6" s="56">
        <v>1451</v>
      </c>
    </row>
    <row r="7" spans="1:6" x14ac:dyDescent="0.25">
      <c r="A7" s="55" t="s">
        <v>233</v>
      </c>
      <c r="B7" s="53">
        <v>61</v>
      </c>
      <c r="C7" s="56">
        <v>50</v>
      </c>
      <c r="D7" s="56">
        <v>105</v>
      </c>
      <c r="E7" s="56">
        <v>195</v>
      </c>
      <c r="F7" s="56">
        <v>76</v>
      </c>
    </row>
    <row r="8" spans="1:6" x14ac:dyDescent="0.25">
      <c r="A8" s="55" t="s">
        <v>204</v>
      </c>
      <c r="B8" s="53">
        <v>111</v>
      </c>
      <c r="C8" s="56">
        <v>78</v>
      </c>
      <c r="D8" s="56">
        <v>169</v>
      </c>
      <c r="E8" s="56">
        <v>310</v>
      </c>
      <c r="F8" s="56">
        <v>122</v>
      </c>
    </row>
    <row r="9" spans="1:6" x14ac:dyDescent="0.25">
      <c r="A9" s="55" t="s">
        <v>236</v>
      </c>
      <c r="B9" s="53">
        <v>31</v>
      </c>
      <c r="C9" s="56">
        <v>27</v>
      </c>
      <c r="D9" s="56">
        <v>57</v>
      </c>
      <c r="E9" s="56">
        <v>86</v>
      </c>
      <c r="F9" s="56">
        <v>32</v>
      </c>
    </row>
    <row r="10" spans="1:6" x14ac:dyDescent="0.25">
      <c r="A10" s="55" t="s">
        <v>17</v>
      </c>
      <c r="B10" s="53">
        <v>606</v>
      </c>
      <c r="C10" s="56">
        <v>398</v>
      </c>
      <c r="D10" s="56">
        <v>934</v>
      </c>
      <c r="E10" s="56">
        <v>1675</v>
      </c>
      <c r="F10" s="56">
        <v>598</v>
      </c>
    </row>
    <row r="11" spans="1:6" x14ac:dyDescent="0.25">
      <c r="A11" s="55" t="s">
        <v>9</v>
      </c>
      <c r="B11" s="53">
        <v>561</v>
      </c>
      <c r="C11" s="56">
        <v>448</v>
      </c>
      <c r="D11" s="56">
        <v>812</v>
      </c>
      <c r="E11" s="56">
        <v>1263</v>
      </c>
      <c r="F11" s="56">
        <v>513</v>
      </c>
    </row>
    <row r="12" spans="1:6" x14ac:dyDescent="0.25">
      <c r="A12" s="55" t="s">
        <v>205</v>
      </c>
      <c r="B12" s="53">
        <v>145</v>
      </c>
      <c r="C12" s="56">
        <v>102</v>
      </c>
      <c r="D12" s="56">
        <v>220</v>
      </c>
      <c r="E12" s="56">
        <v>409</v>
      </c>
      <c r="F12" s="56">
        <v>159</v>
      </c>
    </row>
    <row r="13" spans="1:6" x14ac:dyDescent="0.25">
      <c r="A13" s="55" t="s">
        <v>203</v>
      </c>
      <c r="B13" s="53">
        <v>226</v>
      </c>
      <c r="C13" s="56">
        <v>105</v>
      </c>
      <c r="D13" s="56">
        <v>254</v>
      </c>
      <c r="E13" s="56">
        <v>471</v>
      </c>
      <c r="F13" s="56">
        <v>144</v>
      </c>
    </row>
    <row r="14" spans="1:6" x14ac:dyDescent="0.25">
      <c r="A14" s="55" t="s">
        <v>190</v>
      </c>
      <c r="B14" s="53">
        <v>117</v>
      </c>
      <c r="C14" s="56">
        <v>93</v>
      </c>
      <c r="D14" s="56">
        <v>169</v>
      </c>
      <c r="E14" s="56">
        <v>264</v>
      </c>
      <c r="F14" s="56">
        <v>106</v>
      </c>
    </row>
    <row r="15" spans="1:6" x14ac:dyDescent="0.25">
      <c r="A15" s="55" t="s">
        <v>202</v>
      </c>
      <c r="B15" s="53">
        <v>577</v>
      </c>
      <c r="C15" s="56">
        <v>275</v>
      </c>
      <c r="D15" s="56">
        <v>652</v>
      </c>
      <c r="E15" s="56">
        <v>1204</v>
      </c>
      <c r="F15" s="56">
        <v>366</v>
      </c>
    </row>
    <row r="16" spans="1:6" x14ac:dyDescent="0.25">
      <c r="A16" s="55" t="s">
        <v>191</v>
      </c>
      <c r="B16" s="53">
        <v>39</v>
      </c>
      <c r="C16" s="56">
        <v>30</v>
      </c>
      <c r="D16" s="56">
        <v>61</v>
      </c>
      <c r="E16" s="56">
        <v>122</v>
      </c>
      <c r="F16" s="56">
        <v>55</v>
      </c>
    </row>
    <row r="17" spans="1:6" x14ac:dyDescent="0.25">
      <c r="A17" s="55" t="s">
        <v>25</v>
      </c>
      <c r="B17" s="53">
        <v>76</v>
      </c>
      <c r="C17" s="56">
        <v>62</v>
      </c>
      <c r="D17" s="56">
        <v>115</v>
      </c>
      <c r="E17" s="56">
        <v>265</v>
      </c>
      <c r="F17" s="56">
        <v>110</v>
      </c>
    </row>
    <row r="18" spans="1:6" x14ac:dyDescent="0.25">
      <c r="A18" s="55" t="s">
        <v>26</v>
      </c>
      <c r="B18" s="53">
        <v>289</v>
      </c>
      <c r="C18" s="56">
        <v>232</v>
      </c>
      <c r="D18" s="56">
        <v>443</v>
      </c>
      <c r="E18" s="56">
        <v>778</v>
      </c>
      <c r="F18" s="56">
        <v>296</v>
      </c>
    </row>
    <row r="19" spans="1:6" x14ac:dyDescent="0.25">
      <c r="A19" s="55" t="s">
        <v>223</v>
      </c>
      <c r="B19" s="53">
        <v>605</v>
      </c>
      <c r="C19" s="56">
        <v>412</v>
      </c>
      <c r="D19" s="56">
        <v>837</v>
      </c>
      <c r="E19" s="56">
        <v>1497</v>
      </c>
      <c r="F19" s="56">
        <v>541</v>
      </c>
    </row>
    <row r="20" spans="1:6" x14ac:dyDescent="0.25">
      <c r="A20" s="55" t="s">
        <v>4</v>
      </c>
      <c r="B20" s="53">
        <v>1432</v>
      </c>
      <c r="C20" s="56">
        <v>734</v>
      </c>
      <c r="D20" s="56">
        <v>1138</v>
      </c>
      <c r="E20" s="56">
        <v>1955</v>
      </c>
      <c r="F20" s="56">
        <v>553</v>
      </c>
    </row>
    <row r="21" spans="1:6" x14ac:dyDescent="0.25">
      <c r="A21" s="55" t="s">
        <v>60</v>
      </c>
      <c r="B21" s="53">
        <v>4420</v>
      </c>
      <c r="C21" s="56">
        <v>2389</v>
      </c>
      <c r="D21" s="56">
        <v>3849</v>
      </c>
      <c r="E21" s="56">
        <v>6797</v>
      </c>
      <c r="F21" s="56">
        <v>2139</v>
      </c>
    </row>
    <row r="22" spans="1:6" x14ac:dyDescent="0.25">
      <c r="A22" s="55" t="s">
        <v>255</v>
      </c>
      <c r="B22" s="53">
        <v>5575</v>
      </c>
      <c r="C22" s="56">
        <v>3612</v>
      </c>
      <c r="D22" s="56">
        <v>6740</v>
      </c>
      <c r="E22" s="56">
        <v>12310</v>
      </c>
      <c r="F22" s="56">
        <v>4326</v>
      </c>
    </row>
    <row r="23" spans="1:6" x14ac:dyDescent="0.25">
      <c r="A23" s="55" t="s">
        <v>189</v>
      </c>
      <c r="B23" s="53">
        <v>187</v>
      </c>
      <c r="C23" s="56">
        <v>140</v>
      </c>
      <c r="D23" s="56">
        <v>246</v>
      </c>
      <c r="E23" s="56">
        <v>402</v>
      </c>
      <c r="F23" s="56">
        <v>174</v>
      </c>
    </row>
    <row r="24" spans="1:6" x14ac:dyDescent="0.25">
      <c r="A24" s="55" t="s">
        <v>198</v>
      </c>
      <c r="B24" s="53">
        <v>317</v>
      </c>
      <c r="C24" s="56">
        <v>199</v>
      </c>
      <c r="D24" s="56">
        <v>348</v>
      </c>
      <c r="E24" s="56">
        <v>631</v>
      </c>
      <c r="F24" s="56">
        <v>201</v>
      </c>
    </row>
    <row r="25" spans="1:6" x14ac:dyDescent="0.25">
      <c r="A25" s="55" t="s">
        <v>212</v>
      </c>
      <c r="B25" s="53">
        <v>180</v>
      </c>
      <c r="C25" s="56">
        <v>143</v>
      </c>
      <c r="D25" s="56">
        <v>274</v>
      </c>
      <c r="E25" s="56">
        <v>482</v>
      </c>
      <c r="F25" s="56">
        <v>183</v>
      </c>
    </row>
    <row r="26" spans="1:6" x14ac:dyDescent="0.25">
      <c r="A26" s="55" t="s">
        <v>192</v>
      </c>
      <c r="B26" s="53">
        <v>88</v>
      </c>
      <c r="C26" s="56">
        <v>74</v>
      </c>
      <c r="D26" s="56">
        <v>148</v>
      </c>
      <c r="E26" s="56">
        <v>228</v>
      </c>
      <c r="F26" s="56">
        <v>87</v>
      </c>
    </row>
    <row r="27" spans="1:6" x14ac:dyDescent="0.25">
      <c r="A27" s="55" t="s">
        <v>199</v>
      </c>
      <c r="B27" s="53">
        <v>422</v>
      </c>
      <c r="C27" s="56">
        <v>265</v>
      </c>
      <c r="D27" s="56">
        <v>464</v>
      </c>
      <c r="E27" s="56">
        <v>843</v>
      </c>
      <c r="F27" s="56">
        <v>268</v>
      </c>
    </row>
    <row r="28" spans="1:6" x14ac:dyDescent="0.25">
      <c r="A28" s="55" t="s">
        <v>11</v>
      </c>
      <c r="B28" s="53">
        <v>147</v>
      </c>
      <c r="C28" s="56">
        <v>112</v>
      </c>
      <c r="D28" s="56">
        <v>230</v>
      </c>
      <c r="E28" s="56">
        <v>462</v>
      </c>
      <c r="F28" s="56">
        <v>210</v>
      </c>
    </row>
    <row r="29" spans="1:6" x14ac:dyDescent="0.25">
      <c r="A29" s="55" t="s">
        <v>12</v>
      </c>
      <c r="B29" s="53">
        <v>759</v>
      </c>
      <c r="C29" s="56">
        <v>514</v>
      </c>
      <c r="D29" s="56">
        <v>897</v>
      </c>
      <c r="E29" s="56">
        <v>1578</v>
      </c>
      <c r="F29" s="56">
        <v>590</v>
      </c>
    </row>
    <row r="30" spans="1:6" x14ac:dyDescent="0.25">
      <c r="A30" s="55" t="s">
        <v>19</v>
      </c>
      <c r="B30" s="53">
        <v>660</v>
      </c>
      <c r="C30" s="56">
        <v>468</v>
      </c>
      <c r="D30" s="56">
        <v>1005</v>
      </c>
      <c r="E30" s="56">
        <v>1861</v>
      </c>
      <c r="F30" s="56">
        <v>726</v>
      </c>
    </row>
    <row r="31" spans="1:6" x14ac:dyDescent="0.25">
      <c r="A31" s="55" t="s">
        <v>224</v>
      </c>
      <c r="B31" s="53">
        <v>0</v>
      </c>
      <c r="C31" s="56">
        <v>0</v>
      </c>
      <c r="D31" s="56">
        <v>0</v>
      </c>
      <c r="E31" s="56">
        <v>0</v>
      </c>
      <c r="F31" s="56">
        <v>0</v>
      </c>
    </row>
    <row r="32" spans="1:6" x14ac:dyDescent="0.25">
      <c r="A32" s="55" t="s">
        <v>201</v>
      </c>
      <c r="B32" s="53">
        <v>0</v>
      </c>
      <c r="C32" s="56">
        <v>0</v>
      </c>
      <c r="D32" s="56">
        <v>0</v>
      </c>
      <c r="E32" s="56">
        <v>0</v>
      </c>
      <c r="F32" s="56">
        <v>0</v>
      </c>
    </row>
    <row r="33" spans="1:6" x14ac:dyDescent="0.25">
      <c r="A33" s="55" t="s">
        <v>267</v>
      </c>
      <c r="B33" s="53">
        <v>96</v>
      </c>
      <c r="C33" s="56">
        <v>75</v>
      </c>
      <c r="D33" s="56">
        <v>158</v>
      </c>
      <c r="E33" s="56">
        <v>330</v>
      </c>
      <c r="F33" s="56">
        <v>99</v>
      </c>
    </row>
    <row r="34" spans="1:6" x14ac:dyDescent="0.25">
      <c r="A34" s="55" t="s">
        <v>206</v>
      </c>
      <c r="B34" s="53">
        <v>205</v>
      </c>
      <c r="C34" s="56">
        <v>145</v>
      </c>
      <c r="D34" s="56">
        <v>315</v>
      </c>
      <c r="E34" s="56">
        <v>582</v>
      </c>
      <c r="F34" s="56">
        <v>227</v>
      </c>
    </row>
    <row r="35" spans="1:6" x14ac:dyDescent="0.25">
      <c r="A35" s="55" t="s">
        <v>270</v>
      </c>
      <c r="B35" s="53">
        <v>133</v>
      </c>
      <c r="C35" s="56">
        <v>56</v>
      </c>
      <c r="D35" s="56">
        <v>110</v>
      </c>
      <c r="E35" s="56">
        <v>293</v>
      </c>
      <c r="F35" s="56">
        <v>129</v>
      </c>
    </row>
    <row r="36" spans="1:6" x14ac:dyDescent="0.25">
      <c r="A36" s="55" t="s">
        <v>28</v>
      </c>
      <c r="B36" s="53">
        <v>855</v>
      </c>
      <c r="C36" s="56">
        <v>417</v>
      </c>
      <c r="D36" s="56">
        <v>727</v>
      </c>
      <c r="E36" s="56">
        <v>1379</v>
      </c>
      <c r="F36" s="56">
        <v>589</v>
      </c>
    </row>
    <row r="37" spans="1:6" x14ac:dyDescent="0.25">
      <c r="A37" s="55" t="s">
        <v>13</v>
      </c>
      <c r="B37" s="53">
        <v>165</v>
      </c>
      <c r="C37" s="56">
        <v>147</v>
      </c>
      <c r="D37" s="56">
        <v>288</v>
      </c>
      <c r="E37" s="56">
        <v>567</v>
      </c>
      <c r="F37" s="56">
        <v>267</v>
      </c>
    </row>
    <row r="38" spans="1:6" x14ac:dyDescent="0.25">
      <c r="A38" s="55" t="s">
        <v>196</v>
      </c>
      <c r="B38" s="53">
        <v>2998</v>
      </c>
      <c r="C38" s="56">
        <v>1889</v>
      </c>
      <c r="D38" s="56">
        <v>3312</v>
      </c>
      <c r="E38" s="56">
        <v>6005</v>
      </c>
      <c r="F38" s="56">
        <v>1911</v>
      </c>
    </row>
    <row r="39" spans="1:6" x14ac:dyDescent="0.25">
      <c r="A39" s="55" t="s">
        <v>207</v>
      </c>
      <c r="B39" s="53">
        <v>149</v>
      </c>
      <c r="C39" s="56">
        <v>90</v>
      </c>
      <c r="D39" s="56">
        <v>166</v>
      </c>
      <c r="E39" s="56">
        <v>288</v>
      </c>
      <c r="F39" s="56">
        <v>92</v>
      </c>
    </row>
    <row r="40" spans="1:6" x14ac:dyDescent="0.25">
      <c r="A40" s="55" t="s">
        <v>276</v>
      </c>
      <c r="B40" s="53">
        <v>213</v>
      </c>
      <c r="C40" s="56">
        <v>129</v>
      </c>
      <c r="D40" s="56">
        <v>231</v>
      </c>
      <c r="E40" s="56">
        <v>463</v>
      </c>
      <c r="F40" s="56">
        <v>188</v>
      </c>
    </row>
    <row r="41" spans="1:6" x14ac:dyDescent="0.25">
      <c r="A41" s="55" t="s">
        <v>20</v>
      </c>
      <c r="B41" s="53">
        <v>1293</v>
      </c>
      <c r="C41" s="56">
        <v>787</v>
      </c>
      <c r="D41" s="56">
        <v>1450</v>
      </c>
      <c r="E41" s="56">
        <v>2516</v>
      </c>
      <c r="F41" s="56">
        <v>791</v>
      </c>
    </row>
    <row r="42" spans="1:6" x14ac:dyDescent="0.25">
      <c r="A42" s="55" t="s">
        <v>188</v>
      </c>
      <c r="B42" s="53">
        <v>143</v>
      </c>
      <c r="C42" s="56">
        <v>109</v>
      </c>
      <c r="D42" s="56">
        <v>191</v>
      </c>
      <c r="E42" s="56">
        <v>314</v>
      </c>
      <c r="F42" s="56">
        <v>135</v>
      </c>
    </row>
    <row r="43" spans="1:6" x14ac:dyDescent="0.25">
      <c r="A43" s="55" t="s">
        <v>200</v>
      </c>
      <c r="B43" s="53">
        <v>481</v>
      </c>
      <c r="C43" s="56">
        <v>303</v>
      </c>
      <c r="D43" s="56">
        <v>530</v>
      </c>
      <c r="E43" s="56">
        <v>960</v>
      </c>
      <c r="F43" s="56">
        <v>304</v>
      </c>
    </row>
    <row r="44" spans="1:6" x14ac:dyDescent="0.25">
      <c r="A44" s="55" t="s">
        <v>14</v>
      </c>
      <c r="B44" s="53">
        <v>155</v>
      </c>
      <c r="C44" s="56">
        <v>133</v>
      </c>
      <c r="D44" s="56">
        <v>264</v>
      </c>
      <c r="E44" s="56">
        <v>400</v>
      </c>
      <c r="F44" s="56">
        <v>155</v>
      </c>
    </row>
    <row r="45" spans="1:6" x14ac:dyDescent="0.25">
      <c r="A45" s="55" t="s">
        <v>214</v>
      </c>
      <c r="B45" s="53">
        <v>125</v>
      </c>
      <c r="C45" s="56">
        <v>73</v>
      </c>
      <c r="D45" s="56">
        <v>133</v>
      </c>
      <c r="E45" s="56">
        <v>269</v>
      </c>
      <c r="F45" s="56">
        <v>109</v>
      </c>
    </row>
    <row r="46" spans="1:6" x14ac:dyDescent="0.25">
      <c r="A46" s="55" t="s">
        <v>208</v>
      </c>
      <c r="B46" s="53">
        <v>358</v>
      </c>
      <c r="C46" s="56">
        <v>229</v>
      </c>
      <c r="D46" s="56">
        <v>497</v>
      </c>
      <c r="E46" s="56">
        <v>1075</v>
      </c>
      <c r="F46" s="56">
        <v>471</v>
      </c>
    </row>
    <row r="47" spans="1:6" x14ac:dyDescent="0.25">
      <c r="A47" s="55" t="s">
        <v>210</v>
      </c>
      <c r="B47" s="53">
        <v>309</v>
      </c>
      <c r="C47" s="56">
        <v>155</v>
      </c>
      <c r="D47" s="56">
        <v>404</v>
      </c>
      <c r="E47" s="56">
        <v>1048</v>
      </c>
      <c r="F47" s="56">
        <v>477</v>
      </c>
    </row>
    <row r="48" spans="1:6" x14ac:dyDescent="0.25">
      <c r="A48" s="55" t="s">
        <v>285</v>
      </c>
      <c r="B48" s="53">
        <v>297</v>
      </c>
      <c r="C48" s="56">
        <v>188</v>
      </c>
      <c r="D48" s="56">
        <v>325</v>
      </c>
      <c r="E48" s="56">
        <v>591</v>
      </c>
      <c r="F48" s="56">
        <v>190</v>
      </c>
    </row>
    <row r="49" spans="1:7" x14ac:dyDescent="0.25">
      <c r="A49" s="55" t="s">
        <v>209</v>
      </c>
      <c r="B49" s="53">
        <v>152</v>
      </c>
      <c r="C49" s="56">
        <v>98</v>
      </c>
      <c r="D49" s="56">
        <v>214</v>
      </c>
      <c r="E49" s="56">
        <v>461</v>
      </c>
      <c r="F49" s="56">
        <v>202</v>
      </c>
    </row>
    <row r="50" spans="1:7" x14ac:dyDescent="0.25">
      <c r="A50" s="55" t="s">
        <v>287</v>
      </c>
      <c r="B50" s="53">
        <v>0</v>
      </c>
      <c r="C50" s="56">
        <v>0</v>
      </c>
      <c r="D50" s="56">
        <v>0</v>
      </c>
      <c r="E50" s="56">
        <v>0</v>
      </c>
      <c r="F50" s="56">
        <v>0</v>
      </c>
    </row>
    <row r="51" spans="1:7" x14ac:dyDescent="0.25">
      <c r="A51" s="55" t="s">
        <v>193</v>
      </c>
      <c r="B51" s="53">
        <v>57</v>
      </c>
      <c r="C51" s="56">
        <v>47</v>
      </c>
      <c r="D51" s="56">
        <v>97</v>
      </c>
      <c r="E51" s="56">
        <v>185</v>
      </c>
      <c r="F51" s="56">
        <v>73</v>
      </c>
    </row>
    <row r="52" spans="1:7" x14ac:dyDescent="0.25">
      <c r="A52" s="55" t="s">
        <v>292</v>
      </c>
      <c r="B52" s="53">
        <v>145</v>
      </c>
      <c r="C52" s="56">
        <v>106</v>
      </c>
      <c r="D52" s="56">
        <v>195</v>
      </c>
      <c r="E52" s="56">
        <v>376</v>
      </c>
      <c r="F52" s="56">
        <v>132</v>
      </c>
    </row>
    <row r="53" spans="1:7" x14ac:dyDescent="0.25">
      <c r="A53" s="55" t="s">
        <v>197</v>
      </c>
      <c r="B53" s="53">
        <v>1296</v>
      </c>
      <c r="C53" s="56">
        <v>818</v>
      </c>
      <c r="D53" s="56">
        <v>1433</v>
      </c>
      <c r="E53" s="56">
        <v>2599</v>
      </c>
      <c r="F53" s="56">
        <v>827</v>
      </c>
    </row>
    <row r="54" spans="1:7" x14ac:dyDescent="0.25">
      <c r="A54" s="55" t="s">
        <v>24</v>
      </c>
      <c r="B54" s="53">
        <v>672</v>
      </c>
      <c r="C54" s="56">
        <v>358</v>
      </c>
      <c r="D54" s="56">
        <v>800</v>
      </c>
      <c r="E54" s="56">
        <v>1736</v>
      </c>
      <c r="F54" s="56">
        <v>691</v>
      </c>
    </row>
    <row r="55" spans="1:7" x14ac:dyDescent="0.25">
      <c r="A55" s="55" t="s">
        <v>211</v>
      </c>
      <c r="B55" s="53">
        <v>650</v>
      </c>
      <c r="C55" s="56">
        <v>334</v>
      </c>
      <c r="D55" s="56">
        <v>517</v>
      </c>
      <c r="E55" s="56">
        <v>886</v>
      </c>
      <c r="F55" s="56">
        <v>251</v>
      </c>
    </row>
    <row r="56" spans="1:7" x14ac:dyDescent="0.25">
      <c r="A56" s="55" t="s">
        <v>194</v>
      </c>
      <c r="B56" s="53">
        <v>24</v>
      </c>
      <c r="C56" s="56">
        <v>17</v>
      </c>
      <c r="D56" s="56">
        <v>37</v>
      </c>
      <c r="E56" s="56">
        <v>73</v>
      </c>
      <c r="F56" s="56">
        <v>29</v>
      </c>
    </row>
    <row r="57" spans="1:7" x14ac:dyDescent="0.25">
      <c r="A57" s="55" t="s">
        <v>195</v>
      </c>
      <c r="B57" s="53">
        <v>129</v>
      </c>
      <c r="C57" s="56">
        <v>102</v>
      </c>
      <c r="D57" s="56">
        <v>219</v>
      </c>
      <c r="E57" s="56">
        <v>411</v>
      </c>
      <c r="F57" s="56">
        <v>160</v>
      </c>
    </row>
    <row r="58" spans="1:7" x14ac:dyDescent="0.25">
      <c r="A58" s="55" t="s">
        <v>213</v>
      </c>
      <c r="B58" s="53">
        <v>450</v>
      </c>
      <c r="C58" s="56">
        <v>362</v>
      </c>
      <c r="D58" s="56">
        <v>691</v>
      </c>
      <c r="E58" s="56">
        <v>1211</v>
      </c>
      <c r="F58" s="56">
        <v>462</v>
      </c>
    </row>
    <row r="59" spans="1:7" x14ac:dyDescent="0.25">
      <c r="A59" s="55" t="s">
        <v>300</v>
      </c>
      <c r="B59" s="53">
        <v>377</v>
      </c>
      <c r="C59" s="56">
        <v>238</v>
      </c>
      <c r="D59" s="56">
        <v>418</v>
      </c>
      <c r="E59" s="56">
        <v>757</v>
      </c>
      <c r="F59" s="56">
        <v>242</v>
      </c>
    </row>
    <row r="60" spans="1:7" x14ac:dyDescent="0.25">
      <c r="A60" s="55" t="s">
        <v>16</v>
      </c>
      <c r="B60" s="53">
        <v>914</v>
      </c>
      <c r="C60" s="56">
        <v>697</v>
      </c>
      <c r="D60" s="56">
        <v>1215</v>
      </c>
      <c r="E60" s="56">
        <v>1992</v>
      </c>
      <c r="F60" s="56">
        <v>855</v>
      </c>
    </row>
    <row r="61" spans="1:7" x14ac:dyDescent="0.25">
      <c r="A61" s="55" t="s">
        <v>59</v>
      </c>
      <c r="B61" s="53">
        <v>4134</v>
      </c>
      <c r="C61" s="56">
        <v>2124</v>
      </c>
      <c r="D61" s="56">
        <v>3289</v>
      </c>
      <c r="E61" s="56">
        <v>5647</v>
      </c>
      <c r="F61" s="56">
        <v>1601</v>
      </c>
    </row>
    <row r="62" spans="1:7" x14ac:dyDescent="0.25">
      <c r="A62" s="55" t="s">
        <v>62</v>
      </c>
      <c r="B62" s="53">
        <v>37084</v>
      </c>
      <c r="C62" s="56">
        <v>22753</v>
      </c>
      <c r="D62" s="56">
        <v>41149</v>
      </c>
      <c r="E62" s="56">
        <v>74616</v>
      </c>
      <c r="F62" s="56">
        <v>25925</v>
      </c>
      <c r="G62">
        <f>SUM(B62:F62)</f>
        <v>201527</v>
      </c>
    </row>
  </sheetData>
  <mergeCells count="1">
    <mergeCell ref="A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CP59"/>
  <sheetViews>
    <sheetView zoomScale="85" zoomScaleNormal="85" workbookViewId="0">
      <selection activeCell="E1" sqref="E1"/>
    </sheetView>
  </sheetViews>
  <sheetFormatPr baseColWidth="10" defaultColWidth="11.42578125" defaultRowHeight="15" x14ac:dyDescent="0.25"/>
  <cols>
    <col min="1" max="1" width="48.140625" bestFit="1" customWidth="1"/>
    <col min="2" max="2" width="28.85546875" bestFit="1" customWidth="1"/>
    <col min="3" max="3" width="35" bestFit="1" customWidth="1"/>
    <col min="4" max="4" width="12.5703125" bestFit="1" customWidth="1"/>
    <col min="5" max="5" width="13.28515625" bestFit="1" customWidth="1"/>
    <col min="6" max="6" width="43.85546875" bestFit="1" customWidth="1"/>
    <col min="7" max="7" width="47" bestFit="1" customWidth="1"/>
    <col min="8" max="8" width="10" customWidth="1"/>
    <col min="9" max="9" width="15.7109375" customWidth="1"/>
    <col min="10" max="10" width="10.85546875" customWidth="1"/>
    <col min="11" max="11" width="15.28515625" customWidth="1"/>
    <col min="12" max="12" width="15" customWidth="1"/>
    <col min="13" max="13" width="15.5703125" customWidth="1"/>
    <col min="14" max="14" width="14.5703125" customWidth="1"/>
    <col min="15" max="15" width="17.42578125" customWidth="1"/>
    <col min="16" max="16" width="10.85546875" customWidth="1"/>
    <col min="28" max="40" width="7.140625" customWidth="1"/>
    <col min="41" max="55" width="8.140625" customWidth="1"/>
    <col min="56" max="60" width="8.85546875" customWidth="1"/>
    <col min="61" max="61" width="11.5703125" customWidth="1"/>
    <col min="62" max="63" width="10.85546875" customWidth="1"/>
    <col min="64" max="64" width="10.5703125" customWidth="1"/>
    <col min="65" max="75" width="10.85546875" customWidth="1"/>
    <col min="76" max="76" width="11.5703125" customWidth="1"/>
    <col min="77" max="85" width="11.28515625" customWidth="1"/>
    <col min="86" max="86" width="14.140625" customWidth="1"/>
    <col min="87" max="87" width="11.28515625" customWidth="1"/>
    <col min="88" max="88" width="9.5703125" customWidth="1"/>
  </cols>
  <sheetData>
    <row r="1" spans="1:94" s="19" customFormat="1" ht="36" x14ac:dyDescent="0.25">
      <c r="A1" s="19" t="s">
        <v>57</v>
      </c>
      <c r="B1" s="20" t="s">
        <v>47</v>
      </c>
      <c r="C1" s="20" t="s">
        <v>48</v>
      </c>
      <c r="D1" s="21" t="s">
        <v>89</v>
      </c>
      <c r="E1" s="21" t="s">
        <v>90</v>
      </c>
      <c r="F1" s="21" t="s">
        <v>176</v>
      </c>
      <c r="G1" s="21" t="s">
        <v>50</v>
      </c>
      <c r="H1" s="21" t="s">
        <v>177</v>
      </c>
      <c r="I1" s="21" t="s">
        <v>49</v>
      </c>
      <c r="J1" s="20" t="s">
        <v>0</v>
      </c>
      <c r="K1" s="21" t="s">
        <v>178</v>
      </c>
      <c r="L1" s="22" t="s">
        <v>179</v>
      </c>
      <c r="M1" s="23" t="s">
        <v>180</v>
      </c>
      <c r="N1" s="23" t="s">
        <v>181</v>
      </c>
      <c r="O1" s="23" t="s">
        <v>182</v>
      </c>
      <c r="P1" s="59" t="s">
        <v>216</v>
      </c>
      <c r="Q1" s="24" t="s">
        <v>110</v>
      </c>
      <c r="R1" s="24" t="s">
        <v>111</v>
      </c>
      <c r="S1" s="24" t="s">
        <v>112</v>
      </c>
      <c r="T1" s="24" t="s">
        <v>113</v>
      </c>
      <c r="U1" s="24" t="s">
        <v>114</v>
      </c>
      <c r="V1" s="24" t="s">
        <v>115</v>
      </c>
      <c r="W1" s="24" t="s">
        <v>116</v>
      </c>
      <c r="X1" s="24" t="s">
        <v>117</v>
      </c>
      <c r="Y1" s="24" t="s">
        <v>118</v>
      </c>
      <c r="Z1" s="24" t="s">
        <v>119</v>
      </c>
      <c r="AA1" s="25" t="s">
        <v>217</v>
      </c>
      <c r="AB1" s="24" t="s">
        <v>120</v>
      </c>
      <c r="AC1" s="24" t="s">
        <v>121</v>
      </c>
      <c r="AD1" s="24" t="s">
        <v>122</v>
      </c>
      <c r="AE1" s="24" t="s">
        <v>123</v>
      </c>
      <c r="AF1" s="24" t="s">
        <v>124</v>
      </c>
      <c r="AG1" s="24" t="s">
        <v>125</v>
      </c>
      <c r="AH1" s="24" t="s">
        <v>126</v>
      </c>
      <c r="AI1" s="24" t="s">
        <v>127</v>
      </c>
      <c r="AJ1" s="24" t="s">
        <v>128</v>
      </c>
      <c r="AK1" s="24" t="s">
        <v>129</v>
      </c>
      <c r="AL1" s="24" t="s">
        <v>130</v>
      </c>
      <c r="AM1" s="24" t="s">
        <v>131</v>
      </c>
      <c r="AN1" s="24" t="s">
        <v>132</v>
      </c>
      <c r="AO1" s="24" t="s">
        <v>133</v>
      </c>
      <c r="AP1" s="25" t="s">
        <v>218</v>
      </c>
      <c r="AQ1" s="24" t="s">
        <v>134</v>
      </c>
      <c r="AR1" s="24" t="s">
        <v>135</v>
      </c>
      <c r="AS1" s="24" t="s">
        <v>136</v>
      </c>
      <c r="AT1" s="24" t="s">
        <v>137</v>
      </c>
      <c r="AU1" s="24" t="s">
        <v>138</v>
      </c>
      <c r="AV1" s="24" t="s">
        <v>139</v>
      </c>
      <c r="AW1" s="24" t="s">
        <v>140</v>
      </c>
      <c r="AX1" s="24" t="s">
        <v>141</v>
      </c>
      <c r="AY1" s="24" t="s">
        <v>142</v>
      </c>
      <c r="AZ1" s="24" t="s">
        <v>143</v>
      </c>
      <c r="BA1" s="24" t="s">
        <v>144</v>
      </c>
      <c r="BB1" s="24" t="s">
        <v>145</v>
      </c>
      <c r="BC1" s="25" t="s">
        <v>219</v>
      </c>
      <c r="BD1" s="24" t="s">
        <v>146</v>
      </c>
      <c r="BE1" s="24" t="s">
        <v>147</v>
      </c>
      <c r="BF1" s="24" t="s">
        <v>148</v>
      </c>
      <c r="BG1" s="24" t="s">
        <v>149</v>
      </c>
      <c r="BH1" s="24" t="s">
        <v>150</v>
      </c>
      <c r="BI1" s="24" t="s">
        <v>151</v>
      </c>
      <c r="BJ1" s="24" t="s">
        <v>152</v>
      </c>
      <c r="BK1" s="24" t="s">
        <v>153</v>
      </c>
      <c r="BL1" s="25" t="s">
        <v>220</v>
      </c>
      <c r="BM1" s="24" t="s">
        <v>154</v>
      </c>
      <c r="BN1" s="24" t="s">
        <v>155</v>
      </c>
      <c r="BO1" s="24" t="s">
        <v>156</v>
      </c>
      <c r="BP1" s="24" t="s">
        <v>157</v>
      </c>
      <c r="BQ1" s="24" t="s">
        <v>158</v>
      </c>
      <c r="BR1" s="24" t="s">
        <v>159</v>
      </c>
      <c r="BS1" s="24" t="s">
        <v>160</v>
      </c>
      <c r="BT1" s="24" t="s">
        <v>161</v>
      </c>
      <c r="BU1" s="24" t="s">
        <v>162</v>
      </c>
      <c r="BV1" s="24" t="s">
        <v>163</v>
      </c>
      <c r="BW1" s="24" t="s">
        <v>164</v>
      </c>
      <c r="BX1" s="24" t="s">
        <v>165</v>
      </c>
      <c r="BY1" s="25" t="s">
        <v>221</v>
      </c>
      <c r="BZ1" s="24" t="s">
        <v>166</v>
      </c>
      <c r="CA1" s="24" t="s">
        <v>167</v>
      </c>
      <c r="CB1" s="24" t="s">
        <v>168</v>
      </c>
      <c r="CC1" s="24" t="s">
        <v>169</v>
      </c>
      <c r="CD1" s="24" t="s">
        <v>170</v>
      </c>
      <c r="CE1" s="24" t="s">
        <v>171</v>
      </c>
      <c r="CF1" s="24" t="s">
        <v>172</v>
      </c>
      <c r="CG1" s="24" t="s">
        <v>173</v>
      </c>
      <c r="CH1" s="24" t="s">
        <v>174</v>
      </c>
      <c r="CI1" s="24" t="s">
        <v>175</v>
      </c>
      <c r="CJ1" s="25" t="s">
        <v>222</v>
      </c>
      <c r="CK1" s="26" t="s">
        <v>5</v>
      </c>
      <c r="CL1" s="27" t="s">
        <v>183</v>
      </c>
      <c r="CM1" s="28" t="s">
        <v>184</v>
      </c>
      <c r="CN1" s="29" t="s">
        <v>185</v>
      </c>
      <c r="CO1" s="29" t="s">
        <v>186</v>
      </c>
      <c r="CP1" s="27" t="s">
        <v>187</v>
      </c>
    </row>
    <row r="2" spans="1:94" x14ac:dyDescent="0.25">
      <c r="A2" s="38" t="s">
        <v>225</v>
      </c>
      <c r="B2" s="38" t="s">
        <v>58</v>
      </c>
      <c r="C2" s="38" t="s">
        <v>59</v>
      </c>
      <c r="D2" s="39" t="s">
        <v>4</v>
      </c>
      <c r="E2" s="39" t="s">
        <v>31</v>
      </c>
      <c r="F2" s="38" t="s">
        <v>215</v>
      </c>
      <c r="G2" s="38" t="s">
        <v>226</v>
      </c>
      <c r="H2" s="38" t="s">
        <v>227</v>
      </c>
      <c r="I2" s="38" t="s">
        <v>55</v>
      </c>
      <c r="J2" s="58">
        <f>SUM(Tabla13[[#This Row],[Total Hombres]:[Total Mujeres]])</f>
        <v>1376</v>
      </c>
      <c r="K2">
        <f>SUM(Q2,S2,U2,W2,Y2,AB2,AD2,AF2,AH2,AJ2,AL2,AN2,AQ2,AS2,AU2,AW2,AY2,BA2,BD2,BF2,BH2,BJ2,BM2,BO2,BQ2,BS2,BU2,BW2,BZ2,CB2,CD2,CF2,CH2)</f>
        <v>682</v>
      </c>
      <c r="L2">
        <f>SUM(R2,T2,V2,X2,Z2,AC2,AE2,AG2,AI2,AK2,AM2,AO2,AR2,AT2,AV2,AX2,AZ2,BB2,BE2,BG2,BI2,BK2,BN2,BP2,BR2,BT2,BV2,BX2,CA2,CC2,CE2,CG2,CI2)</f>
        <v>694</v>
      </c>
      <c r="M2">
        <v>1</v>
      </c>
      <c r="N2">
        <v>4</v>
      </c>
      <c r="O2">
        <v>8</v>
      </c>
      <c r="P2" s="31">
        <f>SUM(Tabla13[[#This Row],[28 DIAS]:[6-11 MESES]])</f>
        <v>13</v>
      </c>
      <c r="Q2">
        <v>7</v>
      </c>
      <c r="R2">
        <v>5</v>
      </c>
      <c r="S2">
        <v>5</v>
      </c>
      <c r="T2">
        <v>3</v>
      </c>
      <c r="U2">
        <v>8</v>
      </c>
      <c r="V2">
        <v>8</v>
      </c>
      <c r="W2">
        <v>5</v>
      </c>
      <c r="X2">
        <v>4</v>
      </c>
      <c r="Y2">
        <v>7</v>
      </c>
      <c r="Z2">
        <v>8</v>
      </c>
      <c r="AA2" s="18">
        <f t="shared" ref="AA2:AA34" si="0">SUM(V2:Z2)</f>
        <v>32</v>
      </c>
      <c r="AB2">
        <v>11</v>
      </c>
      <c r="AC2">
        <v>8</v>
      </c>
      <c r="AD2">
        <v>9</v>
      </c>
      <c r="AE2">
        <v>9</v>
      </c>
      <c r="AF2">
        <v>11</v>
      </c>
      <c r="AG2">
        <v>11</v>
      </c>
      <c r="AH2">
        <v>9</v>
      </c>
      <c r="AI2">
        <v>10</v>
      </c>
      <c r="AJ2">
        <v>11</v>
      </c>
      <c r="AK2">
        <v>13</v>
      </c>
      <c r="AL2">
        <v>9</v>
      </c>
      <c r="AM2">
        <v>11</v>
      </c>
      <c r="AN2">
        <v>9</v>
      </c>
      <c r="AO2">
        <v>11</v>
      </c>
      <c r="AP2" s="18">
        <f t="shared" ref="AP2:AP33" si="1">SUM(AB2:AO2)</f>
        <v>142</v>
      </c>
      <c r="AQ2">
        <v>8</v>
      </c>
      <c r="AR2">
        <v>9</v>
      </c>
      <c r="AS2">
        <v>12</v>
      </c>
      <c r="AT2">
        <v>15</v>
      </c>
      <c r="AU2">
        <v>8</v>
      </c>
      <c r="AV2">
        <v>9</v>
      </c>
      <c r="AW2">
        <v>14</v>
      </c>
      <c r="AX2">
        <v>11</v>
      </c>
      <c r="AY2">
        <v>8</v>
      </c>
      <c r="AZ2">
        <v>11</v>
      </c>
      <c r="BA2">
        <v>15</v>
      </c>
      <c r="BB2">
        <v>11</v>
      </c>
      <c r="BC2" s="18">
        <f t="shared" ref="BC2:BC33" si="2">SUM(AQ2:BB2)</f>
        <v>131</v>
      </c>
      <c r="BD2">
        <v>12</v>
      </c>
      <c r="BE2">
        <v>11</v>
      </c>
      <c r="BF2">
        <v>13</v>
      </c>
      <c r="BG2">
        <v>12</v>
      </c>
      <c r="BH2">
        <v>45</v>
      </c>
      <c r="BI2">
        <v>47</v>
      </c>
      <c r="BJ2">
        <v>50</v>
      </c>
      <c r="BK2">
        <v>53</v>
      </c>
      <c r="BL2" s="18">
        <f t="shared" ref="BL2:BL33" si="3">SUM(BD2:BK2)</f>
        <v>243</v>
      </c>
      <c r="BM2">
        <v>54</v>
      </c>
      <c r="BN2">
        <v>57</v>
      </c>
      <c r="BO2">
        <v>55</v>
      </c>
      <c r="BP2">
        <v>57</v>
      </c>
      <c r="BQ2">
        <v>50</v>
      </c>
      <c r="BR2">
        <v>44</v>
      </c>
      <c r="BS2">
        <v>47</v>
      </c>
      <c r="BT2">
        <v>44</v>
      </c>
      <c r="BU2">
        <v>41</v>
      </c>
      <c r="BV2">
        <v>33</v>
      </c>
      <c r="BW2">
        <v>42</v>
      </c>
      <c r="BX2">
        <v>36</v>
      </c>
      <c r="BY2" s="18">
        <f t="shared" ref="BY2:BY33" si="4">SUM(BM2:BX2)</f>
        <v>560</v>
      </c>
      <c r="BZ2">
        <v>28</v>
      </c>
      <c r="CA2">
        <v>34</v>
      </c>
      <c r="CB2">
        <v>26</v>
      </c>
      <c r="CC2">
        <v>31</v>
      </c>
      <c r="CD2">
        <v>24</v>
      </c>
      <c r="CE2">
        <v>24</v>
      </c>
      <c r="CF2">
        <v>16</v>
      </c>
      <c r="CG2">
        <v>24</v>
      </c>
      <c r="CH2">
        <v>13</v>
      </c>
      <c r="CI2">
        <v>20</v>
      </c>
      <c r="CJ2" s="18">
        <f t="shared" ref="CJ2:CJ33" si="5">SUM(BZ2:CI2)</f>
        <v>240</v>
      </c>
      <c r="CK2">
        <v>13</v>
      </c>
      <c r="CL2" s="58">
        <v>695</v>
      </c>
      <c r="CM2">
        <f t="shared" ref="CM2:CM34" si="6">SUM(AM2,AO2,AS2,AW2,BA2)</f>
        <v>63</v>
      </c>
      <c r="CN2">
        <f t="shared" ref="CN2:CN34" si="7">SUM(AX2,AZ2,BB2,BF2,BJ2)</f>
        <v>96</v>
      </c>
      <c r="CO2">
        <f t="shared" ref="CO2:CO34" si="8">SUM(BI2,BK2,BO2,BS2,BW2,BT2)</f>
        <v>288</v>
      </c>
      <c r="CP2">
        <v>16</v>
      </c>
    </row>
    <row r="3" spans="1:94" x14ac:dyDescent="0.25">
      <c r="A3" s="38" t="s">
        <v>228</v>
      </c>
      <c r="B3" s="38" t="s">
        <v>58</v>
      </c>
      <c r="C3" s="38" t="s">
        <v>229</v>
      </c>
      <c r="D3" s="39" t="s">
        <v>3</v>
      </c>
      <c r="E3" s="39" t="s">
        <v>23</v>
      </c>
      <c r="F3" s="38" t="s">
        <v>230</v>
      </c>
      <c r="G3" s="38" t="s">
        <v>231</v>
      </c>
      <c r="H3" s="38" t="s">
        <v>232</v>
      </c>
      <c r="I3" s="38" t="s">
        <v>56</v>
      </c>
      <c r="J3" s="58">
        <f>SUM(Tabla13[[#This Row],[Total Hombres]:[Total Mujeres]])</f>
        <v>12228</v>
      </c>
      <c r="K3">
        <f t="shared" ref="K3:K59" si="9">SUM(Q3,S3,U3,W3,Y3,AB3,AD3,AF3,AH3,AJ3,AL3,AN3,AQ3,AS3,AU3,AW3,AY3,BA3,BD3,BF3,BH3,BJ3,BM3,BO3,BQ3,BS3,BU3,BW3,BZ3,CB3,CD3,CF3,CH3)</f>
        <v>6209</v>
      </c>
      <c r="L3">
        <f t="shared" ref="L3:L59" si="10">SUM(R3,T3,V3,X3,Z3,AC3,AE3,AG3,AI3,AK3,AM3,AO3,AR3,AT3,AV3,AX3,AZ3,BB3,BE3,BG3,BI3,BK3,BN3,BP3,BR3,BT3,BV3,BX3,CA3,CC3,CE3,CG3,CI3)</f>
        <v>6019</v>
      </c>
      <c r="M3">
        <v>9</v>
      </c>
      <c r="N3">
        <v>71</v>
      </c>
      <c r="O3">
        <v>75</v>
      </c>
      <c r="P3" s="31">
        <f>SUM(Tabla13[[#This Row],[28 DIAS]:[6-11 MESES]])</f>
        <v>155</v>
      </c>
      <c r="Q3">
        <v>77</v>
      </c>
      <c r="R3">
        <v>69</v>
      </c>
      <c r="S3">
        <v>74</v>
      </c>
      <c r="T3">
        <v>74</v>
      </c>
      <c r="U3">
        <v>74</v>
      </c>
      <c r="V3">
        <v>71</v>
      </c>
      <c r="W3">
        <v>84</v>
      </c>
      <c r="X3">
        <v>74</v>
      </c>
      <c r="Y3">
        <v>79</v>
      </c>
      <c r="Z3">
        <v>73</v>
      </c>
      <c r="AA3" s="18">
        <f t="shared" si="0"/>
        <v>381</v>
      </c>
      <c r="AB3">
        <v>91</v>
      </c>
      <c r="AC3">
        <v>93</v>
      </c>
      <c r="AD3">
        <v>108</v>
      </c>
      <c r="AE3">
        <v>105</v>
      </c>
      <c r="AF3">
        <v>110</v>
      </c>
      <c r="AG3">
        <v>111</v>
      </c>
      <c r="AH3">
        <v>112</v>
      </c>
      <c r="AI3">
        <v>115</v>
      </c>
      <c r="AJ3">
        <v>125</v>
      </c>
      <c r="AK3">
        <v>108</v>
      </c>
      <c r="AL3">
        <v>115</v>
      </c>
      <c r="AM3">
        <v>106</v>
      </c>
      <c r="AN3">
        <v>119</v>
      </c>
      <c r="AO3">
        <v>109</v>
      </c>
      <c r="AP3" s="18">
        <f t="shared" si="1"/>
        <v>1527</v>
      </c>
      <c r="AQ3">
        <v>125</v>
      </c>
      <c r="AR3">
        <v>114</v>
      </c>
      <c r="AS3">
        <v>123</v>
      </c>
      <c r="AT3">
        <v>112</v>
      </c>
      <c r="AU3">
        <v>124</v>
      </c>
      <c r="AV3">
        <v>111</v>
      </c>
      <c r="AW3">
        <v>121</v>
      </c>
      <c r="AX3">
        <v>112</v>
      </c>
      <c r="AY3">
        <v>129</v>
      </c>
      <c r="AZ3">
        <v>121</v>
      </c>
      <c r="BA3">
        <v>129</v>
      </c>
      <c r="BB3">
        <v>113</v>
      </c>
      <c r="BC3" s="18">
        <f t="shared" si="2"/>
        <v>1434</v>
      </c>
      <c r="BD3">
        <v>123</v>
      </c>
      <c r="BE3">
        <v>118</v>
      </c>
      <c r="BF3">
        <v>119</v>
      </c>
      <c r="BG3">
        <v>109</v>
      </c>
      <c r="BH3">
        <v>525</v>
      </c>
      <c r="BI3">
        <v>494</v>
      </c>
      <c r="BJ3">
        <v>516</v>
      </c>
      <c r="BK3">
        <v>509</v>
      </c>
      <c r="BL3" s="18">
        <f t="shared" si="3"/>
        <v>2513</v>
      </c>
      <c r="BM3">
        <v>524</v>
      </c>
      <c r="BN3">
        <v>498</v>
      </c>
      <c r="BO3">
        <v>496</v>
      </c>
      <c r="BP3">
        <v>450</v>
      </c>
      <c r="BQ3">
        <v>413</v>
      </c>
      <c r="BR3">
        <v>403</v>
      </c>
      <c r="BS3">
        <v>362</v>
      </c>
      <c r="BT3">
        <v>333</v>
      </c>
      <c r="BU3">
        <v>291</v>
      </c>
      <c r="BV3">
        <v>274</v>
      </c>
      <c r="BW3">
        <v>252</v>
      </c>
      <c r="BX3">
        <v>258</v>
      </c>
      <c r="BY3" s="18">
        <f t="shared" si="4"/>
        <v>4554</v>
      </c>
      <c r="BZ3">
        <v>215</v>
      </c>
      <c r="CA3">
        <v>229</v>
      </c>
      <c r="CB3">
        <v>176</v>
      </c>
      <c r="CC3">
        <v>185</v>
      </c>
      <c r="CD3">
        <v>122</v>
      </c>
      <c r="CE3">
        <v>144</v>
      </c>
      <c r="CF3">
        <v>75</v>
      </c>
      <c r="CG3">
        <v>102</v>
      </c>
      <c r="CH3">
        <v>81</v>
      </c>
      <c r="CI3">
        <v>122</v>
      </c>
      <c r="CJ3" s="18">
        <f t="shared" si="5"/>
        <v>1451</v>
      </c>
      <c r="CK3">
        <v>155</v>
      </c>
      <c r="CL3" s="58">
        <v>6017</v>
      </c>
      <c r="CM3">
        <f t="shared" si="6"/>
        <v>588</v>
      </c>
      <c r="CN3">
        <f t="shared" si="7"/>
        <v>981</v>
      </c>
      <c r="CO3">
        <f t="shared" si="8"/>
        <v>2446</v>
      </c>
      <c r="CP3">
        <v>306</v>
      </c>
    </row>
    <row r="4" spans="1:94" x14ac:dyDescent="0.25">
      <c r="A4" s="38" t="s">
        <v>225</v>
      </c>
      <c r="B4" s="38" t="s">
        <v>58</v>
      </c>
      <c r="C4" s="38" t="s">
        <v>16</v>
      </c>
      <c r="D4" s="39" t="s">
        <v>2</v>
      </c>
      <c r="E4" s="39" t="s">
        <v>15</v>
      </c>
      <c r="F4" s="38" t="s">
        <v>233</v>
      </c>
      <c r="G4" s="38" t="s">
        <v>226</v>
      </c>
      <c r="H4" s="38" t="s">
        <v>234</v>
      </c>
      <c r="I4" s="38" t="s">
        <v>55</v>
      </c>
      <c r="J4" s="58">
        <f>SUM(Tabla13[[#This Row],[Total Hombres]:[Total Mujeres]])</f>
        <v>487</v>
      </c>
      <c r="K4">
        <f t="shared" si="9"/>
        <v>240</v>
      </c>
      <c r="L4">
        <f t="shared" si="10"/>
        <v>247</v>
      </c>
      <c r="M4">
        <v>0</v>
      </c>
      <c r="N4">
        <v>1</v>
      </c>
      <c r="O4">
        <v>0</v>
      </c>
      <c r="P4" s="31">
        <f>SUM(Tabla13[[#This Row],[28 DIAS]:[6-11 MESES]])</f>
        <v>1</v>
      </c>
      <c r="Q4">
        <v>1</v>
      </c>
      <c r="R4">
        <v>1</v>
      </c>
      <c r="S4">
        <v>1</v>
      </c>
      <c r="T4">
        <v>3</v>
      </c>
      <c r="U4">
        <v>3</v>
      </c>
      <c r="V4">
        <v>3</v>
      </c>
      <c r="W4">
        <v>3</v>
      </c>
      <c r="X4">
        <v>3</v>
      </c>
      <c r="Y4">
        <v>2</v>
      </c>
      <c r="Z4">
        <v>3</v>
      </c>
      <c r="AA4" s="18">
        <f t="shared" si="0"/>
        <v>14</v>
      </c>
      <c r="AB4">
        <v>4</v>
      </c>
      <c r="AC4">
        <v>3</v>
      </c>
      <c r="AD4">
        <v>4</v>
      </c>
      <c r="AE4">
        <v>4</v>
      </c>
      <c r="AF4">
        <v>3</v>
      </c>
      <c r="AG4">
        <v>2</v>
      </c>
      <c r="AH4">
        <v>2</v>
      </c>
      <c r="AI4">
        <v>2</v>
      </c>
      <c r="AJ4">
        <v>2</v>
      </c>
      <c r="AK4">
        <v>3</v>
      </c>
      <c r="AL4">
        <v>3</v>
      </c>
      <c r="AM4">
        <v>2</v>
      </c>
      <c r="AN4">
        <v>2</v>
      </c>
      <c r="AO4">
        <v>2</v>
      </c>
      <c r="AP4" s="18">
        <f t="shared" si="1"/>
        <v>38</v>
      </c>
      <c r="AQ4">
        <v>4</v>
      </c>
      <c r="AR4">
        <v>3</v>
      </c>
      <c r="AS4">
        <v>4</v>
      </c>
      <c r="AT4">
        <v>3</v>
      </c>
      <c r="AU4">
        <v>5</v>
      </c>
      <c r="AV4">
        <v>4</v>
      </c>
      <c r="AW4">
        <v>2</v>
      </c>
      <c r="AX4">
        <v>5</v>
      </c>
      <c r="AY4">
        <v>4</v>
      </c>
      <c r="AZ4">
        <v>5</v>
      </c>
      <c r="BA4">
        <v>5</v>
      </c>
      <c r="BB4">
        <v>6</v>
      </c>
      <c r="BC4" s="18">
        <f t="shared" si="2"/>
        <v>50</v>
      </c>
      <c r="BD4">
        <v>5</v>
      </c>
      <c r="BE4">
        <v>7</v>
      </c>
      <c r="BF4">
        <v>4</v>
      </c>
      <c r="BG4">
        <v>6</v>
      </c>
      <c r="BH4">
        <v>20</v>
      </c>
      <c r="BI4">
        <v>22</v>
      </c>
      <c r="BJ4">
        <v>20</v>
      </c>
      <c r="BK4">
        <v>21</v>
      </c>
      <c r="BL4" s="18">
        <f t="shared" si="3"/>
        <v>105</v>
      </c>
      <c r="BM4">
        <v>21</v>
      </c>
      <c r="BN4">
        <v>21</v>
      </c>
      <c r="BO4">
        <v>20</v>
      </c>
      <c r="BP4">
        <v>18</v>
      </c>
      <c r="BQ4">
        <v>18</v>
      </c>
      <c r="BR4">
        <v>17</v>
      </c>
      <c r="BS4">
        <v>20</v>
      </c>
      <c r="BT4">
        <v>13</v>
      </c>
      <c r="BU4">
        <v>12</v>
      </c>
      <c r="BV4">
        <v>12</v>
      </c>
      <c r="BW4">
        <v>12</v>
      </c>
      <c r="BX4">
        <v>11</v>
      </c>
      <c r="BY4" s="18">
        <f t="shared" si="4"/>
        <v>195</v>
      </c>
      <c r="BZ4">
        <v>12</v>
      </c>
      <c r="CA4">
        <v>12</v>
      </c>
      <c r="CB4">
        <v>8</v>
      </c>
      <c r="CC4">
        <v>10</v>
      </c>
      <c r="CD4">
        <v>6</v>
      </c>
      <c r="CE4">
        <v>10</v>
      </c>
      <c r="CF4">
        <v>4</v>
      </c>
      <c r="CG4">
        <v>5</v>
      </c>
      <c r="CH4">
        <v>4</v>
      </c>
      <c r="CI4">
        <v>5</v>
      </c>
      <c r="CJ4" s="18">
        <f t="shared" si="5"/>
        <v>76</v>
      </c>
      <c r="CK4">
        <v>2</v>
      </c>
      <c r="CL4" s="58">
        <v>248</v>
      </c>
      <c r="CM4">
        <f t="shared" si="6"/>
        <v>15</v>
      </c>
      <c r="CN4">
        <f t="shared" si="7"/>
        <v>40</v>
      </c>
      <c r="CO4">
        <f t="shared" si="8"/>
        <v>108</v>
      </c>
      <c r="CP4">
        <v>3</v>
      </c>
    </row>
    <row r="5" spans="1:94" x14ac:dyDescent="0.25">
      <c r="A5" s="38" t="s">
        <v>225</v>
      </c>
      <c r="B5" s="38" t="s">
        <v>58</v>
      </c>
      <c r="C5" s="38" t="s">
        <v>197</v>
      </c>
      <c r="D5" s="39" t="s">
        <v>3</v>
      </c>
      <c r="E5" s="39" t="s">
        <v>19</v>
      </c>
      <c r="F5" s="38" t="s">
        <v>204</v>
      </c>
      <c r="G5" s="38" t="s">
        <v>226</v>
      </c>
      <c r="H5" s="38" t="s">
        <v>235</v>
      </c>
      <c r="I5" s="38" t="s">
        <v>55</v>
      </c>
      <c r="J5" s="58">
        <f>SUM(Tabla13[[#This Row],[Total Hombres]:[Total Mujeres]])</f>
        <v>790</v>
      </c>
      <c r="K5">
        <f t="shared" si="9"/>
        <v>412</v>
      </c>
      <c r="L5">
        <f t="shared" si="10"/>
        <v>378</v>
      </c>
      <c r="M5">
        <v>0</v>
      </c>
      <c r="N5">
        <v>3</v>
      </c>
      <c r="O5">
        <v>3</v>
      </c>
      <c r="P5" s="31">
        <f>SUM(Tabla13[[#This Row],[28 DIAS]:[6-11 MESES]])</f>
        <v>6</v>
      </c>
      <c r="Q5">
        <v>3</v>
      </c>
      <c r="R5">
        <v>3</v>
      </c>
      <c r="S5">
        <v>3</v>
      </c>
      <c r="T5">
        <v>3</v>
      </c>
      <c r="U5">
        <v>4</v>
      </c>
      <c r="V5">
        <v>4</v>
      </c>
      <c r="W5">
        <v>4</v>
      </c>
      <c r="X5">
        <v>4</v>
      </c>
      <c r="Y5">
        <v>4</v>
      </c>
      <c r="Z5">
        <v>4</v>
      </c>
      <c r="AA5" s="18">
        <f t="shared" si="0"/>
        <v>20</v>
      </c>
      <c r="AB5">
        <v>4</v>
      </c>
      <c r="AC5">
        <v>4</v>
      </c>
      <c r="AD5">
        <v>6</v>
      </c>
      <c r="AE5">
        <v>5</v>
      </c>
      <c r="AF5">
        <v>6</v>
      </c>
      <c r="AG5">
        <v>5</v>
      </c>
      <c r="AH5">
        <v>7</v>
      </c>
      <c r="AI5">
        <v>5</v>
      </c>
      <c r="AJ5">
        <v>7</v>
      </c>
      <c r="AK5">
        <v>5</v>
      </c>
      <c r="AL5">
        <v>5</v>
      </c>
      <c r="AM5">
        <v>5</v>
      </c>
      <c r="AN5">
        <v>6</v>
      </c>
      <c r="AO5">
        <v>5</v>
      </c>
      <c r="AP5" s="18">
        <f t="shared" si="1"/>
        <v>75</v>
      </c>
      <c r="AQ5">
        <v>6</v>
      </c>
      <c r="AR5">
        <v>5</v>
      </c>
      <c r="AS5">
        <v>6</v>
      </c>
      <c r="AT5">
        <v>6</v>
      </c>
      <c r="AU5">
        <v>6</v>
      </c>
      <c r="AV5">
        <v>6</v>
      </c>
      <c r="AW5">
        <v>7</v>
      </c>
      <c r="AX5">
        <v>7</v>
      </c>
      <c r="AY5">
        <v>9</v>
      </c>
      <c r="AZ5">
        <v>6</v>
      </c>
      <c r="BA5">
        <v>7</v>
      </c>
      <c r="BB5">
        <v>7</v>
      </c>
      <c r="BC5" s="18">
        <f t="shared" si="2"/>
        <v>78</v>
      </c>
      <c r="BD5">
        <v>9</v>
      </c>
      <c r="BE5">
        <v>7</v>
      </c>
      <c r="BF5">
        <v>8</v>
      </c>
      <c r="BG5">
        <v>7</v>
      </c>
      <c r="BH5">
        <v>38</v>
      </c>
      <c r="BI5">
        <v>31</v>
      </c>
      <c r="BJ5">
        <v>37</v>
      </c>
      <c r="BK5">
        <v>32</v>
      </c>
      <c r="BL5" s="18">
        <f t="shared" si="3"/>
        <v>169</v>
      </c>
      <c r="BM5">
        <v>30</v>
      </c>
      <c r="BN5">
        <v>29</v>
      </c>
      <c r="BO5">
        <v>34</v>
      </c>
      <c r="BP5">
        <v>28</v>
      </c>
      <c r="BQ5">
        <v>27</v>
      </c>
      <c r="BR5">
        <v>26</v>
      </c>
      <c r="BS5">
        <v>27</v>
      </c>
      <c r="BT5">
        <v>24</v>
      </c>
      <c r="BU5">
        <v>25</v>
      </c>
      <c r="BV5">
        <v>21</v>
      </c>
      <c r="BW5">
        <v>19</v>
      </c>
      <c r="BX5">
        <v>20</v>
      </c>
      <c r="BY5" s="18">
        <f t="shared" si="4"/>
        <v>310</v>
      </c>
      <c r="BZ5">
        <v>17</v>
      </c>
      <c r="CA5">
        <v>16</v>
      </c>
      <c r="CB5">
        <v>15</v>
      </c>
      <c r="CC5">
        <v>17</v>
      </c>
      <c r="CD5">
        <v>11</v>
      </c>
      <c r="CE5">
        <v>12</v>
      </c>
      <c r="CF5">
        <v>8</v>
      </c>
      <c r="CG5">
        <v>9</v>
      </c>
      <c r="CH5">
        <v>7</v>
      </c>
      <c r="CI5">
        <v>10</v>
      </c>
      <c r="CJ5" s="18">
        <f t="shared" si="5"/>
        <v>122</v>
      </c>
      <c r="CK5">
        <v>7</v>
      </c>
      <c r="CL5" s="58">
        <v>377</v>
      </c>
      <c r="CM5">
        <f t="shared" si="6"/>
        <v>30</v>
      </c>
      <c r="CN5">
        <f t="shared" si="7"/>
        <v>65</v>
      </c>
      <c r="CO5">
        <f t="shared" si="8"/>
        <v>167</v>
      </c>
      <c r="CP5">
        <v>18</v>
      </c>
    </row>
    <row r="6" spans="1:94" x14ac:dyDescent="0.25">
      <c r="A6" s="38" t="s">
        <v>225</v>
      </c>
      <c r="B6" s="38" t="s">
        <v>58</v>
      </c>
      <c r="C6" s="38" t="s">
        <v>16</v>
      </c>
      <c r="D6" s="39" t="s">
        <v>2</v>
      </c>
      <c r="E6" s="39" t="s">
        <v>14</v>
      </c>
      <c r="F6" s="38" t="s">
        <v>236</v>
      </c>
      <c r="G6" s="38" t="s">
        <v>226</v>
      </c>
      <c r="H6" s="38" t="s">
        <v>237</v>
      </c>
      <c r="I6" s="38" t="s">
        <v>55</v>
      </c>
      <c r="J6" s="58">
        <f>SUM(Tabla13[[#This Row],[Total Hombres]:[Total Mujeres]])</f>
        <v>233</v>
      </c>
      <c r="K6">
        <f t="shared" si="9"/>
        <v>115</v>
      </c>
      <c r="L6">
        <f t="shared" si="10"/>
        <v>118</v>
      </c>
      <c r="M6">
        <v>0</v>
      </c>
      <c r="N6">
        <v>0</v>
      </c>
      <c r="O6">
        <v>0</v>
      </c>
      <c r="P6" s="31">
        <f>SUM(Tabla13[[#This Row],[28 DIAS]:[6-11 MESES]])</f>
        <v>0</v>
      </c>
      <c r="Q6">
        <v>0</v>
      </c>
      <c r="R6">
        <v>0</v>
      </c>
      <c r="S6">
        <v>0</v>
      </c>
      <c r="T6">
        <v>1</v>
      </c>
      <c r="U6">
        <v>1</v>
      </c>
      <c r="V6">
        <v>1</v>
      </c>
      <c r="W6">
        <v>1</v>
      </c>
      <c r="X6">
        <v>1</v>
      </c>
      <c r="Y6">
        <v>2</v>
      </c>
      <c r="Z6">
        <v>1</v>
      </c>
      <c r="AA6" s="18">
        <f t="shared" si="0"/>
        <v>6</v>
      </c>
      <c r="AB6">
        <v>2</v>
      </c>
      <c r="AC6">
        <v>1</v>
      </c>
      <c r="AD6">
        <v>1</v>
      </c>
      <c r="AE6">
        <v>2</v>
      </c>
      <c r="AF6">
        <v>2</v>
      </c>
      <c r="AG6">
        <v>2</v>
      </c>
      <c r="AH6">
        <v>2</v>
      </c>
      <c r="AI6">
        <v>2</v>
      </c>
      <c r="AJ6">
        <v>2</v>
      </c>
      <c r="AK6">
        <v>1</v>
      </c>
      <c r="AL6">
        <v>1</v>
      </c>
      <c r="AM6">
        <v>1</v>
      </c>
      <c r="AN6">
        <v>2</v>
      </c>
      <c r="AO6">
        <v>2</v>
      </c>
      <c r="AP6" s="18">
        <f t="shared" si="1"/>
        <v>23</v>
      </c>
      <c r="AQ6">
        <v>2</v>
      </c>
      <c r="AR6">
        <v>2</v>
      </c>
      <c r="AS6">
        <v>2</v>
      </c>
      <c r="AT6">
        <v>2</v>
      </c>
      <c r="AU6">
        <v>2</v>
      </c>
      <c r="AV6">
        <v>2</v>
      </c>
      <c r="AW6">
        <v>2</v>
      </c>
      <c r="AX6">
        <v>3</v>
      </c>
      <c r="AY6">
        <v>2</v>
      </c>
      <c r="AZ6">
        <v>3</v>
      </c>
      <c r="BA6">
        <v>3</v>
      </c>
      <c r="BB6">
        <v>2</v>
      </c>
      <c r="BC6" s="18">
        <f t="shared" si="2"/>
        <v>27</v>
      </c>
      <c r="BD6">
        <v>3</v>
      </c>
      <c r="BE6">
        <v>3</v>
      </c>
      <c r="BF6">
        <v>3</v>
      </c>
      <c r="BG6">
        <v>3</v>
      </c>
      <c r="BH6">
        <v>12</v>
      </c>
      <c r="BI6">
        <v>13</v>
      </c>
      <c r="BJ6">
        <v>10</v>
      </c>
      <c r="BK6">
        <v>10</v>
      </c>
      <c r="BL6" s="18">
        <f t="shared" si="3"/>
        <v>57</v>
      </c>
      <c r="BM6">
        <v>9</v>
      </c>
      <c r="BN6">
        <v>9</v>
      </c>
      <c r="BO6">
        <v>9</v>
      </c>
      <c r="BP6">
        <v>8</v>
      </c>
      <c r="BQ6">
        <v>8</v>
      </c>
      <c r="BR6">
        <v>6</v>
      </c>
      <c r="BS6">
        <v>7</v>
      </c>
      <c r="BT6">
        <v>7</v>
      </c>
      <c r="BU6">
        <v>6</v>
      </c>
      <c r="BV6">
        <v>5</v>
      </c>
      <c r="BW6">
        <v>6</v>
      </c>
      <c r="BX6">
        <v>6</v>
      </c>
      <c r="BY6" s="18">
        <f t="shared" si="4"/>
        <v>86</v>
      </c>
      <c r="BZ6">
        <v>5</v>
      </c>
      <c r="CA6">
        <v>6</v>
      </c>
      <c r="CB6">
        <v>3</v>
      </c>
      <c r="CC6">
        <v>5</v>
      </c>
      <c r="CD6">
        <v>2</v>
      </c>
      <c r="CE6">
        <v>3</v>
      </c>
      <c r="CF6">
        <v>2</v>
      </c>
      <c r="CG6">
        <v>2</v>
      </c>
      <c r="CH6">
        <v>1</v>
      </c>
      <c r="CI6">
        <v>3</v>
      </c>
      <c r="CJ6" s="18">
        <f t="shared" si="5"/>
        <v>32</v>
      </c>
      <c r="CK6">
        <v>0</v>
      </c>
      <c r="CL6" s="58">
        <v>119</v>
      </c>
      <c r="CM6">
        <f t="shared" si="6"/>
        <v>10</v>
      </c>
      <c r="CN6">
        <f t="shared" si="7"/>
        <v>21</v>
      </c>
      <c r="CO6">
        <f t="shared" si="8"/>
        <v>52</v>
      </c>
      <c r="CP6">
        <v>1</v>
      </c>
    </row>
    <row r="7" spans="1:94" x14ac:dyDescent="0.25">
      <c r="A7" s="38" t="s">
        <v>225</v>
      </c>
      <c r="B7" s="38" t="s">
        <v>58</v>
      </c>
      <c r="C7" s="38" t="s">
        <v>18</v>
      </c>
      <c r="D7" s="39" t="s">
        <v>3</v>
      </c>
      <c r="E7" s="39" t="s">
        <v>17</v>
      </c>
      <c r="F7" s="38" t="s">
        <v>17</v>
      </c>
      <c r="G7" s="38" t="s">
        <v>238</v>
      </c>
      <c r="H7" s="38" t="s">
        <v>239</v>
      </c>
      <c r="I7" s="38" t="s">
        <v>54</v>
      </c>
      <c r="J7" s="58">
        <f>SUM(Tabla13[[#This Row],[Total Hombres]:[Total Mujeres]])</f>
        <v>4211</v>
      </c>
      <c r="K7">
        <f t="shared" si="9"/>
        <v>2121</v>
      </c>
      <c r="L7">
        <f t="shared" si="10"/>
        <v>2090</v>
      </c>
      <c r="M7">
        <v>3</v>
      </c>
      <c r="N7">
        <v>16</v>
      </c>
      <c r="O7">
        <v>17</v>
      </c>
      <c r="P7" s="31">
        <f>SUM(Tabla13[[#This Row],[28 DIAS]:[6-11 MESES]])</f>
        <v>36</v>
      </c>
      <c r="Q7">
        <v>17</v>
      </c>
      <c r="R7">
        <v>17</v>
      </c>
      <c r="S7">
        <v>15</v>
      </c>
      <c r="T7">
        <v>22</v>
      </c>
      <c r="U7">
        <v>20</v>
      </c>
      <c r="V7">
        <v>19</v>
      </c>
      <c r="W7">
        <v>22</v>
      </c>
      <c r="X7">
        <v>17</v>
      </c>
      <c r="Y7">
        <v>19</v>
      </c>
      <c r="Z7">
        <v>23</v>
      </c>
      <c r="AA7" s="18">
        <f t="shared" si="0"/>
        <v>100</v>
      </c>
      <c r="AB7">
        <v>31</v>
      </c>
      <c r="AC7">
        <v>21</v>
      </c>
      <c r="AD7">
        <v>31</v>
      </c>
      <c r="AE7">
        <v>28</v>
      </c>
      <c r="AF7">
        <v>26</v>
      </c>
      <c r="AG7">
        <v>26</v>
      </c>
      <c r="AH7">
        <v>33</v>
      </c>
      <c r="AI7">
        <v>31</v>
      </c>
      <c r="AJ7">
        <v>27</v>
      </c>
      <c r="AK7">
        <v>32</v>
      </c>
      <c r="AL7">
        <v>26</v>
      </c>
      <c r="AM7">
        <v>30</v>
      </c>
      <c r="AN7">
        <v>34</v>
      </c>
      <c r="AO7">
        <v>39</v>
      </c>
      <c r="AP7" s="18">
        <f t="shared" si="1"/>
        <v>415</v>
      </c>
      <c r="AQ7">
        <v>32</v>
      </c>
      <c r="AR7">
        <v>37</v>
      </c>
      <c r="AS7">
        <v>30</v>
      </c>
      <c r="AT7">
        <v>33</v>
      </c>
      <c r="AU7">
        <v>21</v>
      </c>
      <c r="AV7">
        <v>26</v>
      </c>
      <c r="AW7">
        <v>33</v>
      </c>
      <c r="AX7">
        <v>23</v>
      </c>
      <c r="AY7">
        <v>47</v>
      </c>
      <c r="AZ7">
        <v>45</v>
      </c>
      <c r="BA7">
        <v>42</v>
      </c>
      <c r="BB7">
        <v>29</v>
      </c>
      <c r="BC7" s="18">
        <f t="shared" si="2"/>
        <v>398</v>
      </c>
      <c r="BD7">
        <v>57</v>
      </c>
      <c r="BE7">
        <v>38</v>
      </c>
      <c r="BF7">
        <v>43</v>
      </c>
      <c r="BG7">
        <v>42</v>
      </c>
      <c r="BH7">
        <v>193</v>
      </c>
      <c r="BI7">
        <v>169</v>
      </c>
      <c r="BJ7">
        <v>189</v>
      </c>
      <c r="BK7">
        <v>203</v>
      </c>
      <c r="BL7" s="18">
        <f t="shared" si="3"/>
        <v>934</v>
      </c>
      <c r="BM7">
        <v>190</v>
      </c>
      <c r="BN7">
        <v>163</v>
      </c>
      <c r="BO7">
        <v>163</v>
      </c>
      <c r="BP7">
        <v>168</v>
      </c>
      <c r="BQ7">
        <v>143</v>
      </c>
      <c r="BR7">
        <v>140</v>
      </c>
      <c r="BS7">
        <v>139</v>
      </c>
      <c r="BT7">
        <v>119</v>
      </c>
      <c r="BU7">
        <v>129</v>
      </c>
      <c r="BV7">
        <v>115</v>
      </c>
      <c r="BW7">
        <v>104</v>
      </c>
      <c r="BX7">
        <v>102</v>
      </c>
      <c r="BY7" s="18">
        <f t="shared" si="4"/>
        <v>1675</v>
      </c>
      <c r="BZ7">
        <v>86</v>
      </c>
      <c r="CA7">
        <v>99</v>
      </c>
      <c r="CB7">
        <v>78</v>
      </c>
      <c r="CC7">
        <v>81</v>
      </c>
      <c r="CD7">
        <v>41</v>
      </c>
      <c r="CE7">
        <v>58</v>
      </c>
      <c r="CF7">
        <v>27</v>
      </c>
      <c r="CG7">
        <v>43</v>
      </c>
      <c r="CH7">
        <v>33</v>
      </c>
      <c r="CI7">
        <v>52</v>
      </c>
      <c r="CJ7" s="18">
        <f t="shared" si="5"/>
        <v>598</v>
      </c>
      <c r="CK7">
        <v>35</v>
      </c>
      <c r="CL7" s="58">
        <v>2087</v>
      </c>
      <c r="CM7">
        <f t="shared" si="6"/>
        <v>174</v>
      </c>
      <c r="CN7">
        <f t="shared" si="7"/>
        <v>329</v>
      </c>
      <c r="CO7">
        <f t="shared" si="8"/>
        <v>897</v>
      </c>
      <c r="CP7">
        <v>45</v>
      </c>
    </row>
    <row r="8" spans="1:94" x14ac:dyDescent="0.25">
      <c r="A8" s="38" t="s">
        <v>225</v>
      </c>
      <c r="B8" s="38" t="s">
        <v>58</v>
      </c>
      <c r="C8" s="38" t="s">
        <v>223</v>
      </c>
      <c r="D8" s="39" t="s">
        <v>2</v>
      </c>
      <c r="E8" s="39" t="s">
        <v>9</v>
      </c>
      <c r="F8" s="38" t="s">
        <v>9</v>
      </c>
      <c r="G8" s="38" t="s">
        <v>226</v>
      </c>
      <c r="H8" s="38" t="s">
        <v>240</v>
      </c>
      <c r="I8" s="38" t="s">
        <v>55</v>
      </c>
      <c r="J8" s="58">
        <f>SUM(Tabla13[[#This Row],[Total Hombres]:[Total Mujeres]])</f>
        <v>3597</v>
      </c>
      <c r="K8">
        <f t="shared" si="9"/>
        <v>1798</v>
      </c>
      <c r="L8">
        <f t="shared" si="10"/>
        <v>1799</v>
      </c>
      <c r="M8">
        <v>4</v>
      </c>
      <c r="N8">
        <v>14</v>
      </c>
      <c r="O8">
        <v>16</v>
      </c>
      <c r="P8" s="31">
        <f>SUM(Tabla13[[#This Row],[28 DIAS]:[6-11 MESES]])</f>
        <v>34</v>
      </c>
      <c r="Q8">
        <v>14</v>
      </c>
      <c r="R8">
        <v>14</v>
      </c>
      <c r="S8">
        <v>18</v>
      </c>
      <c r="T8">
        <v>19</v>
      </c>
      <c r="U8">
        <v>22</v>
      </c>
      <c r="V8">
        <v>19</v>
      </c>
      <c r="W8">
        <v>19</v>
      </c>
      <c r="X8">
        <v>12</v>
      </c>
      <c r="Y8">
        <v>25</v>
      </c>
      <c r="Z8">
        <v>22</v>
      </c>
      <c r="AA8" s="18">
        <f t="shared" si="0"/>
        <v>97</v>
      </c>
      <c r="AB8">
        <v>28</v>
      </c>
      <c r="AC8">
        <v>21</v>
      </c>
      <c r="AD8">
        <v>32</v>
      </c>
      <c r="AE8">
        <v>26</v>
      </c>
      <c r="AF8">
        <v>25</v>
      </c>
      <c r="AG8">
        <v>31</v>
      </c>
      <c r="AH8">
        <v>26</v>
      </c>
      <c r="AI8">
        <v>28</v>
      </c>
      <c r="AJ8">
        <v>25</v>
      </c>
      <c r="AK8">
        <v>25</v>
      </c>
      <c r="AL8">
        <v>27</v>
      </c>
      <c r="AM8">
        <v>27</v>
      </c>
      <c r="AN8">
        <v>28</v>
      </c>
      <c r="AO8">
        <v>28</v>
      </c>
      <c r="AP8" s="18">
        <f t="shared" si="1"/>
        <v>377</v>
      </c>
      <c r="AQ8">
        <v>25</v>
      </c>
      <c r="AR8">
        <v>25</v>
      </c>
      <c r="AS8">
        <v>31</v>
      </c>
      <c r="AT8">
        <v>32</v>
      </c>
      <c r="AU8">
        <v>39</v>
      </c>
      <c r="AV8">
        <v>40</v>
      </c>
      <c r="AW8">
        <v>43</v>
      </c>
      <c r="AX8">
        <v>46</v>
      </c>
      <c r="AY8">
        <v>36</v>
      </c>
      <c r="AZ8">
        <v>43</v>
      </c>
      <c r="BA8">
        <v>47</v>
      </c>
      <c r="BB8">
        <v>41</v>
      </c>
      <c r="BC8" s="18">
        <f t="shared" si="2"/>
        <v>448</v>
      </c>
      <c r="BD8">
        <v>36</v>
      </c>
      <c r="BE8">
        <v>50</v>
      </c>
      <c r="BF8">
        <v>43</v>
      </c>
      <c r="BG8">
        <v>45</v>
      </c>
      <c r="BH8">
        <v>171</v>
      </c>
      <c r="BI8">
        <v>180</v>
      </c>
      <c r="BJ8">
        <v>144</v>
      </c>
      <c r="BK8">
        <v>143</v>
      </c>
      <c r="BL8" s="18">
        <f t="shared" si="3"/>
        <v>812</v>
      </c>
      <c r="BM8">
        <v>135</v>
      </c>
      <c r="BN8">
        <v>108</v>
      </c>
      <c r="BO8">
        <v>123</v>
      </c>
      <c r="BP8">
        <v>125</v>
      </c>
      <c r="BQ8">
        <v>126</v>
      </c>
      <c r="BR8">
        <v>103</v>
      </c>
      <c r="BS8">
        <v>105</v>
      </c>
      <c r="BT8">
        <v>112</v>
      </c>
      <c r="BU8">
        <v>83</v>
      </c>
      <c r="BV8">
        <v>76</v>
      </c>
      <c r="BW8">
        <v>80</v>
      </c>
      <c r="BX8">
        <v>87</v>
      </c>
      <c r="BY8" s="18">
        <f t="shared" si="4"/>
        <v>1263</v>
      </c>
      <c r="BZ8">
        <v>75</v>
      </c>
      <c r="CA8">
        <v>78</v>
      </c>
      <c r="CB8">
        <v>64</v>
      </c>
      <c r="CC8">
        <v>66</v>
      </c>
      <c r="CD8">
        <v>52</v>
      </c>
      <c r="CE8">
        <v>49</v>
      </c>
      <c r="CF8">
        <v>31</v>
      </c>
      <c r="CG8">
        <v>40</v>
      </c>
      <c r="CH8">
        <v>20</v>
      </c>
      <c r="CI8">
        <v>38</v>
      </c>
      <c r="CJ8" s="18">
        <f t="shared" si="5"/>
        <v>513</v>
      </c>
      <c r="CK8">
        <v>30</v>
      </c>
      <c r="CL8" s="58">
        <v>1800</v>
      </c>
      <c r="CM8">
        <f t="shared" si="6"/>
        <v>176</v>
      </c>
      <c r="CN8">
        <f t="shared" si="7"/>
        <v>317</v>
      </c>
      <c r="CO8">
        <f t="shared" si="8"/>
        <v>743</v>
      </c>
      <c r="CP8">
        <v>41</v>
      </c>
    </row>
    <row r="9" spans="1:94" x14ac:dyDescent="0.25">
      <c r="A9" s="38" t="s">
        <v>225</v>
      </c>
      <c r="B9" s="38" t="s">
        <v>58</v>
      </c>
      <c r="C9" s="38" t="s">
        <v>197</v>
      </c>
      <c r="D9" s="39" t="s">
        <v>3</v>
      </c>
      <c r="E9" s="39" t="s">
        <v>19</v>
      </c>
      <c r="F9" s="38" t="s">
        <v>205</v>
      </c>
      <c r="G9" s="38" t="s">
        <v>226</v>
      </c>
      <c r="H9" s="38" t="s">
        <v>241</v>
      </c>
      <c r="I9" s="38" t="s">
        <v>55</v>
      </c>
      <c r="J9" s="58">
        <f>SUM(Tabla13[[#This Row],[Total Hombres]:[Total Mujeres]])</f>
        <v>1035</v>
      </c>
      <c r="K9">
        <f t="shared" si="9"/>
        <v>540</v>
      </c>
      <c r="L9">
        <f t="shared" si="10"/>
        <v>495</v>
      </c>
      <c r="M9">
        <v>0</v>
      </c>
      <c r="N9">
        <v>4</v>
      </c>
      <c r="O9">
        <v>4</v>
      </c>
      <c r="P9" s="31">
        <f>SUM(Tabla13[[#This Row],[28 DIAS]:[6-11 MESES]])</f>
        <v>8</v>
      </c>
      <c r="Q9">
        <v>5</v>
      </c>
      <c r="R9">
        <v>3</v>
      </c>
      <c r="S9">
        <v>4</v>
      </c>
      <c r="T9">
        <v>4</v>
      </c>
      <c r="U9">
        <v>5</v>
      </c>
      <c r="V9">
        <v>5</v>
      </c>
      <c r="W9">
        <v>5</v>
      </c>
      <c r="X9">
        <v>6</v>
      </c>
      <c r="Y9">
        <v>5</v>
      </c>
      <c r="Z9">
        <v>5</v>
      </c>
      <c r="AA9" s="18">
        <f t="shared" si="0"/>
        <v>26</v>
      </c>
      <c r="AB9">
        <v>6</v>
      </c>
      <c r="AC9">
        <v>5</v>
      </c>
      <c r="AD9">
        <v>8</v>
      </c>
      <c r="AE9">
        <v>7</v>
      </c>
      <c r="AF9">
        <v>8</v>
      </c>
      <c r="AG9">
        <v>6</v>
      </c>
      <c r="AH9">
        <v>9</v>
      </c>
      <c r="AI9">
        <v>7</v>
      </c>
      <c r="AJ9">
        <v>9</v>
      </c>
      <c r="AK9">
        <v>6</v>
      </c>
      <c r="AL9">
        <v>7</v>
      </c>
      <c r="AM9">
        <v>6</v>
      </c>
      <c r="AN9">
        <v>7</v>
      </c>
      <c r="AO9">
        <v>7</v>
      </c>
      <c r="AP9" s="18">
        <f t="shared" si="1"/>
        <v>98</v>
      </c>
      <c r="AQ9">
        <v>8</v>
      </c>
      <c r="AR9">
        <v>7</v>
      </c>
      <c r="AS9">
        <v>8</v>
      </c>
      <c r="AT9">
        <v>8</v>
      </c>
      <c r="AU9">
        <v>8</v>
      </c>
      <c r="AV9">
        <v>7</v>
      </c>
      <c r="AW9">
        <v>9</v>
      </c>
      <c r="AX9">
        <v>9</v>
      </c>
      <c r="AY9">
        <v>12</v>
      </c>
      <c r="AZ9">
        <v>8</v>
      </c>
      <c r="BA9">
        <v>9</v>
      </c>
      <c r="BB9">
        <v>9</v>
      </c>
      <c r="BC9" s="18">
        <f t="shared" si="2"/>
        <v>102</v>
      </c>
      <c r="BD9">
        <v>11</v>
      </c>
      <c r="BE9">
        <v>10</v>
      </c>
      <c r="BF9">
        <v>10</v>
      </c>
      <c r="BG9">
        <v>9</v>
      </c>
      <c r="BH9">
        <v>49</v>
      </c>
      <c r="BI9">
        <v>41</v>
      </c>
      <c r="BJ9">
        <v>48</v>
      </c>
      <c r="BK9">
        <v>42</v>
      </c>
      <c r="BL9" s="18">
        <f t="shared" si="3"/>
        <v>220</v>
      </c>
      <c r="BM9">
        <v>40</v>
      </c>
      <c r="BN9">
        <v>38</v>
      </c>
      <c r="BO9">
        <v>44</v>
      </c>
      <c r="BP9">
        <v>36</v>
      </c>
      <c r="BQ9">
        <v>36</v>
      </c>
      <c r="BR9">
        <v>35</v>
      </c>
      <c r="BS9">
        <v>36</v>
      </c>
      <c r="BT9">
        <v>32</v>
      </c>
      <c r="BU9">
        <v>33</v>
      </c>
      <c r="BV9">
        <v>28</v>
      </c>
      <c r="BW9">
        <v>25</v>
      </c>
      <c r="BX9">
        <v>26</v>
      </c>
      <c r="BY9" s="18">
        <f t="shared" si="4"/>
        <v>409</v>
      </c>
      <c r="BZ9">
        <v>22</v>
      </c>
      <c r="CA9">
        <v>21</v>
      </c>
      <c r="CB9">
        <v>19</v>
      </c>
      <c r="CC9">
        <v>22</v>
      </c>
      <c r="CD9">
        <v>14</v>
      </c>
      <c r="CE9">
        <v>16</v>
      </c>
      <c r="CF9">
        <v>11</v>
      </c>
      <c r="CG9">
        <v>12</v>
      </c>
      <c r="CH9">
        <v>10</v>
      </c>
      <c r="CI9">
        <v>12</v>
      </c>
      <c r="CJ9" s="18">
        <f t="shared" si="5"/>
        <v>159</v>
      </c>
      <c r="CK9">
        <v>9</v>
      </c>
      <c r="CL9" s="58">
        <v>494</v>
      </c>
      <c r="CM9">
        <f t="shared" si="6"/>
        <v>39</v>
      </c>
      <c r="CN9">
        <f t="shared" si="7"/>
        <v>84</v>
      </c>
      <c r="CO9">
        <f t="shared" si="8"/>
        <v>220</v>
      </c>
      <c r="CP9">
        <v>23</v>
      </c>
    </row>
    <row r="10" spans="1:94" x14ac:dyDescent="0.25">
      <c r="A10" s="38" t="s">
        <v>225</v>
      </c>
      <c r="B10" s="38" t="s">
        <v>58</v>
      </c>
      <c r="C10" s="38" t="s">
        <v>18</v>
      </c>
      <c r="D10" s="39" t="s">
        <v>3</v>
      </c>
      <c r="E10" s="39" t="s">
        <v>18</v>
      </c>
      <c r="F10" s="38" t="s">
        <v>203</v>
      </c>
      <c r="G10" s="38" t="s">
        <v>226</v>
      </c>
      <c r="H10" s="38" t="s">
        <v>242</v>
      </c>
      <c r="I10" s="38" t="s">
        <v>55</v>
      </c>
      <c r="J10" s="58">
        <f>SUM(Tabla13[[#This Row],[Total Hombres]:[Total Mujeres]])</f>
        <v>1200</v>
      </c>
      <c r="K10">
        <f t="shared" si="9"/>
        <v>607</v>
      </c>
      <c r="L10">
        <f t="shared" si="10"/>
        <v>593</v>
      </c>
      <c r="M10">
        <v>1</v>
      </c>
      <c r="N10">
        <v>7</v>
      </c>
      <c r="O10">
        <v>11</v>
      </c>
      <c r="P10" s="31">
        <f>SUM(Tabla13[[#This Row],[28 DIAS]:[6-11 MESES]])</f>
        <v>19</v>
      </c>
      <c r="Q10">
        <v>8</v>
      </c>
      <c r="R10">
        <v>9</v>
      </c>
      <c r="S10">
        <v>8</v>
      </c>
      <c r="T10">
        <v>7</v>
      </c>
      <c r="U10">
        <v>7</v>
      </c>
      <c r="V10">
        <v>9</v>
      </c>
      <c r="W10">
        <v>11</v>
      </c>
      <c r="X10">
        <v>13</v>
      </c>
      <c r="Y10">
        <v>12</v>
      </c>
      <c r="Z10">
        <v>11</v>
      </c>
      <c r="AA10" s="18">
        <f t="shared" si="0"/>
        <v>56</v>
      </c>
      <c r="AB10">
        <v>11</v>
      </c>
      <c r="AC10">
        <v>9</v>
      </c>
      <c r="AD10">
        <v>9</v>
      </c>
      <c r="AE10">
        <v>7</v>
      </c>
      <c r="AF10">
        <v>13</v>
      </c>
      <c r="AG10">
        <v>9</v>
      </c>
      <c r="AH10">
        <v>10</v>
      </c>
      <c r="AI10">
        <v>11</v>
      </c>
      <c r="AJ10">
        <v>11</v>
      </c>
      <c r="AK10">
        <v>11</v>
      </c>
      <c r="AL10">
        <v>9</v>
      </c>
      <c r="AM10">
        <v>9</v>
      </c>
      <c r="AN10">
        <v>6</v>
      </c>
      <c r="AO10">
        <v>6</v>
      </c>
      <c r="AP10" s="18">
        <f t="shared" si="1"/>
        <v>131</v>
      </c>
      <c r="AQ10">
        <v>9</v>
      </c>
      <c r="AR10">
        <v>9</v>
      </c>
      <c r="AS10">
        <v>6</v>
      </c>
      <c r="AT10">
        <v>6</v>
      </c>
      <c r="AU10">
        <v>9</v>
      </c>
      <c r="AV10">
        <v>9</v>
      </c>
      <c r="AW10">
        <v>9</v>
      </c>
      <c r="AX10">
        <v>6</v>
      </c>
      <c r="AY10">
        <v>11</v>
      </c>
      <c r="AZ10">
        <v>9</v>
      </c>
      <c r="BA10">
        <v>13</v>
      </c>
      <c r="BB10">
        <v>9</v>
      </c>
      <c r="BC10" s="18">
        <f t="shared" si="2"/>
        <v>105</v>
      </c>
      <c r="BD10">
        <v>13</v>
      </c>
      <c r="BE10">
        <v>11</v>
      </c>
      <c r="BF10">
        <v>7</v>
      </c>
      <c r="BG10">
        <v>10</v>
      </c>
      <c r="BH10">
        <v>54</v>
      </c>
      <c r="BI10">
        <v>49</v>
      </c>
      <c r="BJ10">
        <v>53</v>
      </c>
      <c r="BK10">
        <v>57</v>
      </c>
      <c r="BL10" s="18">
        <f t="shared" si="3"/>
        <v>254</v>
      </c>
      <c r="BM10">
        <v>60</v>
      </c>
      <c r="BN10">
        <v>50</v>
      </c>
      <c r="BO10">
        <v>47</v>
      </c>
      <c r="BP10">
        <v>41</v>
      </c>
      <c r="BQ10">
        <v>38</v>
      </c>
      <c r="BR10">
        <v>37</v>
      </c>
      <c r="BS10">
        <v>40</v>
      </c>
      <c r="BT10">
        <v>33</v>
      </c>
      <c r="BU10">
        <v>33</v>
      </c>
      <c r="BV10">
        <v>35</v>
      </c>
      <c r="BW10">
        <v>30</v>
      </c>
      <c r="BX10">
        <v>27</v>
      </c>
      <c r="BY10" s="18">
        <f t="shared" si="4"/>
        <v>471</v>
      </c>
      <c r="BZ10">
        <v>20</v>
      </c>
      <c r="CA10">
        <v>25</v>
      </c>
      <c r="CB10">
        <v>16</v>
      </c>
      <c r="CC10">
        <v>21</v>
      </c>
      <c r="CD10">
        <v>9</v>
      </c>
      <c r="CE10">
        <v>15</v>
      </c>
      <c r="CF10">
        <v>9</v>
      </c>
      <c r="CG10">
        <v>9</v>
      </c>
      <c r="CH10">
        <v>6</v>
      </c>
      <c r="CI10">
        <v>14</v>
      </c>
      <c r="CJ10" s="18">
        <f t="shared" si="5"/>
        <v>144</v>
      </c>
      <c r="CK10">
        <v>18</v>
      </c>
      <c r="CL10" s="58">
        <v>594</v>
      </c>
      <c r="CM10">
        <f t="shared" si="6"/>
        <v>43</v>
      </c>
      <c r="CN10">
        <f t="shared" si="7"/>
        <v>84</v>
      </c>
      <c r="CO10">
        <f t="shared" si="8"/>
        <v>256</v>
      </c>
      <c r="CP10">
        <v>36</v>
      </c>
    </row>
    <row r="11" spans="1:94" x14ac:dyDescent="0.25">
      <c r="A11" s="38" t="s">
        <v>225</v>
      </c>
      <c r="B11" s="38" t="s">
        <v>58</v>
      </c>
      <c r="C11" s="38" t="s">
        <v>16</v>
      </c>
      <c r="D11" s="39" t="s">
        <v>2</v>
      </c>
      <c r="E11" s="39" t="s">
        <v>9</v>
      </c>
      <c r="F11" s="38" t="s">
        <v>190</v>
      </c>
      <c r="G11" s="38" t="s">
        <v>226</v>
      </c>
      <c r="H11" s="38" t="s">
        <v>243</v>
      </c>
      <c r="I11" s="38" t="s">
        <v>55</v>
      </c>
      <c r="J11" s="58">
        <f>SUM(Tabla13[[#This Row],[Total Hombres]:[Total Mujeres]])</f>
        <v>749</v>
      </c>
      <c r="K11">
        <f t="shared" si="9"/>
        <v>375</v>
      </c>
      <c r="L11">
        <f t="shared" si="10"/>
        <v>374</v>
      </c>
      <c r="M11">
        <v>0</v>
      </c>
      <c r="N11">
        <v>3</v>
      </c>
      <c r="O11">
        <v>3</v>
      </c>
      <c r="P11" s="31">
        <f>SUM(Tabla13[[#This Row],[28 DIAS]:[6-11 MESES]])</f>
        <v>6</v>
      </c>
      <c r="Q11">
        <v>3</v>
      </c>
      <c r="R11">
        <v>3</v>
      </c>
      <c r="S11">
        <v>4</v>
      </c>
      <c r="T11">
        <v>4</v>
      </c>
      <c r="U11">
        <v>5</v>
      </c>
      <c r="V11">
        <v>4</v>
      </c>
      <c r="W11">
        <v>4</v>
      </c>
      <c r="X11">
        <v>2</v>
      </c>
      <c r="Y11">
        <v>5</v>
      </c>
      <c r="Z11">
        <v>5</v>
      </c>
      <c r="AA11" s="18">
        <f t="shared" si="0"/>
        <v>20</v>
      </c>
      <c r="AB11">
        <v>6</v>
      </c>
      <c r="AC11">
        <v>4</v>
      </c>
      <c r="AD11">
        <v>7</v>
      </c>
      <c r="AE11">
        <v>5</v>
      </c>
      <c r="AF11">
        <v>5</v>
      </c>
      <c r="AG11">
        <v>6</v>
      </c>
      <c r="AH11">
        <v>5</v>
      </c>
      <c r="AI11">
        <v>6</v>
      </c>
      <c r="AJ11">
        <v>5</v>
      </c>
      <c r="AK11">
        <v>5</v>
      </c>
      <c r="AL11">
        <v>6</v>
      </c>
      <c r="AM11">
        <v>6</v>
      </c>
      <c r="AN11">
        <v>6</v>
      </c>
      <c r="AO11">
        <v>6</v>
      </c>
      <c r="AP11" s="18">
        <f t="shared" si="1"/>
        <v>78</v>
      </c>
      <c r="AQ11">
        <v>5</v>
      </c>
      <c r="AR11">
        <v>5</v>
      </c>
      <c r="AS11">
        <v>6</v>
      </c>
      <c r="AT11">
        <v>7</v>
      </c>
      <c r="AU11">
        <v>8</v>
      </c>
      <c r="AV11">
        <v>8</v>
      </c>
      <c r="AW11">
        <v>9</v>
      </c>
      <c r="AX11">
        <v>10</v>
      </c>
      <c r="AY11">
        <v>8</v>
      </c>
      <c r="AZ11">
        <v>9</v>
      </c>
      <c r="BA11">
        <v>10</v>
      </c>
      <c r="BB11">
        <v>8</v>
      </c>
      <c r="BC11" s="18">
        <f t="shared" si="2"/>
        <v>93</v>
      </c>
      <c r="BD11">
        <v>7</v>
      </c>
      <c r="BE11">
        <v>10</v>
      </c>
      <c r="BF11">
        <v>9</v>
      </c>
      <c r="BG11">
        <v>9</v>
      </c>
      <c r="BH11">
        <v>36</v>
      </c>
      <c r="BI11">
        <v>38</v>
      </c>
      <c r="BJ11">
        <v>30</v>
      </c>
      <c r="BK11">
        <v>30</v>
      </c>
      <c r="BL11" s="18">
        <f t="shared" si="3"/>
        <v>169</v>
      </c>
      <c r="BM11">
        <v>28</v>
      </c>
      <c r="BN11">
        <v>23</v>
      </c>
      <c r="BO11">
        <v>26</v>
      </c>
      <c r="BP11">
        <v>26</v>
      </c>
      <c r="BQ11">
        <v>26</v>
      </c>
      <c r="BR11">
        <v>22</v>
      </c>
      <c r="BS11">
        <v>22</v>
      </c>
      <c r="BT11">
        <v>23</v>
      </c>
      <c r="BU11">
        <v>17</v>
      </c>
      <c r="BV11">
        <v>16</v>
      </c>
      <c r="BW11">
        <v>17</v>
      </c>
      <c r="BX11">
        <v>18</v>
      </c>
      <c r="BY11" s="18">
        <f t="shared" si="4"/>
        <v>264</v>
      </c>
      <c r="BZ11">
        <v>16</v>
      </c>
      <c r="CA11">
        <v>16</v>
      </c>
      <c r="CB11">
        <v>13</v>
      </c>
      <c r="CC11">
        <v>14</v>
      </c>
      <c r="CD11">
        <v>11</v>
      </c>
      <c r="CE11">
        <v>10</v>
      </c>
      <c r="CF11">
        <v>6</v>
      </c>
      <c r="CG11">
        <v>8</v>
      </c>
      <c r="CH11">
        <v>4</v>
      </c>
      <c r="CI11">
        <v>8</v>
      </c>
      <c r="CJ11" s="18">
        <f t="shared" si="5"/>
        <v>106</v>
      </c>
      <c r="CK11">
        <v>6</v>
      </c>
      <c r="CL11" s="58">
        <v>376</v>
      </c>
      <c r="CM11">
        <f t="shared" si="6"/>
        <v>37</v>
      </c>
      <c r="CN11">
        <f t="shared" si="7"/>
        <v>66</v>
      </c>
      <c r="CO11">
        <f t="shared" si="8"/>
        <v>156</v>
      </c>
      <c r="CP11">
        <v>9</v>
      </c>
    </row>
    <row r="12" spans="1:94" x14ac:dyDescent="0.25">
      <c r="A12" s="38" t="s">
        <v>225</v>
      </c>
      <c r="B12" s="38" t="s">
        <v>58</v>
      </c>
      <c r="C12" s="38" t="s">
        <v>18</v>
      </c>
      <c r="D12" s="39" t="s">
        <v>3</v>
      </c>
      <c r="E12" s="39" t="s">
        <v>18</v>
      </c>
      <c r="F12" s="38" t="s">
        <v>202</v>
      </c>
      <c r="G12" s="38" t="s">
        <v>244</v>
      </c>
      <c r="H12" s="38" t="s">
        <v>245</v>
      </c>
      <c r="I12" s="38" t="s">
        <v>51</v>
      </c>
      <c r="J12" s="58">
        <f>SUM(Tabla13[[#This Row],[Total Hombres]:[Total Mujeres]])</f>
        <v>3074</v>
      </c>
      <c r="K12">
        <f t="shared" si="9"/>
        <v>1558</v>
      </c>
      <c r="L12">
        <f t="shared" si="10"/>
        <v>1516</v>
      </c>
      <c r="M12">
        <v>3</v>
      </c>
      <c r="N12">
        <v>16</v>
      </c>
      <c r="O12">
        <v>28</v>
      </c>
      <c r="P12" s="31">
        <f>SUM(Tabla13[[#This Row],[28 DIAS]:[6-11 MESES]])</f>
        <v>47</v>
      </c>
      <c r="Q12">
        <v>20</v>
      </c>
      <c r="R12">
        <v>24</v>
      </c>
      <c r="S12">
        <v>21</v>
      </c>
      <c r="T12">
        <v>18</v>
      </c>
      <c r="U12">
        <v>18</v>
      </c>
      <c r="V12">
        <v>22</v>
      </c>
      <c r="W12">
        <v>28</v>
      </c>
      <c r="X12">
        <v>34</v>
      </c>
      <c r="Y12">
        <v>31</v>
      </c>
      <c r="Z12">
        <v>29</v>
      </c>
      <c r="AA12" s="18">
        <f t="shared" si="0"/>
        <v>144</v>
      </c>
      <c r="AB12">
        <v>27</v>
      </c>
      <c r="AC12">
        <v>22</v>
      </c>
      <c r="AD12">
        <v>23</v>
      </c>
      <c r="AE12">
        <v>19</v>
      </c>
      <c r="AF12">
        <v>34</v>
      </c>
      <c r="AG12">
        <v>22</v>
      </c>
      <c r="AH12">
        <v>26</v>
      </c>
      <c r="AI12">
        <v>28</v>
      </c>
      <c r="AJ12">
        <v>28</v>
      </c>
      <c r="AK12">
        <v>27</v>
      </c>
      <c r="AL12">
        <v>24</v>
      </c>
      <c r="AM12">
        <v>24</v>
      </c>
      <c r="AN12">
        <v>14</v>
      </c>
      <c r="AO12">
        <v>14</v>
      </c>
      <c r="AP12" s="18">
        <f t="shared" si="1"/>
        <v>332</v>
      </c>
      <c r="AQ12">
        <v>24</v>
      </c>
      <c r="AR12">
        <v>23</v>
      </c>
      <c r="AS12">
        <v>17</v>
      </c>
      <c r="AT12">
        <v>17</v>
      </c>
      <c r="AU12">
        <v>23</v>
      </c>
      <c r="AV12">
        <v>22</v>
      </c>
      <c r="AW12">
        <v>24</v>
      </c>
      <c r="AX12">
        <v>16</v>
      </c>
      <c r="AY12">
        <v>28</v>
      </c>
      <c r="AZ12">
        <v>23</v>
      </c>
      <c r="BA12">
        <v>34</v>
      </c>
      <c r="BB12">
        <v>24</v>
      </c>
      <c r="BC12" s="18">
        <f t="shared" si="2"/>
        <v>275</v>
      </c>
      <c r="BD12">
        <v>34</v>
      </c>
      <c r="BE12">
        <v>28</v>
      </c>
      <c r="BF12">
        <v>19</v>
      </c>
      <c r="BG12">
        <v>25</v>
      </c>
      <c r="BH12">
        <v>138</v>
      </c>
      <c r="BI12">
        <v>126</v>
      </c>
      <c r="BJ12">
        <v>136</v>
      </c>
      <c r="BK12">
        <v>146</v>
      </c>
      <c r="BL12" s="18">
        <f t="shared" si="3"/>
        <v>652</v>
      </c>
      <c r="BM12">
        <v>153</v>
      </c>
      <c r="BN12">
        <v>128</v>
      </c>
      <c r="BO12">
        <v>120</v>
      </c>
      <c r="BP12">
        <v>105</v>
      </c>
      <c r="BQ12">
        <v>97</v>
      </c>
      <c r="BR12">
        <v>95</v>
      </c>
      <c r="BS12">
        <v>102</v>
      </c>
      <c r="BT12">
        <v>85</v>
      </c>
      <c r="BU12">
        <v>84</v>
      </c>
      <c r="BV12">
        <v>89</v>
      </c>
      <c r="BW12">
        <v>78</v>
      </c>
      <c r="BX12">
        <v>68</v>
      </c>
      <c r="BY12" s="18">
        <f t="shared" si="4"/>
        <v>1204</v>
      </c>
      <c r="BZ12">
        <v>51</v>
      </c>
      <c r="CA12">
        <v>64</v>
      </c>
      <c r="CB12">
        <v>40</v>
      </c>
      <c r="CC12">
        <v>54</v>
      </c>
      <c r="CD12">
        <v>24</v>
      </c>
      <c r="CE12">
        <v>37</v>
      </c>
      <c r="CF12">
        <v>23</v>
      </c>
      <c r="CG12">
        <v>23</v>
      </c>
      <c r="CH12">
        <v>15</v>
      </c>
      <c r="CI12">
        <v>35</v>
      </c>
      <c r="CJ12" s="18">
        <f t="shared" si="5"/>
        <v>366</v>
      </c>
      <c r="CK12">
        <v>46</v>
      </c>
      <c r="CL12" s="58">
        <v>1516</v>
      </c>
      <c r="CM12">
        <f t="shared" si="6"/>
        <v>113</v>
      </c>
      <c r="CN12">
        <f t="shared" si="7"/>
        <v>218</v>
      </c>
      <c r="CO12">
        <f t="shared" si="8"/>
        <v>657</v>
      </c>
      <c r="CP12">
        <v>92</v>
      </c>
    </row>
    <row r="13" spans="1:94" x14ac:dyDescent="0.25">
      <c r="A13" s="38" t="s">
        <v>225</v>
      </c>
      <c r="B13" s="38" t="s">
        <v>58</v>
      </c>
      <c r="C13" s="38" t="s">
        <v>197</v>
      </c>
      <c r="D13" s="39" t="s">
        <v>2</v>
      </c>
      <c r="E13" s="39" t="s">
        <v>11</v>
      </c>
      <c r="F13" s="38" t="s">
        <v>191</v>
      </c>
      <c r="G13" s="38" t="s">
        <v>226</v>
      </c>
      <c r="H13" s="38" t="s">
        <v>246</v>
      </c>
      <c r="I13" s="38" t="s">
        <v>52</v>
      </c>
      <c r="J13" s="58">
        <f>SUM(Tabla13[[#This Row],[Total Hombres]:[Total Mujeres]])</f>
        <v>307</v>
      </c>
      <c r="K13">
        <f t="shared" si="9"/>
        <v>155</v>
      </c>
      <c r="L13">
        <f t="shared" si="10"/>
        <v>152</v>
      </c>
      <c r="M13">
        <v>0</v>
      </c>
      <c r="N13">
        <v>2</v>
      </c>
      <c r="O13">
        <v>1</v>
      </c>
      <c r="P13" s="31">
        <f>SUM(Tabla13[[#This Row],[28 DIAS]:[6-11 MESES]])</f>
        <v>3</v>
      </c>
      <c r="Q13">
        <v>2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3</v>
      </c>
      <c r="AA13" s="18">
        <f t="shared" si="0"/>
        <v>7</v>
      </c>
      <c r="AB13">
        <v>2</v>
      </c>
      <c r="AC13">
        <v>1</v>
      </c>
      <c r="AD13">
        <v>2</v>
      </c>
      <c r="AE13">
        <v>2</v>
      </c>
      <c r="AF13">
        <v>2</v>
      </c>
      <c r="AG13">
        <v>2</v>
      </c>
      <c r="AH13">
        <v>2</v>
      </c>
      <c r="AI13">
        <v>2</v>
      </c>
      <c r="AJ13">
        <v>2</v>
      </c>
      <c r="AK13">
        <v>1</v>
      </c>
      <c r="AL13">
        <v>2</v>
      </c>
      <c r="AM13">
        <v>2</v>
      </c>
      <c r="AN13">
        <v>2</v>
      </c>
      <c r="AO13">
        <v>2</v>
      </c>
      <c r="AP13" s="18">
        <f t="shared" si="1"/>
        <v>26</v>
      </c>
      <c r="AQ13">
        <v>2</v>
      </c>
      <c r="AR13">
        <v>2</v>
      </c>
      <c r="AS13">
        <v>3</v>
      </c>
      <c r="AT13">
        <v>3</v>
      </c>
      <c r="AU13">
        <v>2</v>
      </c>
      <c r="AV13">
        <v>2</v>
      </c>
      <c r="AW13">
        <v>3</v>
      </c>
      <c r="AX13">
        <v>2</v>
      </c>
      <c r="AY13">
        <v>3</v>
      </c>
      <c r="AZ13">
        <v>3</v>
      </c>
      <c r="BA13">
        <v>2</v>
      </c>
      <c r="BB13">
        <v>3</v>
      </c>
      <c r="BC13" s="18">
        <f t="shared" si="2"/>
        <v>30</v>
      </c>
      <c r="BD13">
        <v>3</v>
      </c>
      <c r="BE13">
        <v>3</v>
      </c>
      <c r="BF13">
        <v>3</v>
      </c>
      <c r="BG13">
        <v>2</v>
      </c>
      <c r="BH13">
        <v>13</v>
      </c>
      <c r="BI13">
        <v>12</v>
      </c>
      <c r="BJ13">
        <v>12</v>
      </c>
      <c r="BK13">
        <v>13</v>
      </c>
      <c r="BL13" s="18">
        <f t="shared" si="3"/>
        <v>61</v>
      </c>
      <c r="BM13">
        <v>13</v>
      </c>
      <c r="BN13">
        <v>11</v>
      </c>
      <c r="BO13">
        <v>13</v>
      </c>
      <c r="BP13">
        <v>13</v>
      </c>
      <c r="BQ13">
        <v>11</v>
      </c>
      <c r="BR13">
        <v>9</v>
      </c>
      <c r="BS13">
        <v>10</v>
      </c>
      <c r="BT13">
        <v>8</v>
      </c>
      <c r="BU13">
        <v>8</v>
      </c>
      <c r="BV13">
        <v>9</v>
      </c>
      <c r="BW13">
        <v>9</v>
      </c>
      <c r="BX13">
        <v>8</v>
      </c>
      <c r="BY13" s="18">
        <f t="shared" si="4"/>
        <v>122</v>
      </c>
      <c r="BZ13">
        <v>9</v>
      </c>
      <c r="CA13">
        <v>7</v>
      </c>
      <c r="CB13">
        <v>6</v>
      </c>
      <c r="CC13">
        <v>7</v>
      </c>
      <c r="CD13">
        <v>4</v>
      </c>
      <c r="CE13">
        <v>5</v>
      </c>
      <c r="CF13">
        <v>3</v>
      </c>
      <c r="CG13">
        <v>5</v>
      </c>
      <c r="CH13">
        <v>3</v>
      </c>
      <c r="CI13">
        <v>6</v>
      </c>
      <c r="CJ13" s="18">
        <f t="shared" si="5"/>
        <v>55</v>
      </c>
      <c r="CK13">
        <v>4</v>
      </c>
      <c r="CL13" s="58">
        <v>152</v>
      </c>
      <c r="CM13">
        <f t="shared" si="6"/>
        <v>12</v>
      </c>
      <c r="CN13">
        <f t="shared" si="7"/>
        <v>23</v>
      </c>
      <c r="CO13">
        <f t="shared" si="8"/>
        <v>65</v>
      </c>
      <c r="CP13">
        <v>9</v>
      </c>
    </row>
    <row r="14" spans="1:94" x14ac:dyDescent="0.25">
      <c r="A14" s="38" t="s">
        <v>225</v>
      </c>
      <c r="B14" s="38" t="s">
        <v>58</v>
      </c>
      <c r="C14" s="38" t="s">
        <v>59</v>
      </c>
      <c r="D14" s="39" t="s">
        <v>4</v>
      </c>
      <c r="E14" s="39" t="s">
        <v>25</v>
      </c>
      <c r="F14" s="38" t="s">
        <v>25</v>
      </c>
      <c r="G14" s="38" t="s">
        <v>226</v>
      </c>
      <c r="H14" s="38" t="s">
        <v>247</v>
      </c>
      <c r="I14" s="38" t="s">
        <v>55</v>
      </c>
      <c r="J14" s="58">
        <f>SUM(Tabla13[[#This Row],[Total Hombres]:[Total Mujeres]])</f>
        <v>628</v>
      </c>
      <c r="K14">
        <f t="shared" si="9"/>
        <v>334</v>
      </c>
      <c r="L14">
        <f t="shared" si="10"/>
        <v>294</v>
      </c>
      <c r="M14">
        <v>0</v>
      </c>
      <c r="N14">
        <v>2</v>
      </c>
      <c r="O14">
        <v>3</v>
      </c>
      <c r="P14" s="31">
        <f>SUM(Tabla13[[#This Row],[28 DIAS]:[6-11 MESES]])</f>
        <v>5</v>
      </c>
      <c r="Q14">
        <v>1</v>
      </c>
      <c r="R14">
        <v>3</v>
      </c>
      <c r="S14">
        <v>3</v>
      </c>
      <c r="T14">
        <v>3</v>
      </c>
      <c r="U14">
        <v>3</v>
      </c>
      <c r="V14">
        <v>1</v>
      </c>
      <c r="W14">
        <v>3</v>
      </c>
      <c r="X14">
        <v>5</v>
      </c>
      <c r="Y14">
        <v>2</v>
      </c>
      <c r="Z14">
        <v>3</v>
      </c>
      <c r="AA14" s="18">
        <f t="shared" si="0"/>
        <v>14</v>
      </c>
      <c r="AB14">
        <v>4</v>
      </c>
      <c r="AC14">
        <v>2</v>
      </c>
      <c r="AD14">
        <v>4</v>
      </c>
      <c r="AE14">
        <v>3</v>
      </c>
      <c r="AF14">
        <v>7</v>
      </c>
      <c r="AG14">
        <v>4</v>
      </c>
      <c r="AH14">
        <v>2</v>
      </c>
      <c r="AI14">
        <v>3</v>
      </c>
      <c r="AJ14">
        <v>3</v>
      </c>
      <c r="AK14">
        <v>3</v>
      </c>
      <c r="AL14">
        <v>5</v>
      </c>
      <c r="AM14">
        <v>5</v>
      </c>
      <c r="AN14">
        <v>2</v>
      </c>
      <c r="AO14">
        <v>2</v>
      </c>
      <c r="AP14" s="18">
        <f t="shared" si="1"/>
        <v>49</v>
      </c>
      <c r="AQ14">
        <v>5</v>
      </c>
      <c r="AR14">
        <v>5</v>
      </c>
      <c r="AS14">
        <v>5</v>
      </c>
      <c r="AT14">
        <v>5</v>
      </c>
      <c r="AU14">
        <v>4</v>
      </c>
      <c r="AV14">
        <v>3</v>
      </c>
      <c r="AW14">
        <v>7</v>
      </c>
      <c r="AX14">
        <v>9</v>
      </c>
      <c r="AY14">
        <v>5</v>
      </c>
      <c r="AZ14">
        <v>3</v>
      </c>
      <c r="BA14">
        <v>6</v>
      </c>
      <c r="BB14">
        <v>5</v>
      </c>
      <c r="BC14" s="18">
        <f t="shared" si="2"/>
        <v>62</v>
      </c>
      <c r="BD14">
        <v>6</v>
      </c>
      <c r="BE14">
        <v>7</v>
      </c>
      <c r="BF14">
        <v>6</v>
      </c>
      <c r="BG14">
        <v>8</v>
      </c>
      <c r="BH14">
        <v>20</v>
      </c>
      <c r="BI14">
        <v>23</v>
      </c>
      <c r="BJ14">
        <v>20</v>
      </c>
      <c r="BK14">
        <v>25</v>
      </c>
      <c r="BL14" s="18">
        <f t="shared" si="3"/>
        <v>115</v>
      </c>
      <c r="BM14">
        <v>19</v>
      </c>
      <c r="BN14">
        <v>21</v>
      </c>
      <c r="BO14">
        <v>35</v>
      </c>
      <c r="BP14">
        <v>23</v>
      </c>
      <c r="BQ14">
        <v>23</v>
      </c>
      <c r="BR14">
        <v>20</v>
      </c>
      <c r="BS14">
        <v>33</v>
      </c>
      <c r="BT14">
        <v>13</v>
      </c>
      <c r="BU14">
        <v>21</v>
      </c>
      <c r="BV14">
        <v>18</v>
      </c>
      <c r="BW14">
        <v>21</v>
      </c>
      <c r="BX14">
        <v>18</v>
      </c>
      <c r="BY14" s="18">
        <f t="shared" si="4"/>
        <v>265</v>
      </c>
      <c r="BZ14">
        <v>23</v>
      </c>
      <c r="CA14">
        <v>16</v>
      </c>
      <c r="CB14">
        <v>13</v>
      </c>
      <c r="CC14">
        <v>11</v>
      </c>
      <c r="CD14">
        <v>13</v>
      </c>
      <c r="CE14">
        <v>10</v>
      </c>
      <c r="CF14">
        <v>4</v>
      </c>
      <c r="CG14">
        <v>8</v>
      </c>
      <c r="CH14">
        <v>6</v>
      </c>
      <c r="CI14">
        <v>6</v>
      </c>
      <c r="CJ14" s="18">
        <f t="shared" si="5"/>
        <v>110</v>
      </c>
      <c r="CK14">
        <v>4</v>
      </c>
      <c r="CL14" s="58">
        <v>293</v>
      </c>
      <c r="CM14">
        <f t="shared" si="6"/>
        <v>25</v>
      </c>
      <c r="CN14">
        <f t="shared" si="7"/>
        <v>43</v>
      </c>
      <c r="CO14">
        <f t="shared" si="8"/>
        <v>150</v>
      </c>
      <c r="CP14">
        <v>13</v>
      </c>
    </row>
    <row r="15" spans="1:94" x14ac:dyDescent="0.25">
      <c r="A15" s="38" t="s">
        <v>225</v>
      </c>
      <c r="B15" s="38" t="s">
        <v>58</v>
      </c>
      <c r="C15" s="38" t="s">
        <v>59</v>
      </c>
      <c r="D15" s="39" t="s">
        <v>4</v>
      </c>
      <c r="E15" s="39" t="s">
        <v>26</v>
      </c>
      <c r="F15" s="38" t="s">
        <v>26</v>
      </c>
      <c r="G15" s="38" t="s">
        <v>226</v>
      </c>
      <c r="H15" s="38" t="s">
        <v>248</v>
      </c>
      <c r="I15" s="38" t="s">
        <v>54</v>
      </c>
      <c r="J15" s="58">
        <f>SUM(Tabla13[[#This Row],[Total Hombres]:[Total Mujeres]])</f>
        <v>2038</v>
      </c>
      <c r="K15">
        <f t="shared" si="9"/>
        <v>1028</v>
      </c>
      <c r="L15">
        <f t="shared" si="10"/>
        <v>1010</v>
      </c>
      <c r="M15">
        <v>3</v>
      </c>
      <c r="N15">
        <v>9</v>
      </c>
      <c r="O15">
        <v>7</v>
      </c>
      <c r="P15" s="31">
        <f>SUM(Tabla13[[#This Row],[28 DIAS]:[6-11 MESES]])</f>
        <v>19</v>
      </c>
      <c r="Q15">
        <v>9</v>
      </c>
      <c r="R15">
        <v>7</v>
      </c>
      <c r="S15">
        <v>9</v>
      </c>
      <c r="T15">
        <v>10</v>
      </c>
      <c r="U15">
        <v>10</v>
      </c>
      <c r="V15">
        <v>10</v>
      </c>
      <c r="W15">
        <v>12</v>
      </c>
      <c r="X15">
        <v>13</v>
      </c>
      <c r="Y15">
        <v>11</v>
      </c>
      <c r="Z15">
        <v>13</v>
      </c>
      <c r="AA15" s="18">
        <f t="shared" si="0"/>
        <v>59</v>
      </c>
      <c r="AB15">
        <v>13</v>
      </c>
      <c r="AC15">
        <v>11</v>
      </c>
      <c r="AD15">
        <v>12</v>
      </c>
      <c r="AE15">
        <v>13</v>
      </c>
      <c r="AF15">
        <v>13</v>
      </c>
      <c r="AG15">
        <v>16</v>
      </c>
      <c r="AH15">
        <v>15</v>
      </c>
      <c r="AI15">
        <v>15</v>
      </c>
      <c r="AJ15">
        <v>14</v>
      </c>
      <c r="AK15">
        <v>12</v>
      </c>
      <c r="AL15">
        <v>11</v>
      </c>
      <c r="AM15">
        <v>10</v>
      </c>
      <c r="AN15">
        <v>16</v>
      </c>
      <c r="AO15">
        <v>14</v>
      </c>
      <c r="AP15" s="18">
        <f t="shared" si="1"/>
        <v>185</v>
      </c>
      <c r="AQ15">
        <v>15</v>
      </c>
      <c r="AR15">
        <v>14</v>
      </c>
      <c r="AS15">
        <v>16</v>
      </c>
      <c r="AT15">
        <v>15</v>
      </c>
      <c r="AU15">
        <v>19</v>
      </c>
      <c r="AV15">
        <v>18</v>
      </c>
      <c r="AW15">
        <v>25</v>
      </c>
      <c r="AX15">
        <v>20</v>
      </c>
      <c r="AY15">
        <v>24</v>
      </c>
      <c r="AZ15">
        <v>22</v>
      </c>
      <c r="BA15">
        <v>22</v>
      </c>
      <c r="BB15">
        <v>22</v>
      </c>
      <c r="BC15" s="18">
        <f t="shared" si="2"/>
        <v>232</v>
      </c>
      <c r="BD15">
        <v>21</v>
      </c>
      <c r="BE15">
        <v>25</v>
      </c>
      <c r="BF15">
        <v>21</v>
      </c>
      <c r="BG15">
        <v>20</v>
      </c>
      <c r="BH15">
        <v>94</v>
      </c>
      <c r="BI15">
        <v>92</v>
      </c>
      <c r="BJ15">
        <v>83</v>
      </c>
      <c r="BK15">
        <v>87</v>
      </c>
      <c r="BL15" s="18">
        <f t="shared" si="3"/>
        <v>443</v>
      </c>
      <c r="BM15">
        <v>77</v>
      </c>
      <c r="BN15">
        <v>78</v>
      </c>
      <c r="BO15">
        <v>77</v>
      </c>
      <c r="BP15">
        <v>76</v>
      </c>
      <c r="BQ15">
        <v>72</v>
      </c>
      <c r="BR15">
        <v>66</v>
      </c>
      <c r="BS15">
        <v>68</v>
      </c>
      <c r="BT15">
        <v>64</v>
      </c>
      <c r="BU15">
        <v>58</v>
      </c>
      <c r="BV15">
        <v>45</v>
      </c>
      <c r="BW15">
        <v>48</v>
      </c>
      <c r="BX15">
        <v>49</v>
      </c>
      <c r="BY15" s="18">
        <f t="shared" si="4"/>
        <v>778</v>
      </c>
      <c r="BZ15">
        <v>46</v>
      </c>
      <c r="CA15">
        <v>43</v>
      </c>
      <c r="CB15">
        <v>40</v>
      </c>
      <c r="CC15">
        <v>40</v>
      </c>
      <c r="CD15">
        <v>25</v>
      </c>
      <c r="CE15">
        <v>28</v>
      </c>
      <c r="CF15">
        <v>18</v>
      </c>
      <c r="CG15">
        <v>21</v>
      </c>
      <c r="CH15">
        <v>14</v>
      </c>
      <c r="CI15">
        <v>21</v>
      </c>
      <c r="CJ15" s="18">
        <f t="shared" si="5"/>
        <v>296</v>
      </c>
      <c r="CK15">
        <v>17</v>
      </c>
      <c r="CL15" s="58">
        <v>1011</v>
      </c>
      <c r="CM15">
        <f t="shared" si="6"/>
        <v>87</v>
      </c>
      <c r="CN15">
        <f t="shared" si="7"/>
        <v>168</v>
      </c>
      <c r="CO15">
        <f t="shared" si="8"/>
        <v>436</v>
      </c>
      <c r="CP15">
        <v>53</v>
      </c>
    </row>
    <row r="16" spans="1:94" x14ac:dyDescent="0.25">
      <c r="A16" s="38" t="s">
        <v>225</v>
      </c>
      <c r="B16" s="38" t="s">
        <v>58</v>
      </c>
      <c r="C16" s="38" t="s">
        <v>223</v>
      </c>
      <c r="D16" s="39" t="s">
        <v>2</v>
      </c>
      <c r="E16" s="39" t="s">
        <v>10</v>
      </c>
      <c r="F16" s="38" t="s">
        <v>223</v>
      </c>
      <c r="G16" s="38"/>
      <c r="H16" s="38" t="s">
        <v>249</v>
      </c>
      <c r="I16" s="38" t="s">
        <v>51</v>
      </c>
      <c r="J16" s="58">
        <f>SUM(Tabla13[[#This Row],[Total Hombres]:[Total Mujeres]])</f>
        <v>3892</v>
      </c>
      <c r="K16">
        <f t="shared" si="9"/>
        <v>1986</v>
      </c>
      <c r="L16">
        <f t="shared" si="10"/>
        <v>1906</v>
      </c>
      <c r="M16">
        <v>3</v>
      </c>
      <c r="N16">
        <v>11</v>
      </c>
      <c r="O16">
        <v>13</v>
      </c>
      <c r="P16" s="31">
        <f>SUM(Tabla13[[#This Row],[28 DIAS]:[6-11 MESES]])</f>
        <v>27</v>
      </c>
      <c r="Q16">
        <v>10</v>
      </c>
      <c r="R16">
        <v>13</v>
      </c>
      <c r="S16">
        <v>15</v>
      </c>
      <c r="T16">
        <v>12</v>
      </c>
      <c r="U16">
        <v>22</v>
      </c>
      <c r="V16">
        <v>12</v>
      </c>
      <c r="W16">
        <v>24</v>
      </c>
      <c r="X16">
        <v>25</v>
      </c>
      <c r="Y16">
        <v>28</v>
      </c>
      <c r="Z16">
        <v>32</v>
      </c>
      <c r="AA16" s="18">
        <f t="shared" si="0"/>
        <v>121</v>
      </c>
      <c r="AB16">
        <v>21</v>
      </c>
      <c r="AC16">
        <v>25</v>
      </c>
      <c r="AD16">
        <v>25</v>
      </c>
      <c r="AE16">
        <v>25</v>
      </c>
      <c r="AF16">
        <v>32</v>
      </c>
      <c r="AG16">
        <v>38</v>
      </c>
      <c r="AH16">
        <v>31</v>
      </c>
      <c r="AI16">
        <v>24</v>
      </c>
      <c r="AJ16">
        <v>32</v>
      </c>
      <c r="AK16">
        <v>41</v>
      </c>
      <c r="AL16">
        <v>32</v>
      </c>
      <c r="AM16">
        <v>29</v>
      </c>
      <c r="AN16">
        <v>30</v>
      </c>
      <c r="AO16">
        <v>27</v>
      </c>
      <c r="AP16" s="18">
        <f t="shared" si="1"/>
        <v>412</v>
      </c>
      <c r="AQ16">
        <v>31</v>
      </c>
      <c r="AR16">
        <v>28</v>
      </c>
      <c r="AS16">
        <v>29</v>
      </c>
      <c r="AT16">
        <v>25</v>
      </c>
      <c r="AU16">
        <v>33</v>
      </c>
      <c r="AV16">
        <v>30</v>
      </c>
      <c r="AW16">
        <v>32</v>
      </c>
      <c r="AX16">
        <v>32</v>
      </c>
      <c r="AY16">
        <v>33</v>
      </c>
      <c r="AZ16">
        <v>43</v>
      </c>
      <c r="BA16">
        <v>52</v>
      </c>
      <c r="BB16">
        <v>44</v>
      </c>
      <c r="BC16" s="18">
        <f t="shared" si="2"/>
        <v>412</v>
      </c>
      <c r="BD16">
        <v>39</v>
      </c>
      <c r="BE16">
        <v>29</v>
      </c>
      <c r="BF16">
        <v>40</v>
      </c>
      <c r="BG16">
        <v>40</v>
      </c>
      <c r="BH16">
        <v>195</v>
      </c>
      <c r="BI16">
        <v>175</v>
      </c>
      <c r="BJ16">
        <v>153</v>
      </c>
      <c r="BK16">
        <v>166</v>
      </c>
      <c r="BL16" s="18">
        <f t="shared" si="3"/>
        <v>837</v>
      </c>
      <c r="BM16">
        <v>150</v>
      </c>
      <c r="BN16">
        <v>153</v>
      </c>
      <c r="BO16">
        <v>156</v>
      </c>
      <c r="BP16">
        <v>141</v>
      </c>
      <c r="BQ16">
        <v>141</v>
      </c>
      <c r="BR16">
        <v>110</v>
      </c>
      <c r="BS16">
        <v>118</v>
      </c>
      <c r="BT16">
        <v>110</v>
      </c>
      <c r="BU16">
        <v>106</v>
      </c>
      <c r="BV16">
        <v>110</v>
      </c>
      <c r="BW16">
        <v>109</v>
      </c>
      <c r="BX16">
        <v>93</v>
      </c>
      <c r="BY16" s="18">
        <f t="shared" si="4"/>
        <v>1497</v>
      </c>
      <c r="BZ16">
        <v>87</v>
      </c>
      <c r="CA16">
        <v>72</v>
      </c>
      <c r="CB16">
        <v>58</v>
      </c>
      <c r="CC16">
        <v>60</v>
      </c>
      <c r="CD16">
        <v>47</v>
      </c>
      <c r="CE16">
        <v>48</v>
      </c>
      <c r="CF16">
        <v>37</v>
      </c>
      <c r="CG16">
        <v>46</v>
      </c>
      <c r="CH16">
        <v>38</v>
      </c>
      <c r="CI16">
        <v>48</v>
      </c>
      <c r="CJ16" s="18">
        <f t="shared" si="5"/>
        <v>541</v>
      </c>
      <c r="CK16">
        <v>24</v>
      </c>
      <c r="CL16" s="58">
        <v>1903</v>
      </c>
      <c r="CM16">
        <f t="shared" si="6"/>
        <v>169</v>
      </c>
      <c r="CN16">
        <f t="shared" si="7"/>
        <v>312</v>
      </c>
      <c r="CO16">
        <f t="shared" si="8"/>
        <v>834</v>
      </c>
      <c r="CP16">
        <v>33</v>
      </c>
    </row>
    <row r="17" spans="1:94" x14ac:dyDescent="0.25">
      <c r="A17" s="38" t="s">
        <v>250</v>
      </c>
      <c r="B17" s="38" t="s">
        <v>58</v>
      </c>
      <c r="C17" s="38" t="s">
        <v>229</v>
      </c>
      <c r="D17" s="39" t="s">
        <v>4</v>
      </c>
      <c r="E17" s="39" t="s">
        <v>4</v>
      </c>
      <c r="F17" s="38" t="s">
        <v>4</v>
      </c>
      <c r="G17" s="38" t="s">
        <v>238</v>
      </c>
      <c r="H17" s="38" t="s">
        <v>251</v>
      </c>
      <c r="I17" s="38" t="s">
        <v>56</v>
      </c>
      <c r="J17" s="58">
        <f>SUM(Tabla13[[#This Row],[Total Hombres]:[Total Mujeres]])</f>
        <v>5812</v>
      </c>
      <c r="K17">
        <f t="shared" si="9"/>
        <v>3014</v>
      </c>
      <c r="L17">
        <f t="shared" si="10"/>
        <v>2798</v>
      </c>
      <c r="M17">
        <v>5</v>
      </c>
      <c r="N17">
        <v>38</v>
      </c>
      <c r="O17">
        <v>40</v>
      </c>
      <c r="P17" s="31">
        <f>SUM(Tabla13[[#This Row],[28 DIAS]:[6-11 MESES]])</f>
        <v>83</v>
      </c>
      <c r="Q17">
        <v>41</v>
      </c>
      <c r="R17">
        <v>37</v>
      </c>
      <c r="S17">
        <v>49</v>
      </c>
      <c r="T17">
        <v>41</v>
      </c>
      <c r="U17">
        <v>51</v>
      </c>
      <c r="V17">
        <v>47</v>
      </c>
      <c r="W17">
        <v>57</v>
      </c>
      <c r="X17">
        <v>51</v>
      </c>
      <c r="Y17">
        <v>49</v>
      </c>
      <c r="Z17">
        <v>46</v>
      </c>
      <c r="AA17" s="18">
        <f t="shared" si="0"/>
        <v>250</v>
      </c>
      <c r="AB17">
        <v>56</v>
      </c>
      <c r="AC17">
        <v>59</v>
      </c>
      <c r="AD17">
        <v>68</v>
      </c>
      <c r="AE17">
        <v>70</v>
      </c>
      <c r="AF17">
        <v>73</v>
      </c>
      <c r="AG17">
        <v>69</v>
      </c>
      <c r="AH17">
        <v>74</v>
      </c>
      <c r="AI17">
        <v>70</v>
      </c>
      <c r="AJ17">
        <v>88</v>
      </c>
      <c r="AK17">
        <v>65</v>
      </c>
      <c r="AL17">
        <v>76</v>
      </c>
      <c r="AM17">
        <v>62</v>
      </c>
      <c r="AN17">
        <v>73</v>
      </c>
      <c r="AO17">
        <v>60</v>
      </c>
      <c r="AP17" s="18">
        <f t="shared" si="1"/>
        <v>963</v>
      </c>
      <c r="AQ17">
        <v>76</v>
      </c>
      <c r="AR17">
        <v>62</v>
      </c>
      <c r="AS17">
        <v>68</v>
      </c>
      <c r="AT17">
        <v>56</v>
      </c>
      <c r="AU17">
        <v>70</v>
      </c>
      <c r="AV17">
        <v>56</v>
      </c>
      <c r="AW17">
        <v>69</v>
      </c>
      <c r="AX17">
        <v>52</v>
      </c>
      <c r="AY17">
        <v>61</v>
      </c>
      <c r="AZ17">
        <v>49</v>
      </c>
      <c r="BA17">
        <v>63</v>
      </c>
      <c r="BB17">
        <v>52</v>
      </c>
      <c r="BC17" s="18">
        <f t="shared" si="2"/>
        <v>734</v>
      </c>
      <c r="BD17">
        <v>57</v>
      </c>
      <c r="BE17">
        <v>57</v>
      </c>
      <c r="BF17">
        <v>65</v>
      </c>
      <c r="BG17">
        <v>50</v>
      </c>
      <c r="BH17">
        <v>242</v>
      </c>
      <c r="BI17">
        <v>219</v>
      </c>
      <c r="BJ17">
        <v>222</v>
      </c>
      <c r="BK17">
        <v>226</v>
      </c>
      <c r="BL17" s="18">
        <f t="shared" si="3"/>
        <v>1138</v>
      </c>
      <c r="BM17">
        <v>224</v>
      </c>
      <c r="BN17">
        <v>238</v>
      </c>
      <c r="BO17">
        <v>235</v>
      </c>
      <c r="BP17">
        <v>231</v>
      </c>
      <c r="BQ17">
        <v>183</v>
      </c>
      <c r="BR17">
        <v>168</v>
      </c>
      <c r="BS17">
        <v>140</v>
      </c>
      <c r="BT17">
        <v>137</v>
      </c>
      <c r="BU17">
        <v>114</v>
      </c>
      <c r="BV17">
        <v>98</v>
      </c>
      <c r="BW17">
        <v>96</v>
      </c>
      <c r="BX17">
        <v>91</v>
      </c>
      <c r="BY17" s="18">
        <f t="shared" si="4"/>
        <v>1955</v>
      </c>
      <c r="BZ17">
        <v>93</v>
      </c>
      <c r="CA17">
        <v>80</v>
      </c>
      <c r="CB17">
        <v>71</v>
      </c>
      <c r="CC17">
        <v>68</v>
      </c>
      <c r="CD17">
        <v>51</v>
      </c>
      <c r="CE17">
        <v>49</v>
      </c>
      <c r="CF17">
        <v>27</v>
      </c>
      <c r="CG17">
        <v>35</v>
      </c>
      <c r="CH17">
        <v>32</v>
      </c>
      <c r="CI17">
        <v>47</v>
      </c>
      <c r="CJ17" s="18">
        <f t="shared" si="5"/>
        <v>553</v>
      </c>
      <c r="CK17">
        <v>83</v>
      </c>
      <c r="CL17" s="58">
        <v>2803</v>
      </c>
      <c r="CM17">
        <f t="shared" si="6"/>
        <v>322</v>
      </c>
      <c r="CN17">
        <f t="shared" si="7"/>
        <v>440</v>
      </c>
      <c r="CO17">
        <f t="shared" si="8"/>
        <v>1053</v>
      </c>
      <c r="CP17">
        <v>209</v>
      </c>
    </row>
    <row r="18" spans="1:94" x14ac:dyDescent="0.25">
      <c r="A18" s="38" t="s">
        <v>252</v>
      </c>
      <c r="B18" s="38" t="s">
        <v>253</v>
      </c>
      <c r="C18" s="38" t="s">
        <v>229</v>
      </c>
      <c r="D18" s="39" t="s">
        <v>4</v>
      </c>
      <c r="E18" s="39" t="s">
        <v>4</v>
      </c>
      <c r="F18" s="38" t="s">
        <v>60</v>
      </c>
      <c r="G18" s="38" t="s">
        <v>226</v>
      </c>
      <c r="H18" s="38" t="s">
        <v>254</v>
      </c>
      <c r="I18" s="38" t="s">
        <v>54</v>
      </c>
      <c r="J18" s="58">
        <f>SUM(Tabla13[[#This Row],[Total Hombres]:[Total Mujeres]])</f>
        <v>19594</v>
      </c>
      <c r="K18">
        <f t="shared" si="9"/>
        <v>10105</v>
      </c>
      <c r="L18">
        <f t="shared" si="10"/>
        <v>9489</v>
      </c>
      <c r="M18">
        <v>17</v>
      </c>
      <c r="N18">
        <v>120</v>
      </c>
      <c r="O18">
        <v>124</v>
      </c>
      <c r="P18" s="31">
        <f>SUM(Tabla13[[#This Row],[28 DIAS]:[6-11 MESES]])</f>
        <v>261</v>
      </c>
      <c r="Q18">
        <v>128</v>
      </c>
      <c r="R18">
        <v>115</v>
      </c>
      <c r="S18">
        <v>148</v>
      </c>
      <c r="T18">
        <v>133</v>
      </c>
      <c r="U18">
        <v>161</v>
      </c>
      <c r="V18">
        <v>149</v>
      </c>
      <c r="W18">
        <v>181</v>
      </c>
      <c r="X18">
        <v>157</v>
      </c>
      <c r="Y18">
        <v>156</v>
      </c>
      <c r="Z18">
        <v>153</v>
      </c>
      <c r="AA18" s="18">
        <f t="shared" si="0"/>
        <v>796</v>
      </c>
      <c r="AB18">
        <v>181</v>
      </c>
      <c r="AC18">
        <v>184</v>
      </c>
      <c r="AD18">
        <v>206</v>
      </c>
      <c r="AE18">
        <v>210</v>
      </c>
      <c r="AF18">
        <v>223</v>
      </c>
      <c r="AG18">
        <v>213</v>
      </c>
      <c r="AH18">
        <v>233</v>
      </c>
      <c r="AI18">
        <v>215</v>
      </c>
      <c r="AJ18">
        <v>258</v>
      </c>
      <c r="AK18">
        <v>196</v>
      </c>
      <c r="AL18">
        <v>222</v>
      </c>
      <c r="AM18">
        <v>186</v>
      </c>
      <c r="AN18">
        <v>223</v>
      </c>
      <c r="AO18">
        <v>189</v>
      </c>
      <c r="AP18" s="18">
        <f t="shared" si="1"/>
        <v>2939</v>
      </c>
      <c r="AQ18">
        <v>228</v>
      </c>
      <c r="AR18">
        <v>191</v>
      </c>
      <c r="AS18">
        <v>213</v>
      </c>
      <c r="AT18">
        <v>178</v>
      </c>
      <c r="AU18">
        <v>223</v>
      </c>
      <c r="AV18">
        <v>184</v>
      </c>
      <c r="AW18">
        <v>225</v>
      </c>
      <c r="AX18">
        <v>179</v>
      </c>
      <c r="AY18">
        <v>206</v>
      </c>
      <c r="AZ18">
        <v>172</v>
      </c>
      <c r="BA18">
        <v>210</v>
      </c>
      <c r="BB18">
        <v>180</v>
      </c>
      <c r="BC18" s="18">
        <f t="shared" si="2"/>
        <v>2389</v>
      </c>
      <c r="BD18">
        <v>197</v>
      </c>
      <c r="BE18">
        <v>191</v>
      </c>
      <c r="BF18">
        <v>215</v>
      </c>
      <c r="BG18">
        <v>170</v>
      </c>
      <c r="BH18">
        <v>815</v>
      </c>
      <c r="BI18">
        <v>752</v>
      </c>
      <c r="BJ18">
        <v>741</v>
      </c>
      <c r="BK18">
        <v>768</v>
      </c>
      <c r="BL18" s="18">
        <f t="shared" si="3"/>
        <v>3849</v>
      </c>
      <c r="BM18">
        <v>744</v>
      </c>
      <c r="BN18">
        <v>792</v>
      </c>
      <c r="BO18">
        <v>775</v>
      </c>
      <c r="BP18">
        <v>761</v>
      </c>
      <c r="BQ18">
        <v>638</v>
      </c>
      <c r="BR18">
        <v>576</v>
      </c>
      <c r="BS18">
        <v>508</v>
      </c>
      <c r="BT18">
        <v>492</v>
      </c>
      <c r="BU18">
        <v>426</v>
      </c>
      <c r="BV18">
        <v>361</v>
      </c>
      <c r="BW18">
        <v>373</v>
      </c>
      <c r="BX18">
        <v>351</v>
      </c>
      <c r="BY18" s="18">
        <f t="shared" si="4"/>
        <v>6797</v>
      </c>
      <c r="BZ18">
        <v>343</v>
      </c>
      <c r="CA18">
        <v>305</v>
      </c>
      <c r="CB18">
        <v>274</v>
      </c>
      <c r="CC18">
        <v>267</v>
      </c>
      <c r="CD18">
        <v>195</v>
      </c>
      <c r="CE18">
        <v>195</v>
      </c>
      <c r="CF18">
        <v>113</v>
      </c>
      <c r="CG18">
        <v>145</v>
      </c>
      <c r="CH18">
        <v>123</v>
      </c>
      <c r="CI18">
        <v>179</v>
      </c>
      <c r="CJ18" s="18">
        <f t="shared" si="5"/>
        <v>2139</v>
      </c>
      <c r="CK18">
        <v>257</v>
      </c>
      <c r="CL18" s="58">
        <v>9488</v>
      </c>
      <c r="CM18">
        <f t="shared" si="6"/>
        <v>1023</v>
      </c>
      <c r="CN18">
        <f t="shared" si="7"/>
        <v>1487</v>
      </c>
      <c r="CO18">
        <f t="shared" si="8"/>
        <v>3668</v>
      </c>
      <c r="CP18">
        <v>653</v>
      </c>
    </row>
    <row r="19" spans="1:94" x14ac:dyDescent="0.25">
      <c r="A19" s="38" t="s">
        <v>252</v>
      </c>
      <c r="B19" s="38" t="s">
        <v>253</v>
      </c>
      <c r="C19" s="38" t="s">
        <v>229</v>
      </c>
      <c r="D19" s="39" t="s">
        <v>3</v>
      </c>
      <c r="E19" s="39" t="s">
        <v>23</v>
      </c>
      <c r="F19" s="38" t="s">
        <v>255</v>
      </c>
      <c r="G19" s="38" t="s">
        <v>231</v>
      </c>
      <c r="H19" s="38" t="s">
        <v>256</v>
      </c>
      <c r="I19" s="38" t="s">
        <v>56</v>
      </c>
      <c r="J19" s="58">
        <f>SUM(Tabla13[[#This Row],[Total Hombres]:[Total Mujeres]])</f>
        <v>32563</v>
      </c>
      <c r="K19">
        <f t="shared" si="9"/>
        <v>16549</v>
      </c>
      <c r="L19">
        <f t="shared" si="10"/>
        <v>16014</v>
      </c>
      <c r="M19">
        <v>23</v>
      </c>
      <c r="N19">
        <v>163</v>
      </c>
      <c r="O19">
        <v>177</v>
      </c>
      <c r="P19" s="31">
        <f>SUM(Tabla13[[#This Row],[28 DIAS]:[6-11 MESES]])</f>
        <v>363</v>
      </c>
      <c r="Q19">
        <v>177</v>
      </c>
      <c r="R19">
        <v>162</v>
      </c>
      <c r="S19">
        <v>172</v>
      </c>
      <c r="T19">
        <v>174</v>
      </c>
      <c r="U19">
        <v>181</v>
      </c>
      <c r="V19">
        <v>180</v>
      </c>
      <c r="W19">
        <v>207</v>
      </c>
      <c r="X19">
        <v>193</v>
      </c>
      <c r="Y19">
        <v>212</v>
      </c>
      <c r="Z19">
        <v>203</v>
      </c>
      <c r="AA19" s="18">
        <f t="shared" si="0"/>
        <v>995</v>
      </c>
      <c r="AB19">
        <v>238</v>
      </c>
      <c r="AC19">
        <v>221</v>
      </c>
      <c r="AD19">
        <v>261</v>
      </c>
      <c r="AE19">
        <v>253</v>
      </c>
      <c r="AF19">
        <v>277</v>
      </c>
      <c r="AG19">
        <v>271</v>
      </c>
      <c r="AH19">
        <v>279</v>
      </c>
      <c r="AI19">
        <v>278</v>
      </c>
      <c r="AJ19">
        <v>300</v>
      </c>
      <c r="AK19">
        <v>260</v>
      </c>
      <c r="AL19">
        <v>277</v>
      </c>
      <c r="AM19">
        <v>255</v>
      </c>
      <c r="AN19">
        <v>283</v>
      </c>
      <c r="AO19">
        <v>261</v>
      </c>
      <c r="AP19" s="18">
        <f t="shared" si="1"/>
        <v>3714</v>
      </c>
      <c r="AQ19">
        <v>296</v>
      </c>
      <c r="AR19">
        <v>269</v>
      </c>
      <c r="AS19">
        <v>293</v>
      </c>
      <c r="AT19">
        <v>272</v>
      </c>
      <c r="AU19">
        <v>305</v>
      </c>
      <c r="AV19">
        <v>279</v>
      </c>
      <c r="AW19">
        <v>309</v>
      </c>
      <c r="AX19">
        <v>287</v>
      </c>
      <c r="AY19">
        <v>346</v>
      </c>
      <c r="AZ19">
        <v>312</v>
      </c>
      <c r="BA19">
        <v>337</v>
      </c>
      <c r="BB19">
        <v>307</v>
      </c>
      <c r="BC19" s="18">
        <f t="shared" si="2"/>
        <v>3612</v>
      </c>
      <c r="BD19">
        <v>339</v>
      </c>
      <c r="BE19">
        <v>317</v>
      </c>
      <c r="BF19">
        <v>311</v>
      </c>
      <c r="BG19">
        <v>292</v>
      </c>
      <c r="BH19">
        <v>1421</v>
      </c>
      <c r="BI19">
        <v>1342</v>
      </c>
      <c r="BJ19">
        <v>1362</v>
      </c>
      <c r="BK19">
        <v>1356</v>
      </c>
      <c r="BL19" s="18">
        <f t="shared" si="3"/>
        <v>6740</v>
      </c>
      <c r="BM19">
        <v>1360</v>
      </c>
      <c r="BN19">
        <v>1286</v>
      </c>
      <c r="BO19">
        <v>1309</v>
      </c>
      <c r="BP19">
        <v>1173</v>
      </c>
      <c r="BQ19">
        <v>1132</v>
      </c>
      <c r="BR19">
        <v>1044</v>
      </c>
      <c r="BS19">
        <v>1006</v>
      </c>
      <c r="BT19">
        <v>906</v>
      </c>
      <c r="BU19">
        <v>836</v>
      </c>
      <c r="BV19">
        <v>777</v>
      </c>
      <c r="BW19">
        <v>738</v>
      </c>
      <c r="BX19">
        <v>743</v>
      </c>
      <c r="BY19" s="18">
        <f t="shared" si="4"/>
        <v>12310</v>
      </c>
      <c r="BZ19">
        <v>627</v>
      </c>
      <c r="CA19">
        <v>660</v>
      </c>
      <c r="CB19">
        <v>510</v>
      </c>
      <c r="CC19">
        <v>548</v>
      </c>
      <c r="CD19">
        <v>353</v>
      </c>
      <c r="CE19">
        <v>425</v>
      </c>
      <c r="CF19">
        <v>254</v>
      </c>
      <c r="CG19">
        <v>333</v>
      </c>
      <c r="CH19">
        <v>241</v>
      </c>
      <c r="CI19">
        <v>375</v>
      </c>
      <c r="CJ19" s="18">
        <f t="shared" si="5"/>
        <v>4326</v>
      </c>
      <c r="CK19">
        <v>364</v>
      </c>
      <c r="CL19" s="58">
        <v>16028</v>
      </c>
      <c r="CM19">
        <f t="shared" si="6"/>
        <v>1455</v>
      </c>
      <c r="CN19">
        <f t="shared" si="7"/>
        <v>2579</v>
      </c>
      <c r="CO19">
        <f t="shared" si="8"/>
        <v>6657</v>
      </c>
      <c r="CP19">
        <v>757</v>
      </c>
    </row>
    <row r="20" spans="1:94" x14ac:dyDescent="0.25">
      <c r="A20" s="38" t="s">
        <v>225</v>
      </c>
      <c r="B20" s="38" t="s">
        <v>58</v>
      </c>
      <c r="C20" s="38" t="s">
        <v>16</v>
      </c>
      <c r="D20" s="39" t="s">
        <v>2</v>
      </c>
      <c r="E20" s="39" t="s">
        <v>16</v>
      </c>
      <c r="F20" s="38" t="s">
        <v>189</v>
      </c>
      <c r="G20" s="38" t="s">
        <v>226</v>
      </c>
      <c r="H20" s="38" t="s">
        <v>257</v>
      </c>
      <c r="I20" s="38" t="s">
        <v>55</v>
      </c>
      <c r="J20" s="58">
        <f>SUM(Tabla13[[#This Row],[Total Hombres]:[Total Mujeres]])</f>
        <v>1149</v>
      </c>
      <c r="K20">
        <f t="shared" si="9"/>
        <v>577</v>
      </c>
      <c r="L20">
        <f t="shared" si="10"/>
        <v>572</v>
      </c>
      <c r="M20">
        <v>1</v>
      </c>
      <c r="N20">
        <v>6</v>
      </c>
      <c r="O20">
        <v>5</v>
      </c>
      <c r="P20" s="31">
        <f>SUM(Tabla13[[#This Row],[28 DIAS]:[6-11 MESES]])</f>
        <v>12</v>
      </c>
      <c r="Q20">
        <v>5</v>
      </c>
      <c r="R20">
        <v>6</v>
      </c>
      <c r="S20">
        <v>6</v>
      </c>
      <c r="T20">
        <v>7</v>
      </c>
      <c r="U20">
        <v>7</v>
      </c>
      <c r="V20">
        <v>7</v>
      </c>
      <c r="W20">
        <v>6</v>
      </c>
      <c r="X20">
        <v>5</v>
      </c>
      <c r="Y20">
        <v>8</v>
      </c>
      <c r="Z20">
        <v>7</v>
      </c>
      <c r="AA20" s="18">
        <f t="shared" si="0"/>
        <v>33</v>
      </c>
      <c r="AB20">
        <v>9</v>
      </c>
      <c r="AC20">
        <v>8</v>
      </c>
      <c r="AD20">
        <v>7</v>
      </c>
      <c r="AE20">
        <v>8</v>
      </c>
      <c r="AF20">
        <v>8</v>
      </c>
      <c r="AG20">
        <v>9</v>
      </c>
      <c r="AH20">
        <v>9</v>
      </c>
      <c r="AI20">
        <v>10</v>
      </c>
      <c r="AJ20">
        <v>10</v>
      </c>
      <c r="AK20">
        <v>7</v>
      </c>
      <c r="AL20">
        <v>9</v>
      </c>
      <c r="AM20">
        <v>8</v>
      </c>
      <c r="AN20">
        <v>11</v>
      </c>
      <c r="AO20">
        <v>10</v>
      </c>
      <c r="AP20" s="18">
        <f t="shared" si="1"/>
        <v>123</v>
      </c>
      <c r="AQ20">
        <v>9</v>
      </c>
      <c r="AR20">
        <v>8</v>
      </c>
      <c r="AS20">
        <v>11</v>
      </c>
      <c r="AT20">
        <v>10</v>
      </c>
      <c r="AU20">
        <v>14</v>
      </c>
      <c r="AV20">
        <v>12</v>
      </c>
      <c r="AW20">
        <v>13</v>
      </c>
      <c r="AX20">
        <v>12</v>
      </c>
      <c r="AY20">
        <v>11</v>
      </c>
      <c r="AZ20">
        <v>14</v>
      </c>
      <c r="BA20">
        <v>13</v>
      </c>
      <c r="BB20">
        <v>13</v>
      </c>
      <c r="BC20" s="18">
        <f t="shared" si="2"/>
        <v>140</v>
      </c>
      <c r="BD20">
        <v>14</v>
      </c>
      <c r="BE20">
        <v>12</v>
      </c>
      <c r="BF20">
        <v>13</v>
      </c>
      <c r="BG20">
        <v>11</v>
      </c>
      <c r="BH20">
        <v>55</v>
      </c>
      <c r="BI20">
        <v>54</v>
      </c>
      <c r="BJ20">
        <v>42</v>
      </c>
      <c r="BK20">
        <v>45</v>
      </c>
      <c r="BL20" s="18">
        <f t="shared" si="3"/>
        <v>246</v>
      </c>
      <c r="BM20">
        <v>41</v>
      </c>
      <c r="BN20">
        <v>41</v>
      </c>
      <c r="BO20">
        <v>44</v>
      </c>
      <c r="BP20">
        <v>36</v>
      </c>
      <c r="BQ20">
        <v>38</v>
      </c>
      <c r="BR20">
        <v>34</v>
      </c>
      <c r="BS20">
        <v>32</v>
      </c>
      <c r="BT20">
        <v>28</v>
      </c>
      <c r="BU20">
        <v>28</v>
      </c>
      <c r="BV20">
        <v>26</v>
      </c>
      <c r="BW20">
        <v>26</v>
      </c>
      <c r="BX20">
        <v>28</v>
      </c>
      <c r="BY20" s="18">
        <f t="shared" si="4"/>
        <v>402</v>
      </c>
      <c r="BZ20">
        <v>22</v>
      </c>
      <c r="CA20">
        <v>26</v>
      </c>
      <c r="CB20">
        <v>19</v>
      </c>
      <c r="CC20">
        <v>22</v>
      </c>
      <c r="CD20">
        <v>14</v>
      </c>
      <c r="CE20">
        <v>17</v>
      </c>
      <c r="CF20">
        <v>13</v>
      </c>
      <c r="CG20">
        <v>15</v>
      </c>
      <c r="CH20">
        <v>10</v>
      </c>
      <c r="CI20">
        <v>16</v>
      </c>
      <c r="CJ20" s="18">
        <f t="shared" si="5"/>
        <v>174</v>
      </c>
      <c r="CK20">
        <v>11</v>
      </c>
      <c r="CL20" s="58">
        <v>572</v>
      </c>
      <c r="CM20">
        <f t="shared" si="6"/>
        <v>55</v>
      </c>
      <c r="CN20">
        <f t="shared" si="7"/>
        <v>94</v>
      </c>
      <c r="CO20">
        <f t="shared" si="8"/>
        <v>229</v>
      </c>
      <c r="CP20">
        <v>36</v>
      </c>
    </row>
    <row r="21" spans="1:94" x14ac:dyDescent="0.25">
      <c r="A21" s="38" t="s">
        <v>225</v>
      </c>
      <c r="B21" s="38" t="s">
        <v>58</v>
      </c>
      <c r="C21" s="38" t="s">
        <v>197</v>
      </c>
      <c r="D21" s="39" t="s">
        <v>3</v>
      </c>
      <c r="E21" s="39" t="s">
        <v>23</v>
      </c>
      <c r="F21" s="38" t="s">
        <v>198</v>
      </c>
      <c r="G21" s="38" t="s">
        <v>226</v>
      </c>
      <c r="H21" s="38" t="s">
        <v>258</v>
      </c>
      <c r="I21" s="38" t="s">
        <v>52</v>
      </c>
      <c r="J21" s="58">
        <f>SUM(Tabla13[[#This Row],[Total Hombres]:[Total Mujeres]])</f>
        <v>1696</v>
      </c>
      <c r="K21">
        <f t="shared" si="9"/>
        <v>861</v>
      </c>
      <c r="L21">
        <f t="shared" si="10"/>
        <v>835</v>
      </c>
      <c r="M21">
        <v>2</v>
      </c>
      <c r="N21">
        <v>10</v>
      </c>
      <c r="O21">
        <v>11</v>
      </c>
      <c r="P21" s="31">
        <f>SUM(Tabla13[[#This Row],[28 DIAS]:[6-11 MESES]])</f>
        <v>23</v>
      </c>
      <c r="Q21">
        <v>11</v>
      </c>
      <c r="R21">
        <v>10</v>
      </c>
      <c r="S21">
        <v>10</v>
      </c>
      <c r="T21">
        <v>10</v>
      </c>
      <c r="U21">
        <v>10</v>
      </c>
      <c r="V21">
        <v>10</v>
      </c>
      <c r="W21">
        <v>12</v>
      </c>
      <c r="X21">
        <v>10</v>
      </c>
      <c r="Y21">
        <v>11</v>
      </c>
      <c r="Z21">
        <v>10</v>
      </c>
      <c r="AA21" s="18">
        <f t="shared" si="0"/>
        <v>53</v>
      </c>
      <c r="AB21">
        <v>13</v>
      </c>
      <c r="AC21">
        <v>13</v>
      </c>
      <c r="AD21">
        <v>15</v>
      </c>
      <c r="AE21">
        <v>15</v>
      </c>
      <c r="AF21">
        <v>15</v>
      </c>
      <c r="AG21">
        <v>15</v>
      </c>
      <c r="AH21">
        <v>16</v>
      </c>
      <c r="AI21">
        <v>16</v>
      </c>
      <c r="AJ21">
        <v>17</v>
      </c>
      <c r="AK21">
        <v>15</v>
      </c>
      <c r="AL21">
        <v>16</v>
      </c>
      <c r="AM21">
        <v>15</v>
      </c>
      <c r="AN21">
        <v>17</v>
      </c>
      <c r="AO21">
        <v>15</v>
      </c>
      <c r="AP21" s="18">
        <f t="shared" si="1"/>
        <v>213</v>
      </c>
      <c r="AQ21">
        <v>17</v>
      </c>
      <c r="AR21">
        <v>16</v>
      </c>
      <c r="AS21">
        <v>17</v>
      </c>
      <c r="AT21">
        <v>16</v>
      </c>
      <c r="AU21">
        <v>17</v>
      </c>
      <c r="AV21">
        <v>15</v>
      </c>
      <c r="AW21">
        <v>17</v>
      </c>
      <c r="AX21">
        <v>15</v>
      </c>
      <c r="AY21">
        <v>18</v>
      </c>
      <c r="AZ21">
        <v>17</v>
      </c>
      <c r="BA21">
        <v>18</v>
      </c>
      <c r="BB21">
        <v>16</v>
      </c>
      <c r="BC21" s="18">
        <f t="shared" si="2"/>
        <v>199</v>
      </c>
      <c r="BD21">
        <v>17</v>
      </c>
      <c r="BE21">
        <v>16</v>
      </c>
      <c r="BF21">
        <v>17</v>
      </c>
      <c r="BG21">
        <v>15</v>
      </c>
      <c r="BH21">
        <v>73</v>
      </c>
      <c r="BI21">
        <v>68</v>
      </c>
      <c r="BJ21">
        <v>71</v>
      </c>
      <c r="BK21">
        <v>71</v>
      </c>
      <c r="BL21" s="18">
        <f t="shared" si="3"/>
        <v>348</v>
      </c>
      <c r="BM21">
        <v>73</v>
      </c>
      <c r="BN21">
        <v>69</v>
      </c>
      <c r="BO21">
        <v>69</v>
      </c>
      <c r="BP21">
        <v>62</v>
      </c>
      <c r="BQ21">
        <v>57</v>
      </c>
      <c r="BR21">
        <v>56</v>
      </c>
      <c r="BS21">
        <v>50</v>
      </c>
      <c r="BT21">
        <v>46</v>
      </c>
      <c r="BU21">
        <v>40</v>
      </c>
      <c r="BV21">
        <v>38</v>
      </c>
      <c r="BW21">
        <v>35</v>
      </c>
      <c r="BX21">
        <v>36</v>
      </c>
      <c r="BY21" s="18">
        <f t="shared" si="4"/>
        <v>631</v>
      </c>
      <c r="BZ21">
        <v>30</v>
      </c>
      <c r="CA21">
        <v>32</v>
      </c>
      <c r="CB21">
        <v>24</v>
      </c>
      <c r="CC21">
        <v>26</v>
      </c>
      <c r="CD21">
        <v>17</v>
      </c>
      <c r="CE21">
        <v>20</v>
      </c>
      <c r="CF21">
        <v>10</v>
      </c>
      <c r="CG21">
        <v>14</v>
      </c>
      <c r="CH21">
        <v>11</v>
      </c>
      <c r="CI21">
        <v>17</v>
      </c>
      <c r="CJ21" s="18">
        <f t="shared" si="5"/>
        <v>201</v>
      </c>
      <c r="CK21">
        <v>21</v>
      </c>
      <c r="CL21" s="58">
        <v>833</v>
      </c>
      <c r="CM21">
        <f t="shared" si="6"/>
        <v>82</v>
      </c>
      <c r="CN21">
        <f t="shared" si="7"/>
        <v>136</v>
      </c>
      <c r="CO21">
        <f t="shared" si="8"/>
        <v>339</v>
      </c>
      <c r="CP21">
        <v>42</v>
      </c>
    </row>
    <row r="22" spans="1:94" x14ac:dyDescent="0.25">
      <c r="A22" s="38" t="s">
        <v>225</v>
      </c>
      <c r="B22" s="38" t="s">
        <v>58</v>
      </c>
      <c r="C22" s="38" t="s">
        <v>59</v>
      </c>
      <c r="D22" s="39" t="s">
        <v>4</v>
      </c>
      <c r="E22" s="39" t="s">
        <v>26</v>
      </c>
      <c r="F22" s="38" t="s">
        <v>212</v>
      </c>
      <c r="G22" s="38" t="s">
        <v>226</v>
      </c>
      <c r="H22" s="38" t="s">
        <v>259</v>
      </c>
      <c r="I22" s="38" t="s">
        <v>55</v>
      </c>
      <c r="J22" s="58">
        <f>SUM(Tabla13[[#This Row],[Total Hombres]:[Total Mujeres]])</f>
        <v>1262</v>
      </c>
      <c r="K22">
        <f t="shared" si="9"/>
        <v>637</v>
      </c>
      <c r="L22">
        <f t="shared" si="10"/>
        <v>625</v>
      </c>
      <c r="M22">
        <v>2</v>
      </c>
      <c r="N22">
        <v>5</v>
      </c>
      <c r="O22">
        <v>5</v>
      </c>
      <c r="P22" s="31">
        <f>SUM(Tabla13[[#This Row],[28 DIAS]:[6-11 MESES]])</f>
        <v>12</v>
      </c>
      <c r="Q22">
        <v>5</v>
      </c>
      <c r="R22">
        <v>5</v>
      </c>
      <c r="S22">
        <v>5</v>
      </c>
      <c r="T22">
        <v>6</v>
      </c>
      <c r="U22">
        <v>6</v>
      </c>
      <c r="V22">
        <v>6</v>
      </c>
      <c r="W22">
        <v>8</v>
      </c>
      <c r="X22">
        <v>8</v>
      </c>
      <c r="Y22">
        <v>7</v>
      </c>
      <c r="Z22">
        <v>8</v>
      </c>
      <c r="AA22" s="18">
        <f t="shared" si="0"/>
        <v>37</v>
      </c>
      <c r="AB22">
        <v>8</v>
      </c>
      <c r="AC22">
        <v>7</v>
      </c>
      <c r="AD22">
        <v>8</v>
      </c>
      <c r="AE22">
        <v>8</v>
      </c>
      <c r="AF22">
        <v>8</v>
      </c>
      <c r="AG22">
        <v>10</v>
      </c>
      <c r="AH22">
        <v>9</v>
      </c>
      <c r="AI22">
        <v>9</v>
      </c>
      <c r="AJ22">
        <v>9</v>
      </c>
      <c r="AK22">
        <v>8</v>
      </c>
      <c r="AL22">
        <v>7</v>
      </c>
      <c r="AM22">
        <v>6</v>
      </c>
      <c r="AN22">
        <v>10</v>
      </c>
      <c r="AO22">
        <v>9</v>
      </c>
      <c r="AP22" s="18">
        <f t="shared" si="1"/>
        <v>116</v>
      </c>
      <c r="AQ22">
        <v>9</v>
      </c>
      <c r="AR22">
        <v>8</v>
      </c>
      <c r="AS22">
        <v>10</v>
      </c>
      <c r="AT22">
        <v>9</v>
      </c>
      <c r="AU22">
        <v>12</v>
      </c>
      <c r="AV22">
        <v>11</v>
      </c>
      <c r="AW22">
        <v>16</v>
      </c>
      <c r="AX22">
        <v>12</v>
      </c>
      <c r="AY22">
        <v>15</v>
      </c>
      <c r="AZ22">
        <v>13</v>
      </c>
      <c r="BA22">
        <v>14</v>
      </c>
      <c r="BB22">
        <v>14</v>
      </c>
      <c r="BC22" s="18">
        <f t="shared" si="2"/>
        <v>143</v>
      </c>
      <c r="BD22">
        <v>13</v>
      </c>
      <c r="BE22">
        <v>15</v>
      </c>
      <c r="BF22">
        <v>13</v>
      </c>
      <c r="BG22">
        <v>12</v>
      </c>
      <c r="BH22">
        <v>59</v>
      </c>
      <c r="BI22">
        <v>57</v>
      </c>
      <c r="BJ22">
        <v>51</v>
      </c>
      <c r="BK22">
        <v>54</v>
      </c>
      <c r="BL22" s="18">
        <f t="shared" si="3"/>
        <v>274</v>
      </c>
      <c r="BM22">
        <v>47</v>
      </c>
      <c r="BN22">
        <v>49</v>
      </c>
      <c r="BO22">
        <v>47</v>
      </c>
      <c r="BP22">
        <v>47</v>
      </c>
      <c r="BQ22">
        <v>45</v>
      </c>
      <c r="BR22">
        <v>41</v>
      </c>
      <c r="BS22">
        <v>42</v>
      </c>
      <c r="BT22">
        <v>40</v>
      </c>
      <c r="BU22">
        <v>36</v>
      </c>
      <c r="BV22">
        <v>28</v>
      </c>
      <c r="BW22">
        <v>30</v>
      </c>
      <c r="BX22">
        <v>30</v>
      </c>
      <c r="BY22" s="18">
        <f t="shared" si="4"/>
        <v>482</v>
      </c>
      <c r="BZ22">
        <v>28</v>
      </c>
      <c r="CA22">
        <v>27</v>
      </c>
      <c r="CB22">
        <v>25</v>
      </c>
      <c r="CC22">
        <v>25</v>
      </c>
      <c r="CD22">
        <v>16</v>
      </c>
      <c r="CE22">
        <v>17</v>
      </c>
      <c r="CF22">
        <v>11</v>
      </c>
      <c r="CG22">
        <v>13</v>
      </c>
      <c r="CH22">
        <v>8</v>
      </c>
      <c r="CI22">
        <v>13</v>
      </c>
      <c r="CJ22" s="18">
        <f t="shared" si="5"/>
        <v>183</v>
      </c>
      <c r="CK22">
        <v>11</v>
      </c>
      <c r="CL22" s="58">
        <v>626</v>
      </c>
      <c r="CM22">
        <f t="shared" si="6"/>
        <v>55</v>
      </c>
      <c r="CN22">
        <f t="shared" si="7"/>
        <v>103</v>
      </c>
      <c r="CO22">
        <f t="shared" si="8"/>
        <v>270</v>
      </c>
      <c r="CP22">
        <v>33</v>
      </c>
    </row>
    <row r="23" spans="1:94" x14ac:dyDescent="0.25">
      <c r="A23" s="38" t="s">
        <v>225</v>
      </c>
      <c r="B23" s="38" t="s">
        <v>58</v>
      </c>
      <c r="C23" s="38" t="s">
        <v>16</v>
      </c>
      <c r="D23" s="39" t="s">
        <v>2</v>
      </c>
      <c r="E23" s="39" t="s">
        <v>14</v>
      </c>
      <c r="F23" s="38" t="s">
        <v>192</v>
      </c>
      <c r="G23" s="38" t="s">
        <v>226</v>
      </c>
      <c r="H23" s="38" t="s">
        <v>260</v>
      </c>
      <c r="I23" s="38" t="s">
        <v>55</v>
      </c>
      <c r="J23" s="58">
        <f>SUM(Tabla13[[#This Row],[Total Hombres]:[Total Mujeres]])</f>
        <v>625</v>
      </c>
      <c r="K23">
        <f t="shared" si="9"/>
        <v>311</v>
      </c>
      <c r="L23">
        <f t="shared" si="10"/>
        <v>314</v>
      </c>
      <c r="M23">
        <v>0</v>
      </c>
      <c r="N23">
        <v>2</v>
      </c>
      <c r="O23">
        <v>1</v>
      </c>
      <c r="P23" s="31">
        <f>SUM(Tabla13[[#This Row],[28 DIAS]:[6-11 MESES]])</f>
        <v>3</v>
      </c>
      <c r="Q23">
        <v>1</v>
      </c>
      <c r="R23">
        <v>1</v>
      </c>
      <c r="S23">
        <v>1</v>
      </c>
      <c r="T23">
        <v>2</v>
      </c>
      <c r="U23">
        <v>3</v>
      </c>
      <c r="V23">
        <v>2</v>
      </c>
      <c r="W23">
        <v>4</v>
      </c>
      <c r="X23">
        <v>3</v>
      </c>
      <c r="Y23">
        <v>5</v>
      </c>
      <c r="Z23">
        <v>4</v>
      </c>
      <c r="AA23" s="18">
        <f t="shared" si="0"/>
        <v>18</v>
      </c>
      <c r="AB23">
        <v>5</v>
      </c>
      <c r="AC23">
        <v>4</v>
      </c>
      <c r="AD23">
        <v>3</v>
      </c>
      <c r="AE23">
        <v>4</v>
      </c>
      <c r="AF23">
        <v>5</v>
      </c>
      <c r="AG23">
        <v>5</v>
      </c>
      <c r="AH23">
        <v>5</v>
      </c>
      <c r="AI23">
        <v>5</v>
      </c>
      <c r="AJ23">
        <v>6</v>
      </c>
      <c r="AK23">
        <v>4</v>
      </c>
      <c r="AL23">
        <v>4</v>
      </c>
      <c r="AM23">
        <v>4</v>
      </c>
      <c r="AN23">
        <v>4</v>
      </c>
      <c r="AO23">
        <v>4</v>
      </c>
      <c r="AP23" s="18">
        <f t="shared" si="1"/>
        <v>62</v>
      </c>
      <c r="AQ23">
        <v>4</v>
      </c>
      <c r="AR23">
        <v>4</v>
      </c>
      <c r="AS23">
        <v>6</v>
      </c>
      <c r="AT23">
        <v>6</v>
      </c>
      <c r="AU23">
        <v>6</v>
      </c>
      <c r="AV23">
        <v>5</v>
      </c>
      <c r="AW23">
        <v>6</v>
      </c>
      <c r="AX23">
        <v>8</v>
      </c>
      <c r="AY23">
        <v>6</v>
      </c>
      <c r="AZ23">
        <v>9</v>
      </c>
      <c r="BA23">
        <v>8</v>
      </c>
      <c r="BB23">
        <v>6</v>
      </c>
      <c r="BC23" s="18">
        <f t="shared" si="2"/>
        <v>74</v>
      </c>
      <c r="BD23">
        <v>7</v>
      </c>
      <c r="BE23">
        <v>8</v>
      </c>
      <c r="BF23">
        <v>8</v>
      </c>
      <c r="BG23">
        <v>8</v>
      </c>
      <c r="BH23">
        <v>30</v>
      </c>
      <c r="BI23">
        <v>34</v>
      </c>
      <c r="BJ23">
        <v>27</v>
      </c>
      <c r="BK23">
        <v>26</v>
      </c>
      <c r="BL23" s="18">
        <f t="shared" si="3"/>
        <v>148</v>
      </c>
      <c r="BM23">
        <v>24</v>
      </c>
      <c r="BN23">
        <v>25</v>
      </c>
      <c r="BO23">
        <v>23</v>
      </c>
      <c r="BP23">
        <v>20</v>
      </c>
      <c r="BQ23">
        <v>22</v>
      </c>
      <c r="BR23">
        <v>17</v>
      </c>
      <c r="BS23">
        <v>18</v>
      </c>
      <c r="BT23">
        <v>18</v>
      </c>
      <c r="BU23">
        <v>17</v>
      </c>
      <c r="BV23">
        <v>14</v>
      </c>
      <c r="BW23">
        <v>15</v>
      </c>
      <c r="BX23">
        <v>15</v>
      </c>
      <c r="BY23" s="18">
        <f t="shared" si="4"/>
        <v>228</v>
      </c>
      <c r="BZ23">
        <v>14</v>
      </c>
      <c r="CA23">
        <v>15</v>
      </c>
      <c r="CB23">
        <v>9</v>
      </c>
      <c r="CC23">
        <v>14</v>
      </c>
      <c r="CD23">
        <v>6</v>
      </c>
      <c r="CE23">
        <v>7</v>
      </c>
      <c r="CF23">
        <v>5</v>
      </c>
      <c r="CG23">
        <v>6</v>
      </c>
      <c r="CH23">
        <v>4</v>
      </c>
      <c r="CI23">
        <v>7</v>
      </c>
      <c r="CJ23" s="18">
        <f t="shared" si="5"/>
        <v>87</v>
      </c>
      <c r="CK23">
        <v>2</v>
      </c>
      <c r="CL23" s="58">
        <v>312</v>
      </c>
      <c r="CM23">
        <f t="shared" si="6"/>
        <v>28</v>
      </c>
      <c r="CN23">
        <f t="shared" si="7"/>
        <v>58</v>
      </c>
      <c r="CO23">
        <f t="shared" si="8"/>
        <v>134</v>
      </c>
      <c r="CP23">
        <v>2</v>
      </c>
    </row>
    <row r="24" spans="1:94" x14ac:dyDescent="0.25">
      <c r="A24" s="38" t="s">
        <v>225</v>
      </c>
      <c r="B24" s="38" t="s">
        <v>58</v>
      </c>
      <c r="C24" s="38" t="s">
        <v>196</v>
      </c>
      <c r="D24" s="39" t="s">
        <v>3</v>
      </c>
      <c r="E24" s="39" t="s">
        <v>23</v>
      </c>
      <c r="F24" s="38" t="s">
        <v>199</v>
      </c>
      <c r="G24" s="38" t="s">
        <v>226</v>
      </c>
      <c r="H24" s="38" t="s">
        <v>261</v>
      </c>
      <c r="I24" s="38" t="s">
        <v>55</v>
      </c>
      <c r="J24" s="58">
        <f>SUM(Tabla13[[#This Row],[Total Hombres]:[Total Mujeres]])</f>
        <v>2262</v>
      </c>
      <c r="K24">
        <f t="shared" si="9"/>
        <v>1149</v>
      </c>
      <c r="L24">
        <f t="shared" si="10"/>
        <v>1113</v>
      </c>
      <c r="M24">
        <v>2</v>
      </c>
      <c r="N24">
        <v>13</v>
      </c>
      <c r="O24">
        <v>13</v>
      </c>
      <c r="P24" s="31">
        <f>SUM(Tabla13[[#This Row],[28 DIAS]:[6-11 MESES]])</f>
        <v>28</v>
      </c>
      <c r="Q24">
        <v>14</v>
      </c>
      <c r="R24">
        <v>13</v>
      </c>
      <c r="S24">
        <v>14</v>
      </c>
      <c r="T24">
        <v>14</v>
      </c>
      <c r="U24">
        <v>14</v>
      </c>
      <c r="V24">
        <v>13</v>
      </c>
      <c r="W24">
        <v>16</v>
      </c>
      <c r="X24">
        <v>14</v>
      </c>
      <c r="Y24">
        <v>15</v>
      </c>
      <c r="Z24">
        <v>14</v>
      </c>
      <c r="AA24" s="18">
        <f t="shared" si="0"/>
        <v>72</v>
      </c>
      <c r="AB24">
        <v>17</v>
      </c>
      <c r="AC24">
        <v>17</v>
      </c>
      <c r="AD24">
        <v>20</v>
      </c>
      <c r="AE24">
        <v>19</v>
      </c>
      <c r="AF24">
        <v>20</v>
      </c>
      <c r="AG24">
        <v>20</v>
      </c>
      <c r="AH24">
        <v>21</v>
      </c>
      <c r="AI24">
        <v>21</v>
      </c>
      <c r="AJ24">
        <v>23</v>
      </c>
      <c r="AK24">
        <v>20</v>
      </c>
      <c r="AL24">
        <v>21</v>
      </c>
      <c r="AM24">
        <v>20</v>
      </c>
      <c r="AN24">
        <v>22</v>
      </c>
      <c r="AO24">
        <v>20</v>
      </c>
      <c r="AP24" s="18">
        <f t="shared" si="1"/>
        <v>281</v>
      </c>
      <c r="AQ24">
        <v>23</v>
      </c>
      <c r="AR24">
        <v>21</v>
      </c>
      <c r="AS24">
        <v>23</v>
      </c>
      <c r="AT24">
        <v>21</v>
      </c>
      <c r="AU24">
        <v>23</v>
      </c>
      <c r="AV24">
        <v>20</v>
      </c>
      <c r="AW24">
        <v>22</v>
      </c>
      <c r="AX24">
        <v>21</v>
      </c>
      <c r="AY24">
        <v>24</v>
      </c>
      <c r="AZ24">
        <v>22</v>
      </c>
      <c r="BA24">
        <v>24</v>
      </c>
      <c r="BB24">
        <v>21</v>
      </c>
      <c r="BC24" s="18">
        <f t="shared" si="2"/>
        <v>265</v>
      </c>
      <c r="BD24">
        <v>23</v>
      </c>
      <c r="BE24">
        <v>22</v>
      </c>
      <c r="BF24">
        <v>22</v>
      </c>
      <c r="BG24">
        <v>20</v>
      </c>
      <c r="BH24">
        <v>97</v>
      </c>
      <c r="BI24">
        <v>91</v>
      </c>
      <c r="BJ24">
        <v>95</v>
      </c>
      <c r="BK24">
        <v>94</v>
      </c>
      <c r="BL24" s="18">
        <f t="shared" si="3"/>
        <v>464</v>
      </c>
      <c r="BM24">
        <v>97</v>
      </c>
      <c r="BN24">
        <v>92</v>
      </c>
      <c r="BO24">
        <v>92</v>
      </c>
      <c r="BP24">
        <v>83</v>
      </c>
      <c r="BQ24">
        <v>76</v>
      </c>
      <c r="BR24">
        <v>74</v>
      </c>
      <c r="BS24">
        <v>67</v>
      </c>
      <c r="BT24">
        <v>62</v>
      </c>
      <c r="BU24">
        <v>54</v>
      </c>
      <c r="BV24">
        <v>51</v>
      </c>
      <c r="BW24">
        <v>47</v>
      </c>
      <c r="BX24">
        <v>48</v>
      </c>
      <c r="BY24" s="18">
        <f t="shared" si="4"/>
        <v>843</v>
      </c>
      <c r="BZ24">
        <v>40</v>
      </c>
      <c r="CA24">
        <v>42</v>
      </c>
      <c r="CB24">
        <v>32</v>
      </c>
      <c r="CC24">
        <v>34</v>
      </c>
      <c r="CD24">
        <v>22</v>
      </c>
      <c r="CE24">
        <v>27</v>
      </c>
      <c r="CF24">
        <v>14</v>
      </c>
      <c r="CG24">
        <v>19</v>
      </c>
      <c r="CH24">
        <v>15</v>
      </c>
      <c r="CI24">
        <v>23</v>
      </c>
      <c r="CJ24" s="18">
        <f t="shared" si="5"/>
        <v>268</v>
      </c>
      <c r="CK24">
        <v>29</v>
      </c>
      <c r="CL24" s="58">
        <v>1111</v>
      </c>
      <c r="CM24">
        <f t="shared" si="6"/>
        <v>109</v>
      </c>
      <c r="CN24">
        <f t="shared" si="7"/>
        <v>181</v>
      </c>
      <c r="CO24">
        <f t="shared" si="8"/>
        <v>453</v>
      </c>
      <c r="CP24">
        <v>57</v>
      </c>
    </row>
    <row r="25" spans="1:94" x14ac:dyDescent="0.25">
      <c r="A25" s="38" t="s">
        <v>225</v>
      </c>
      <c r="B25" s="38" t="s">
        <v>58</v>
      </c>
      <c r="C25" s="38" t="s">
        <v>223</v>
      </c>
      <c r="D25" s="39" t="s">
        <v>2</v>
      </c>
      <c r="E25" s="39" t="s">
        <v>11</v>
      </c>
      <c r="F25" s="38" t="s">
        <v>11</v>
      </c>
      <c r="G25" s="38" t="s">
        <v>226</v>
      </c>
      <c r="H25" s="38" t="s">
        <v>262</v>
      </c>
      <c r="I25" s="38" t="s">
        <v>55</v>
      </c>
      <c r="J25" s="58">
        <f>SUM(Tabla13[[#This Row],[Total Hombres]:[Total Mujeres]])</f>
        <v>1161</v>
      </c>
      <c r="K25">
        <f t="shared" si="9"/>
        <v>587</v>
      </c>
      <c r="L25">
        <f t="shared" si="10"/>
        <v>574</v>
      </c>
      <c r="M25">
        <v>2</v>
      </c>
      <c r="N25">
        <v>6</v>
      </c>
      <c r="O25">
        <v>5</v>
      </c>
      <c r="P25" s="31">
        <f>SUM(Tabla13[[#This Row],[28 DIAS]:[6-11 MESES]])</f>
        <v>13</v>
      </c>
      <c r="Q25">
        <v>7</v>
      </c>
      <c r="R25">
        <v>5</v>
      </c>
      <c r="S25">
        <v>5</v>
      </c>
      <c r="T25">
        <v>4</v>
      </c>
      <c r="U25">
        <v>5</v>
      </c>
      <c r="V25">
        <v>5</v>
      </c>
      <c r="W25">
        <v>4</v>
      </c>
      <c r="X25">
        <v>4</v>
      </c>
      <c r="Y25">
        <v>4</v>
      </c>
      <c r="Z25">
        <v>10</v>
      </c>
      <c r="AA25" s="18">
        <f t="shared" si="0"/>
        <v>27</v>
      </c>
      <c r="AB25">
        <v>7</v>
      </c>
      <c r="AC25">
        <v>5</v>
      </c>
      <c r="AD25">
        <v>6</v>
      </c>
      <c r="AE25">
        <v>6</v>
      </c>
      <c r="AF25">
        <v>8</v>
      </c>
      <c r="AG25">
        <v>8</v>
      </c>
      <c r="AH25">
        <v>6</v>
      </c>
      <c r="AI25">
        <v>8</v>
      </c>
      <c r="AJ25">
        <v>6</v>
      </c>
      <c r="AK25">
        <v>4</v>
      </c>
      <c r="AL25">
        <v>7</v>
      </c>
      <c r="AM25">
        <v>7</v>
      </c>
      <c r="AN25">
        <v>8</v>
      </c>
      <c r="AO25">
        <v>8</v>
      </c>
      <c r="AP25" s="18">
        <f t="shared" si="1"/>
        <v>94</v>
      </c>
      <c r="AQ25">
        <v>7</v>
      </c>
      <c r="AR25">
        <v>7</v>
      </c>
      <c r="AS25">
        <v>11</v>
      </c>
      <c r="AT25">
        <v>11</v>
      </c>
      <c r="AU25">
        <v>8</v>
      </c>
      <c r="AV25">
        <v>8</v>
      </c>
      <c r="AW25">
        <v>11</v>
      </c>
      <c r="AX25">
        <v>7</v>
      </c>
      <c r="AY25">
        <v>12</v>
      </c>
      <c r="AZ25">
        <v>11</v>
      </c>
      <c r="BA25">
        <v>8</v>
      </c>
      <c r="BB25">
        <v>11</v>
      </c>
      <c r="BC25" s="18">
        <f t="shared" si="2"/>
        <v>112</v>
      </c>
      <c r="BD25">
        <v>11</v>
      </c>
      <c r="BE25">
        <v>10</v>
      </c>
      <c r="BF25">
        <v>12</v>
      </c>
      <c r="BG25">
        <v>6</v>
      </c>
      <c r="BH25">
        <v>48</v>
      </c>
      <c r="BI25">
        <v>45</v>
      </c>
      <c r="BJ25">
        <v>47</v>
      </c>
      <c r="BK25">
        <v>51</v>
      </c>
      <c r="BL25" s="18">
        <f t="shared" si="3"/>
        <v>230</v>
      </c>
      <c r="BM25">
        <v>48</v>
      </c>
      <c r="BN25">
        <v>44</v>
      </c>
      <c r="BO25">
        <v>51</v>
      </c>
      <c r="BP25">
        <v>48</v>
      </c>
      <c r="BQ25">
        <v>44</v>
      </c>
      <c r="BR25">
        <v>33</v>
      </c>
      <c r="BS25">
        <v>38</v>
      </c>
      <c r="BT25">
        <v>29</v>
      </c>
      <c r="BU25">
        <v>30</v>
      </c>
      <c r="BV25">
        <v>33</v>
      </c>
      <c r="BW25">
        <v>33</v>
      </c>
      <c r="BX25">
        <v>31</v>
      </c>
      <c r="BY25" s="18">
        <f t="shared" si="4"/>
        <v>462</v>
      </c>
      <c r="BZ25">
        <v>33</v>
      </c>
      <c r="CA25">
        <v>27</v>
      </c>
      <c r="CB25">
        <v>23</v>
      </c>
      <c r="CC25">
        <v>28</v>
      </c>
      <c r="CD25">
        <v>14</v>
      </c>
      <c r="CE25">
        <v>18</v>
      </c>
      <c r="CF25">
        <v>13</v>
      </c>
      <c r="CG25">
        <v>18</v>
      </c>
      <c r="CH25">
        <v>12</v>
      </c>
      <c r="CI25">
        <v>24</v>
      </c>
      <c r="CJ25" s="18">
        <f t="shared" si="5"/>
        <v>210</v>
      </c>
      <c r="CK25">
        <v>13</v>
      </c>
      <c r="CL25" s="58">
        <v>577</v>
      </c>
      <c r="CM25">
        <f t="shared" si="6"/>
        <v>45</v>
      </c>
      <c r="CN25">
        <f t="shared" si="7"/>
        <v>88</v>
      </c>
      <c r="CO25">
        <f t="shared" si="8"/>
        <v>247</v>
      </c>
      <c r="CP25">
        <v>36</v>
      </c>
    </row>
    <row r="26" spans="1:94" x14ac:dyDescent="0.25">
      <c r="A26" s="38" t="s">
        <v>225</v>
      </c>
      <c r="B26" s="38" t="s">
        <v>58</v>
      </c>
      <c r="C26" s="38" t="s">
        <v>223</v>
      </c>
      <c r="D26" s="39" t="s">
        <v>2</v>
      </c>
      <c r="E26" s="39" t="s">
        <v>12</v>
      </c>
      <c r="F26" s="38" t="s">
        <v>12</v>
      </c>
      <c r="G26" s="38"/>
      <c r="H26" s="38" t="s">
        <v>263</v>
      </c>
      <c r="I26" s="38" t="s">
        <v>54</v>
      </c>
      <c r="J26" s="58">
        <f>SUM(Tabla13[[#This Row],[Total Hombres]:[Total Mujeres]])</f>
        <v>4338</v>
      </c>
      <c r="K26">
        <f t="shared" si="9"/>
        <v>2176</v>
      </c>
      <c r="L26">
        <f t="shared" si="10"/>
        <v>2162</v>
      </c>
      <c r="M26">
        <v>4</v>
      </c>
      <c r="N26">
        <v>22</v>
      </c>
      <c r="O26">
        <v>23</v>
      </c>
      <c r="P26" s="31">
        <f>SUM(Tabla13[[#This Row],[28 DIAS]:[6-11 MESES]])</f>
        <v>49</v>
      </c>
      <c r="Q26">
        <v>27</v>
      </c>
      <c r="R26">
        <v>17</v>
      </c>
      <c r="S26">
        <v>24</v>
      </c>
      <c r="T26">
        <v>26</v>
      </c>
      <c r="U26">
        <v>17</v>
      </c>
      <c r="V26">
        <v>14</v>
      </c>
      <c r="W26">
        <v>24</v>
      </c>
      <c r="X26">
        <v>20</v>
      </c>
      <c r="Y26">
        <v>27</v>
      </c>
      <c r="Z26">
        <v>38</v>
      </c>
      <c r="AA26" s="18">
        <f t="shared" si="0"/>
        <v>123</v>
      </c>
      <c r="AB26">
        <v>33</v>
      </c>
      <c r="AC26">
        <v>33</v>
      </c>
      <c r="AD26">
        <v>35</v>
      </c>
      <c r="AE26">
        <v>40</v>
      </c>
      <c r="AF26">
        <v>40</v>
      </c>
      <c r="AG26">
        <v>30</v>
      </c>
      <c r="AH26">
        <v>39</v>
      </c>
      <c r="AI26">
        <v>38</v>
      </c>
      <c r="AJ26">
        <v>33</v>
      </c>
      <c r="AK26">
        <v>44</v>
      </c>
      <c r="AL26">
        <v>40</v>
      </c>
      <c r="AM26">
        <v>39</v>
      </c>
      <c r="AN26">
        <v>41</v>
      </c>
      <c r="AO26">
        <v>40</v>
      </c>
      <c r="AP26" s="18">
        <f t="shared" si="1"/>
        <v>525</v>
      </c>
      <c r="AQ26">
        <v>35</v>
      </c>
      <c r="AR26">
        <v>34</v>
      </c>
      <c r="AS26">
        <v>42</v>
      </c>
      <c r="AT26">
        <v>41</v>
      </c>
      <c r="AU26">
        <v>41</v>
      </c>
      <c r="AV26">
        <v>39</v>
      </c>
      <c r="AW26">
        <v>49</v>
      </c>
      <c r="AX26">
        <v>40</v>
      </c>
      <c r="AY26">
        <v>53</v>
      </c>
      <c r="AZ26">
        <v>42</v>
      </c>
      <c r="BA26">
        <v>55</v>
      </c>
      <c r="BB26">
        <v>43</v>
      </c>
      <c r="BC26" s="18">
        <f t="shared" si="2"/>
        <v>514</v>
      </c>
      <c r="BD26">
        <v>49</v>
      </c>
      <c r="BE26">
        <v>49</v>
      </c>
      <c r="BF26">
        <v>39</v>
      </c>
      <c r="BG26">
        <v>41</v>
      </c>
      <c r="BH26">
        <v>200</v>
      </c>
      <c r="BI26">
        <v>193</v>
      </c>
      <c r="BJ26">
        <v>164</v>
      </c>
      <c r="BK26">
        <v>162</v>
      </c>
      <c r="BL26" s="18">
        <f t="shared" si="3"/>
        <v>897</v>
      </c>
      <c r="BM26">
        <v>146</v>
      </c>
      <c r="BN26">
        <v>168</v>
      </c>
      <c r="BO26">
        <v>142</v>
      </c>
      <c r="BP26">
        <v>152</v>
      </c>
      <c r="BQ26">
        <v>166</v>
      </c>
      <c r="BR26">
        <v>144</v>
      </c>
      <c r="BS26">
        <v>126</v>
      </c>
      <c r="BT26">
        <v>118</v>
      </c>
      <c r="BU26">
        <v>114</v>
      </c>
      <c r="BV26">
        <v>108</v>
      </c>
      <c r="BW26">
        <v>101</v>
      </c>
      <c r="BX26">
        <v>93</v>
      </c>
      <c r="BY26" s="18">
        <f t="shared" si="4"/>
        <v>1578</v>
      </c>
      <c r="BZ26">
        <v>91</v>
      </c>
      <c r="CA26">
        <v>95</v>
      </c>
      <c r="CB26">
        <v>61</v>
      </c>
      <c r="CC26">
        <v>76</v>
      </c>
      <c r="CD26">
        <v>46</v>
      </c>
      <c r="CE26">
        <v>51</v>
      </c>
      <c r="CF26">
        <v>43</v>
      </c>
      <c r="CG26">
        <v>49</v>
      </c>
      <c r="CH26">
        <v>33</v>
      </c>
      <c r="CI26">
        <v>45</v>
      </c>
      <c r="CJ26" s="18">
        <f t="shared" si="5"/>
        <v>590</v>
      </c>
      <c r="CK26">
        <v>47</v>
      </c>
      <c r="CL26" s="58">
        <v>2160</v>
      </c>
      <c r="CM26">
        <f t="shared" si="6"/>
        <v>225</v>
      </c>
      <c r="CN26">
        <f t="shared" si="7"/>
        <v>328</v>
      </c>
      <c r="CO26">
        <f t="shared" si="8"/>
        <v>842</v>
      </c>
      <c r="CP26">
        <v>141</v>
      </c>
    </row>
    <row r="27" spans="1:94" x14ac:dyDescent="0.25">
      <c r="A27" s="38" t="s">
        <v>225</v>
      </c>
      <c r="B27" s="38" t="s">
        <v>58</v>
      </c>
      <c r="C27" s="38" t="s">
        <v>197</v>
      </c>
      <c r="D27" s="39" t="s">
        <v>3</v>
      </c>
      <c r="E27" s="39" t="s">
        <v>19</v>
      </c>
      <c r="F27" s="38" t="s">
        <v>19</v>
      </c>
      <c r="G27" s="38" t="s">
        <v>238</v>
      </c>
      <c r="H27" s="38" t="s">
        <v>264</v>
      </c>
      <c r="I27" s="38" t="s">
        <v>54</v>
      </c>
      <c r="J27" s="58">
        <f>SUM(Tabla13[[#This Row],[Total Hombres]:[Total Mujeres]])</f>
        <v>4720</v>
      </c>
      <c r="K27">
        <f t="shared" si="9"/>
        <v>2464</v>
      </c>
      <c r="L27">
        <f t="shared" si="10"/>
        <v>2256</v>
      </c>
      <c r="M27">
        <v>2</v>
      </c>
      <c r="N27">
        <v>19</v>
      </c>
      <c r="O27">
        <v>18</v>
      </c>
      <c r="P27" s="31">
        <f>SUM(Tabla13[[#This Row],[28 DIAS]:[6-11 MESES]])</f>
        <v>39</v>
      </c>
      <c r="Q27">
        <v>21</v>
      </c>
      <c r="R27">
        <v>16</v>
      </c>
      <c r="S27">
        <v>18</v>
      </c>
      <c r="T27">
        <v>18</v>
      </c>
      <c r="U27">
        <v>24</v>
      </c>
      <c r="V27">
        <v>22</v>
      </c>
      <c r="W27">
        <v>22</v>
      </c>
      <c r="X27">
        <v>27</v>
      </c>
      <c r="Y27">
        <v>24</v>
      </c>
      <c r="Z27">
        <v>24</v>
      </c>
      <c r="AA27" s="18">
        <f t="shared" si="0"/>
        <v>119</v>
      </c>
      <c r="AB27">
        <v>27</v>
      </c>
      <c r="AC27">
        <v>21</v>
      </c>
      <c r="AD27">
        <v>36</v>
      </c>
      <c r="AE27">
        <v>31</v>
      </c>
      <c r="AF27">
        <v>36</v>
      </c>
      <c r="AG27">
        <v>28</v>
      </c>
      <c r="AH27">
        <v>41</v>
      </c>
      <c r="AI27">
        <v>31</v>
      </c>
      <c r="AJ27">
        <v>40</v>
      </c>
      <c r="AK27">
        <v>29</v>
      </c>
      <c r="AL27">
        <v>31</v>
      </c>
      <c r="AM27">
        <v>28</v>
      </c>
      <c r="AN27">
        <v>34</v>
      </c>
      <c r="AO27">
        <v>31</v>
      </c>
      <c r="AP27" s="18">
        <f t="shared" si="1"/>
        <v>444</v>
      </c>
      <c r="AQ27">
        <v>36</v>
      </c>
      <c r="AR27">
        <v>32</v>
      </c>
      <c r="AS27">
        <v>39</v>
      </c>
      <c r="AT27">
        <v>36</v>
      </c>
      <c r="AU27">
        <v>37</v>
      </c>
      <c r="AV27">
        <v>33</v>
      </c>
      <c r="AW27">
        <v>42</v>
      </c>
      <c r="AX27">
        <v>40</v>
      </c>
      <c r="AY27">
        <v>55</v>
      </c>
      <c r="AZ27">
        <v>35</v>
      </c>
      <c r="BA27">
        <v>41</v>
      </c>
      <c r="BB27">
        <v>42</v>
      </c>
      <c r="BC27" s="18">
        <f t="shared" si="2"/>
        <v>468</v>
      </c>
      <c r="BD27">
        <v>51</v>
      </c>
      <c r="BE27">
        <v>44</v>
      </c>
      <c r="BF27">
        <v>46</v>
      </c>
      <c r="BG27">
        <v>41</v>
      </c>
      <c r="BH27">
        <v>224</v>
      </c>
      <c r="BI27">
        <v>187</v>
      </c>
      <c r="BJ27">
        <v>221</v>
      </c>
      <c r="BK27">
        <v>191</v>
      </c>
      <c r="BL27" s="18">
        <f t="shared" si="3"/>
        <v>1005</v>
      </c>
      <c r="BM27">
        <v>182</v>
      </c>
      <c r="BN27">
        <v>176</v>
      </c>
      <c r="BO27">
        <v>201</v>
      </c>
      <c r="BP27">
        <v>165</v>
      </c>
      <c r="BQ27">
        <v>163</v>
      </c>
      <c r="BR27">
        <v>158</v>
      </c>
      <c r="BS27">
        <v>164</v>
      </c>
      <c r="BT27">
        <v>146</v>
      </c>
      <c r="BU27">
        <v>149</v>
      </c>
      <c r="BV27">
        <v>126</v>
      </c>
      <c r="BW27">
        <v>112</v>
      </c>
      <c r="BX27">
        <v>119</v>
      </c>
      <c r="BY27" s="18">
        <f t="shared" si="4"/>
        <v>1861</v>
      </c>
      <c r="BZ27">
        <v>100</v>
      </c>
      <c r="CA27">
        <v>96</v>
      </c>
      <c r="CB27">
        <v>89</v>
      </c>
      <c r="CC27">
        <v>100</v>
      </c>
      <c r="CD27">
        <v>63</v>
      </c>
      <c r="CE27">
        <v>74</v>
      </c>
      <c r="CF27">
        <v>50</v>
      </c>
      <c r="CG27">
        <v>54</v>
      </c>
      <c r="CH27">
        <v>45</v>
      </c>
      <c r="CI27">
        <v>55</v>
      </c>
      <c r="CJ27" s="18">
        <f t="shared" si="5"/>
        <v>726</v>
      </c>
      <c r="CK27">
        <v>39</v>
      </c>
      <c r="CL27" s="58">
        <v>2255</v>
      </c>
      <c r="CM27">
        <f t="shared" si="6"/>
        <v>181</v>
      </c>
      <c r="CN27">
        <f t="shared" si="7"/>
        <v>384</v>
      </c>
      <c r="CO27">
        <f t="shared" si="8"/>
        <v>1001</v>
      </c>
      <c r="CP27">
        <v>105</v>
      </c>
    </row>
    <row r="28" spans="1:94" x14ac:dyDescent="0.25">
      <c r="A28" s="38" t="s">
        <v>225</v>
      </c>
      <c r="B28" s="38" t="s">
        <v>58</v>
      </c>
      <c r="C28" s="38" t="s">
        <v>59</v>
      </c>
      <c r="D28" s="39" t="s">
        <v>4</v>
      </c>
      <c r="E28" s="39" t="s">
        <v>4</v>
      </c>
      <c r="F28" s="38" t="s">
        <v>224</v>
      </c>
      <c r="G28" s="38" t="s">
        <v>226</v>
      </c>
      <c r="H28" s="38" t="s">
        <v>265</v>
      </c>
      <c r="I28" s="38" t="s">
        <v>55</v>
      </c>
      <c r="J28" s="58">
        <f>SUM(Tabla13[[#This Row],[Total Hombres]:[Total Mujeres]])</f>
        <v>0</v>
      </c>
      <c r="K28">
        <f t="shared" si="9"/>
        <v>0</v>
      </c>
      <c r="L28">
        <f t="shared" si="10"/>
        <v>0</v>
      </c>
      <c r="M28">
        <v>0</v>
      </c>
      <c r="N28">
        <v>0</v>
      </c>
      <c r="O28">
        <v>0</v>
      </c>
      <c r="P28" s="31">
        <f>SUM(Tabla13[[#This Row],[28 DIAS]:[6-11 MESES]])</f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 s="18">
        <f t="shared" si="0"/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 s="18">
        <f t="shared" si="1"/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 s="18">
        <f t="shared" si="2"/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 s="18">
        <f t="shared" si="3"/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 s="18">
        <f t="shared" si="4"/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 s="18">
        <f t="shared" si="5"/>
        <v>0</v>
      </c>
      <c r="CK28">
        <v>0</v>
      </c>
      <c r="CL28" s="58">
        <v>0</v>
      </c>
      <c r="CM28">
        <f t="shared" si="6"/>
        <v>0</v>
      </c>
      <c r="CN28">
        <f t="shared" si="7"/>
        <v>0</v>
      </c>
      <c r="CO28">
        <f t="shared" si="8"/>
        <v>0</v>
      </c>
      <c r="CP28">
        <v>0</v>
      </c>
    </row>
    <row r="29" spans="1:94" x14ac:dyDescent="0.25">
      <c r="A29" s="38" t="s">
        <v>225</v>
      </c>
      <c r="B29" s="38" t="s">
        <v>58</v>
      </c>
      <c r="C29" s="38" t="s">
        <v>196</v>
      </c>
      <c r="D29" s="39" t="s">
        <v>3</v>
      </c>
      <c r="E29" s="39" t="s">
        <v>23</v>
      </c>
      <c r="F29" s="38" t="s">
        <v>201</v>
      </c>
      <c r="G29" s="38" t="s">
        <v>226</v>
      </c>
      <c r="H29" s="38" t="s">
        <v>266</v>
      </c>
      <c r="I29" s="38" t="s">
        <v>55</v>
      </c>
      <c r="J29" s="58">
        <f>SUM(Tabla13[[#This Row],[Total Hombres]:[Total Mujeres]])</f>
        <v>0</v>
      </c>
      <c r="K29">
        <f t="shared" si="9"/>
        <v>0</v>
      </c>
      <c r="L29">
        <f t="shared" si="10"/>
        <v>0</v>
      </c>
      <c r="M29">
        <v>0</v>
      </c>
      <c r="N29">
        <v>0</v>
      </c>
      <c r="O29">
        <v>0</v>
      </c>
      <c r="P29" s="31">
        <f>SUM(Tabla13[[#This Row],[28 DIAS]:[6-11 MESES]])</f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 s="18">
        <f t="shared" ref="AA29" si="11">SUM(V29:Z29)</f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 s="18">
        <f t="shared" ref="AP29" si="12">SUM(AB29:AO29)</f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 s="18">
        <f t="shared" ref="BC29" si="13">SUM(AQ29:BB29)</f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 s="18">
        <f t="shared" ref="BL29" si="14">SUM(BD29:BK29)</f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 s="18">
        <f t="shared" ref="BY29" si="15">SUM(BM29:BX29)</f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 s="18">
        <f t="shared" ref="CJ29" si="16">SUM(BZ29:CI29)</f>
        <v>0</v>
      </c>
      <c r="CK29">
        <v>0</v>
      </c>
      <c r="CL29" s="58">
        <v>0</v>
      </c>
      <c r="CM29">
        <f t="shared" ref="CM29" si="17">SUM(AM29,AO29,AS29,AW29,BA29)</f>
        <v>0</v>
      </c>
      <c r="CN29">
        <f t="shared" ref="CN29" si="18">SUM(AX29,AZ29,BB29,BF29,BJ29)</f>
        <v>0</v>
      </c>
      <c r="CO29">
        <f t="shared" ref="CO29" si="19">SUM(BI29,BK29,BO29,BS29,BW29,BT29)</f>
        <v>0</v>
      </c>
      <c r="CP29">
        <v>0</v>
      </c>
    </row>
    <row r="30" spans="1:94" x14ac:dyDescent="0.25">
      <c r="A30" s="38" t="s">
        <v>225</v>
      </c>
      <c r="B30" s="38" t="s">
        <v>58</v>
      </c>
      <c r="C30" s="38" t="s">
        <v>196</v>
      </c>
      <c r="D30" s="39" t="s">
        <v>3</v>
      </c>
      <c r="E30" s="39" t="s">
        <v>23</v>
      </c>
      <c r="F30" s="38" t="s">
        <v>201</v>
      </c>
      <c r="G30" s="38" t="s">
        <v>226</v>
      </c>
      <c r="H30" s="38" t="s">
        <v>266</v>
      </c>
      <c r="I30" s="38" t="s">
        <v>55</v>
      </c>
      <c r="J30" s="58">
        <f>SUM(Tabla13[[#This Row],[Total Hombres]:[Total Mujeres]])</f>
        <v>0</v>
      </c>
      <c r="K30">
        <f t="shared" si="9"/>
        <v>0</v>
      </c>
      <c r="L30">
        <f t="shared" si="10"/>
        <v>0</v>
      </c>
      <c r="M30">
        <v>0</v>
      </c>
      <c r="N30">
        <v>0</v>
      </c>
      <c r="O30">
        <v>0</v>
      </c>
      <c r="P30" s="31">
        <f>SUM(Tabla13[[#This Row],[28 DIAS]:[6-11 MESES]])</f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 s="18">
        <f t="shared" si="0"/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 s="18">
        <f t="shared" si="1"/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 s="18">
        <f t="shared" si="2"/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 s="18">
        <f t="shared" si="3"/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 s="18">
        <f t="shared" si="4"/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 s="18">
        <f t="shared" si="5"/>
        <v>0</v>
      </c>
      <c r="CK30">
        <v>0</v>
      </c>
      <c r="CL30" s="58">
        <v>0</v>
      </c>
      <c r="CM30">
        <f t="shared" si="6"/>
        <v>0</v>
      </c>
      <c r="CN30">
        <f t="shared" si="7"/>
        <v>0</v>
      </c>
      <c r="CO30">
        <f t="shared" si="8"/>
        <v>0</v>
      </c>
      <c r="CP30">
        <v>0</v>
      </c>
    </row>
    <row r="31" spans="1:94" x14ac:dyDescent="0.25">
      <c r="A31" s="38" t="s">
        <v>225</v>
      </c>
      <c r="B31" s="38" t="s">
        <v>58</v>
      </c>
      <c r="C31" s="38" t="s">
        <v>18</v>
      </c>
      <c r="D31" s="39" t="s">
        <v>1</v>
      </c>
      <c r="E31" s="39" t="s">
        <v>8</v>
      </c>
      <c r="F31" s="38" t="s">
        <v>267</v>
      </c>
      <c r="G31" s="38" t="s">
        <v>226</v>
      </c>
      <c r="H31" s="38" t="s">
        <v>268</v>
      </c>
      <c r="I31" s="38" t="s">
        <v>55</v>
      </c>
      <c r="J31" s="58">
        <f>SUM(Tabla13[[#This Row],[Total Hombres]:[Total Mujeres]])</f>
        <v>758</v>
      </c>
      <c r="K31">
        <f t="shared" si="9"/>
        <v>389</v>
      </c>
      <c r="L31">
        <f t="shared" si="10"/>
        <v>369</v>
      </c>
      <c r="M31">
        <v>0</v>
      </c>
      <c r="N31">
        <v>5</v>
      </c>
      <c r="O31">
        <v>4</v>
      </c>
      <c r="P31" s="31">
        <f>SUM(Tabla13[[#This Row],[28 DIAS]:[6-11 MESES]])</f>
        <v>9</v>
      </c>
      <c r="Q31">
        <v>3</v>
      </c>
      <c r="R31">
        <v>4</v>
      </c>
      <c r="S31">
        <v>3</v>
      </c>
      <c r="T31">
        <v>3</v>
      </c>
      <c r="U31">
        <v>6</v>
      </c>
      <c r="V31">
        <v>6</v>
      </c>
      <c r="W31">
        <v>3</v>
      </c>
      <c r="X31">
        <v>5</v>
      </c>
      <c r="Y31">
        <v>4</v>
      </c>
      <c r="Z31">
        <v>2</v>
      </c>
      <c r="AA31" s="18">
        <f t="shared" si="0"/>
        <v>20</v>
      </c>
      <c r="AB31">
        <v>4</v>
      </c>
      <c r="AC31">
        <v>8</v>
      </c>
      <c r="AD31">
        <v>3</v>
      </c>
      <c r="AE31">
        <v>3</v>
      </c>
      <c r="AF31">
        <v>2</v>
      </c>
      <c r="AG31">
        <v>4</v>
      </c>
      <c r="AH31">
        <v>4</v>
      </c>
      <c r="AI31">
        <v>6</v>
      </c>
      <c r="AJ31">
        <v>8</v>
      </c>
      <c r="AK31">
        <v>1</v>
      </c>
      <c r="AL31">
        <v>5</v>
      </c>
      <c r="AM31">
        <v>3</v>
      </c>
      <c r="AN31">
        <v>3</v>
      </c>
      <c r="AO31">
        <v>3</v>
      </c>
      <c r="AP31" s="18">
        <f t="shared" si="1"/>
        <v>57</v>
      </c>
      <c r="AQ31">
        <v>6</v>
      </c>
      <c r="AR31">
        <v>4</v>
      </c>
      <c r="AS31">
        <v>5</v>
      </c>
      <c r="AT31">
        <v>3</v>
      </c>
      <c r="AU31">
        <v>9</v>
      </c>
      <c r="AV31">
        <v>7</v>
      </c>
      <c r="AW31">
        <v>6</v>
      </c>
      <c r="AX31">
        <v>8</v>
      </c>
      <c r="AY31">
        <v>8</v>
      </c>
      <c r="AZ31">
        <v>6</v>
      </c>
      <c r="BA31">
        <v>7</v>
      </c>
      <c r="BB31">
        <v>6</v>
      </c>
      <c r="BC31" s="18">
        <f t="shared" si="2"/>
        <v>75</v>
      </c>
      <c r="BD31">
        <v>8</v>
      </c>
      <c r="BE31">
        <v>8</v>
      </c>
      <c r="BF31">
        <v>7</v>
      </c>
      <c r="BG31">
        <v>9</v>
      </c>
      <c r="BH31">
        <v>31</v>
      </c>
      <c r="BI31">
        <v>27</v>
      </c>
      <c r="BJ31">
        <v>35</v>
      </c>
      <c r="BK31">
        <v>33</v>
      </c>
      <c r="BL31" s="18">
        <f t="shared" si="3"/>
        <v>158</v>
      </c>
      <c r="BM31">
        <v>29</v>
      </c>
      <c r="BN31">
        <v>33</v>
      </c>
      <c r="BO31">
        <v>32</v>
      </c>
      <c r="BP31">
        <v>30</v>
      </c>
      <c r="BQ31">
        <v>28</v>
      </c>
      <c r="BR31">
        <v>21</v>
      </c>
      <c r="BS31">
        <v>28</v>
      </c>
      <c r="BT31">
        <v>27</v>
      </c>
      <c r="BU31">
        <v>30</v>
      </c>
      <c r="BV31">
        <v>24</v>
      </c>
      <c r="BW31">
        <v>24</v>
      </c>
      <c r="BX31">
        <v>24</v>
      </c>
      <c r="BY31" s="18">
        <f t="shared" si="4"/>
        <v>330</v>
      </c>
      <c r="BZ31">
        <v>18</v>
      </c>
      <c r="CA31">
        <v>10</v>
      </c>
      <c r="CB31">
        <v>9</v>
      </c>
      <c r="CC31">
        <v>13</v>
      </c>
      <c r="CD31">
        <v>8</v>
      </c>
      <c r="CE31">
        <v>10</v>
      </c>
      <c r="CF31">
        <v>5</v>
      </c>
      <c r="CG31">
        <v>11</v>
      </c>
      <c r="CH31">
        <v>8</v>
      </c>
      <c r="CI31">
        <v>7</v>
      </c>
      <c r="CJ31" s="18">
        <f t="shared" si="5"/>
        <v>99</v>
      </c>
      <c r="CK31">
        <v>7</v>
      </c>
      <c r="CL31" s="58">
        <v>368</v>
      </c>
      <c r="CM31">
        <f t="shared" si="6"/>
        <v>24</v>
      </c>
      <c r="CN31">
        <f t="shared" si="7"/>
        <v>62</v>
      </c>
      <c r="CO31">
        <f t="shared" si="8"/>
        <v>171</v>
      </c>
      <c r="CP31">
        <v>10</v>
      </c>
    </row>
    <row r="32" spans="1:94" x14ac:dyDescent="0.25">
      <c r="A32" s="38" t="s">
        <v>225</v>
      </c>
      <c r="B32" s="38" t="s">
        <v>58</v>
      </c>
      <c r="C32" s="38" t="s">
        <v>197</v>
      </c>
      <c r="D32" s="39" t="s">
        <v>3</v>
      </c>
      <c r="E32" s="39" t="s">
        <v>19</v>
      </c>
      <c r="F32" s="38" t="s">
        <v>206</v>
      </c>
      <c r="G32" s="38" t="s">
        <v>226</v>
      </c>
      <c r="H32" s="38" t="s">
        <v>269</v>
      </c>
      <c r="I32" s="38" t="s">
        <v>55</v>
      </c>
      <c r="J32" s="58">
        <f>SUM(Tabla13[[#This Row],[Total Hombres]:[Total Mujeres]])</f>
        <v>1474</v>
      </c>
      <c r="K32">
        <f t="shared" si="9"/>
        <v>768</v>
      </c>
      <c r="L32">
        <f t="shared" si="10"/>
        <v>706</v>
      </c>
      <c r="M32">
        <v>0</v>
      </c>
      <c r="N32">
        <v>6</v>
      </c>
      <c r="O32">
        <v>6</v>
      </c>
      <c r="P32" s="31">
        <f>SUM(Tabla13[[#This Row],[28 DIAS]:[6-11 MESES]])</f>
        <v>12</v>
      </c>
      <c r="Q32">
        <v>6</v>
      </c>
      <c r="R32">
        <v>5</v>
      </c>
      <c r="S32">
        <v>5</v>
      </c>
      <c r="T32">
        <v>6</v>
      </c>
      <c r="U32">
        <v>7</v>
      </c>
      <c r="V32">
        <v>7</v>
      </c>
      <c r="W32">
        <v>7</v>
      </c>
      <c r="X32">
        <v>8</v>
      </c>
      <c r="Y32">
        <v>7</v>
      </c>
      <c r="Z32">
        <v>7</v>
      </c>
      <c r="AA32" s="18">
        <f t="shared" si="0"/>
        <v>36</v>
      </c>
      <c r="AB32">
        <v>8</v>
      </c>
      <c r="AC32">
        <v>7</v>
      </c>
      <c r="AD32">
        <v>11</v>
      </c>
      <c r="AE32">
        <v>10</v>
      </c>
      <c r="AF32">
        <v>11</v>
      </c>
      <c r="AG32">
        <v>9</v>
      </c>
      <c r="AH32">
        <v>13</v>
      </c>
      <c r="AI32">
        <v>10</v>
      </c>
      <c r="AJ32">
        <v>12</v>
      </c>
      <c r="AK32">
        <v>9</v>
      </c>
      <c r="AL32">
        <v>10</v>
      </c>
      <c r="AM32">
        <v>9</v>
      </c>
      <c r="AN32">
        <v>11</v>
      </c>
      <c r="AO32">
        <v>10</v>
      </c>
      <c r="AP32" s="18">
        <f t="shared" si="1"/>
        <v>140</v>
      </c>
      <c r="AQ32">
        <v>11</v>
      </c>
      <c r="AR32">
        <v>10</v>
      </c>
      <c r="AS32">
        <v>12</v>
      </c>
      <c r="AT32">
        <v>11</v>
      </c>
      <c r="AU32">
        <v>12</v>
      </c>
      <c r="AV32">
        <v>10</v>
      </c>
      <c r="AW32">
        <v>13</v>
      </c>
      <c r="AX32">
        <v>12</v>
      </c>
      <c r="AY32">
        <v>17</v>
      </c>
      <c r="AZ32">
        <v>11</v>
      </c>
      <c r="BA32">
        <v>13</v>
      </c>
      <c r="BB32">
        <v>13</v>
      </c>
      <c r="BC32" s="18">
        <f t="shared" si="2"/>
        <v>145</v>
      </c>
      <c r="BD32">
        <v>16</v>
      </c>
      <c r="BE32">
        <v>14</v>
      </c>
      <c r="BF32">
        <v>14</v>
      </c>
      <c r="BG32">
        <v>13</v>
      </c>
      <c r="BH32">
        <v>70</v>
      </c>
      <c r="BI32">
        <v>59</v>
      </c>
      <c r="BJ32">
        <v>69</v>
      </c>
      <c r="BK32">
        <v>60</v>
      </c>
      <c r="BL32" s="18">
        <f t="shared" si="3"/>
        <v>315</v>
      </c>
      <c r="BM32">
        <v>57</v>
      </c>
      <c r="BN32">
        <v>55</v>
      </c>
      <c r="BO32">
        <v>63</v>
      </c>
      <c r="BP32">
        <v>51</v>
      </c>
      <c r="BQ32">
        <v>51</v>
      </c>
      <c r="BR32">
        <v>49</v>
      </c>
      <c r="BS32">
        <v>51</v>
      </c>
      <c r="BT32">
        <v>46</v>
      </c>
      <c r="BU32">
        <v>47</v>
      </c>
      <c r="BV32">
        <v>40</v>
      </c>
      <c r="BW32">
        <v>35</v>
      </c>
      <c r="BX32">
        <v>37</v>
      </c>
      <c r="BY32" s="18">
        <f t="shared" si="4"/>
        <v>582</v>
      </c>
      <c r="BZ32">
        <v>31</v>
      </c>
      <c r="CA32">
        <v>30</v>
      </c>
      <c r="CB32">
        <v>28</v>
      </c>
      <c r="CC32">
        <v>31</v>
      </c>
      <c r="CD32">
        <v>20</v>
      </c>
      <c r="CE32">
        <v>23</v>
      </c>
      <c r="CF32">
        <v>16</v>
      </c>
      <c r="CG32">
        <v>17</v>
      </c>
      <c r="CH32">
        <v>14</v>
      </c>
      <c r="CI32">
        <v>17</v>
      </c>
      <c r="CJ32" s="18">
        <f t="shared" si="5"/>
        <v>227</v>
      </c>
      <c r="CK32">
        <v>12</v>
      </c>
      <c r="CL32" s="58">
        <v>705</v>
      </c>
      <c r="CM32">
        <f t="shared" si="6"/>
        <v>57</v>
      </c>
      <c r="CN32">
        <f t="shared" si="7"/>
        <v>119</v>
      </c>
      <c r="CO32">
        <f t="shared" si="8"/>
        <v>314</v>
      </c>
      <c r="CP32">
        <v>33</v>
      </c>
    </row>
    <row r="33" spans="1:94" x14ac:dyDescent="0.25">
      <c r="A33" s="38" t="s">
        <v>225</v>
      </c>
      <c r="B33" s="38" t="s">
        <v>58</v>
      </c>
      <c r="C33" s="38" t="s">
        <v>59</v>
      </c>
      <c r="D33" s="39" t="s">
        <v>4</v>
      </c>
      <c r="E33" s="39" t="s">
        <v>27</v>
      </c>
      <c r="F33" s="38" t="s">
        <v>270</v>
      </c>
      <c r="G33" s="38" t="s">
        <v>226</v>
      </c>
      <c r="H33" s="38" t="s">
        <v>271</v>
      </c>
      <c r="I33" s="38" t="s">
        <v>55</v>
      </c>
      <c r="J33" s="58">
        <f>SUM(Tabla13[[#This Row],[Total Hombres]:[Total Mujeres]])</f>
        <v>721</v>
      </c>
      <c r="K33">
        <f t="shared" si="9"/>
        <v>372</v>
      </c>
      <c r="L33">
        <f t="shared" si="10"/>
        <v>349</v>
      </c>
      <c r="M33">
        <v>1</v>
      </c>
      <c r="N33">
        <v>4</v>
      </c>
      <c r="O33">
        <v>3</v>
      </c>
      <c r="P33" s="31">
        <f>SUM(Tabla13[[#This Row],[28 DIAS]:[6-11 MESES]])</f>
        <v>8</v>
      </c>
      <c r="Q33">
        <v>5</v>
      </c>
      <c r="R33">
        <v>2</v>
      </c>
      <c r="S33">
        <v>6</v>
      </c>
      <c r="T33">
        <v>10</v>
      </c>
      <c r="U33">
        <v>10</v>
      </c>
      <c r="V33">
        <v>7</v>
      </c>
      <c r="W33">
        <v>8</v>
      </c>
      <c r="X33">
        <v>6</v>
      </c>
      <c r="Y33">
        <v>8</v>
      </c>
      <c r="Z33">
        <v>7</v>
      </c>
      <c r="AA33" s="18">
        <f t="shared" si="0"/>
        <v>36</v>
      </c>
      <c r="AB33">
        <v>8</v>
      </c>
      <c r="AC33">
        <v>6</v>
      </c>
      <c r="AD33">
        <v>5</v>
      </c>
      <c r="AE33">
        <v>3</v>
      </c>
      <c r="AF33">
        <v>3</v>
      </c>
      <c r="AG33">
        <v>5</v>
      </c>
      <c r="AH33">
        <v>3</v>
      </c>
      <c r="AI33">
        <v>5</v>
      </c>
      <c r="AJ33">
        <v>8</v>
      </c>
      <c r="AK33">
        <v>2</v>
      </c>
      <c r="AL33">
        <v>5</v>
      </c>
      <c r="AM33">
        <v>3</v>
      </c>
      <c r="AN33">
        <v>5</v>
      </c>
      <c r="AO33">
        <v>3</v>
      </c>
      <c r="AP33" s="18">
        <f t="shared" si="1"/>
        <v>64</v>
      </c>
      <c r="AQ33">
        <v>5</v>
      </c>
      <c r="AR33">
        <v>3</v>
      </c>
      <c r="AS33">
        <v>5</v>
      </c>
      <c r="AT33">
        <v>3</v>
      </c>
      <c r="AU33">
        <v>8</v>
      </c>
      <c r="AV33">
        <v>5</v>
      </c>
      <c r="AW33">
        <v>4</v>
      </c>
      <c r="AX33">
        <v>4</v>
      </c>
      <c r="AY33">
        <v>4</v>
      </c>
      <c r="AZ33">
        <v>4</v>
      </c>
      <c r="BA33">
        <v>6</v>
      </c>
      <c r="BB33">
        <v>5</v>
      </c>
      <c r="BC33" s="18">
        <f t="shared" si="2"/>
        <v>56</v>
      </c>
      <c r="BD33">
        <v>8</v>
      </c>
      <c r="BE33">
        <v>4</v>
      </c>
      <c r="BF33">
        <v>3</v>
      </c>
      <c r="BG33">
        <v>6</v>
      </c>
      <c r="BH33">
        <v>19</v>
      </c>
      <c r="BI33">
        <v>23</v>
      </c>
      <c r="BJ33">
        <v>22</v>
      </c>
      <c r="BK33">
        <v>25</v>
      </c>
      <c r="BL33" s="18">
        <f t="shared" si="3"/>
        <v>110</v>
      </c>
      <c r="BM33">
        <v>20</v>
      </c>
      <c r="BN33">
        <v>28</v>
      </c>
      <c r="BO33">
        <v>26</v>
      </c>
      <c r="BP33">
        <v>24</v>
      </c>
      <c r="BQ33">
        <v>29</v>
      </c>
      <c r="BR33">
        <v>26</v>
      </c>
      <c r="BS33">
        <v>26</v>
      </c>
      <c r="BT33">
        <v>24</v>
      </c>
      <c r="BU33">
        <v>28</v>
      </c>
      <c r="BV33">
        <v>21</v>
      </c>
      <c r="BW33">
        <v>24</v>
      </c>
      <c r="BX33">
        <v>17</v>
      </c>
      <c r="BY33" s="18">
        <f t="shared" si="4"/>
        <v>293</v>
      </c>
      <c r="BZ33">
        <v>22</v>
      </c>
      <c r="CA33">
        <v>17</v>
      </c>
      <c r="CB33">
        <v>12</v>
      </c>
      <c r="CC33">
        <v>14</v>
      </c>
      <c r="CD33">
        <v>8</v>
      </c>
      <c r="CE33">
        <v>14</v>
      </c>
      <c r="CF33">
        <v>8</v>
      </c>
      <c r="CG33">
        <v>8</v>
      </c>
      <c r="CH33">
        <v>11</v>
      </c>
      <c r="CI33">
        <v>15</v>
      </c>
      <c r="CJ33" s="18">
        <f t="shared" si="5"/>
        <v>129</v>
      </c>
      <c r="CK33">
        <v>7</v>
      </c>
      <c r="CL33" s="58">
        <v>346</v>
      </c>
      <c r="CM33">
        <f t="shared" si="6"/>
        <v>21</v>
      </c>
      <c r="CN33">
        <f t="shared" si="7"/>
        <v>38</v>
      </c>
      <c r="CO33">
        <f t="shared" si="8"/>
        <v>148</v>
      </c>
      <c r="CP33">
        <v>8</v>
      </c>
    </row>
    <row r="34" spans="1:94" x14ac:dyDescent="0.25">
      <c r="A34" s="38" t="s">
        <v>225</v>
      </c>
      <c r="B34" s="38" t="s">
        <v>58</v>
      </c>
      <c r="C34" s="38" t="s">
        <v>59</v>
      </c>
      <c r="D34" s="39" t="s">
        <v>4</v>
      </c>
      <c r="E34" s="39" t="s">
        <v>28</v>
      </c>
      <c r="F34" s="38" t="s">
        <v>28</v>
      </c>
      <c r="G34" s="38" t="s">
        <v>238</v>
      </c>
      <c r="H34" s="38" t="s">
        <v>272</v>
      </c>
      <c r="I34" s="38" t="s">
        <v>54</v>
      </c>
      <c r="J34" s="58">
        <f>SUM(Tabla13[[#This Row],[Total Hombres]:[Total Mujeres]])</f>
        <v>3967</v>
      </c>
      <c r="K34">
        <f t="shared" si="9"/>
        <v>2041</v>
      </c>
      <c r="L34">
        <f t="shared" si="10"/>
        <v>1926</v>
      </c>
      <c r="M34">
        <v>8</v>
      </c>
      <c r="N34">
        <v>34</v>
      </c>
      <c r="O34">
        <v>27</v>
      </c>
      <c r="P34" s="31">
        <f>SUM(Tabla13[[#This Row],[28 DIAS]:[6-11 MESES]])</f>
        <v>69</v>
      </c>
      <c r="Q34">
        <v>32</v>
      </c>
      <c r="R34">
        <v>29</v>
      </c>
      <c r="S34">
        <v>31</v>
      </c>
      <c r="T34">
        <v>35</v>
      </c>
      <c r="U34">
        <v>30</v>
      </c>
      <c r="V34">
        <v>42</v>
      </c>
      <c r="W34">
        <v>43</v>
      </c>
      <c r="X34">
        <v>32</v>
      </c>
      <c r="Y34">
        <v>28</v>
      </c>
      <c r="Z34">
        <v>42</v>
      </c>
      <c r="AA34" s="18">
        <f t="shared" si="0"/>
        <v>187</v>
      </c>
      <c r="AB34">
        <v>52</v>
      </c>
      <c r="AC34">
        <v>44</v>
      </c>
      <c r="AD34">
        <v>33</v>
      </c>
      <c r="AE34">
        <v>30</v>
      </c>
      <c r="AF34">
        <v>45</v>
      </c>
      <c r="AG34">
        <v>30</v>
      </c>
      <c r="AH34">
        <v>46</v>
      </c>
      <c r="AI34">
        <v>40</v>
      </c>
      <c r="AJ34">
        <v>40</v>
      </c>
      <c r="AK34">
        <v>26</v>
      </c>
      <c r="AL34">
        <v>32</v>
      </c>
      <c r="AM34">
        <v>26</v>
      </c>
      <c r="AN34">
        <v>37</v>
      </c>
      <c r="AO34">
        <v>30</v>
      </c>
      <c r="AP34" s="18">
        <f t="shared" ref="AP34:AP55" si="20">SUM(AB34:AO34)</f>
        <v>511</v>
      </c>
      <c r="AQ34">
        <v>32</v>
      </c>
      <c r="AR34">
        <v>26</v>
      </c>
      <c r="AS34">
        <v>31</v>
      </c>
      <c r="AT34">
        <v>26</v>
      </c>
      <c r="AU34">
        <v>42</v>
      </c>
      <c r="AV34">
        <v>36</v>
      </c>
      <c r="AW34">
        <v>34</v>
      </c>
      <c r="AX34">
        <v>38</v>
      </c>
      <c r="AY34">
        <v>43</v>
      </c>
      <c r="AZ34">
        <v>29</v>
      </c>
      <c r="BA34">
        <v>43</v>
      </c>
      <c r="BB34">
        <v>37</v>
      </c>
      <c r="BC34" s="18">
        <f t="shared" ref="BC34:BC55" si="21">SUM(AQ34:BB34)</f>
        <v>417</v>
      </c>
      <c r="BD34">
        <v>47</v>
      </c>
      <c r="BE34">
        <v>32</v>
      </c>
      <c r="BF34">
        <v>41</v>
      </c>
      <c r="BG34">
        <v>30</v>
      </c>
      <c r="BH34">
        <v>161</v>
      </c>
      <c r="BI34">
        <v>139</v>
      </c>
      <c r="BJ34">
        <v>128</v>
      </c>
      <c r="BK34">
        <v>149</v>
      </c>
      <c r="BL34" s="18">
        <f t="shared" ref="BL34:BL55" si="22">SUM(BD34:BK34)</f>
        <v>727</v>
      </c>
      <c r="BM34">
        <v>128</v>
      </c>
      <c r="BN34">
        <v>148</v>
      </c>
      <c r="BO34">
        <v>133</v>
      </c>
      <c r="BP34">
        <v>126</v>
      </c>
      <c r="BQ34">
        <v>139</v>
      </c>
      <c r="BR34">
        <v>118</v>
      </c>
      <c r="BS34">
        <v>101</v>
      </c>
      <c r="BT34">
        <v>102</v>
      </c>
      <c r="BU34">
        <v>106</v>
      </c>
      <c r="BV34">
        <v>88</v>
      </c>
      <c r="BW34">
        <v>94</v>
      </c>
      <c r="BX34">
        <v>96</v>
      </c>
      <c r="BY34" s="18">
        <f t="shared" ref="BY34:BY55" si="23">SUM(BM34:BX34)</f>
        <v>1379</v>
      </c>
      <c r="BZ34">
        <v>77</v>
      </c>
      <c r="CA34">
        <v>83</v>
      </c>
      <c r="CB34">
        <v>84</v>
      </c>
      <c r="CC34">
        <v>63</v>
      </c>
      <c r="CD34">
        <v>58</v>
      </c>
      <c r="CE34">
        <v>58</v>
      </c>
      <c r="CF34">
        <v>33</v>
      </c>
      <c r="CG34">
        <v>46</v>
      </c>
      <c r="CH34">
        <v>37</v>
      </c>
      <c r="CI34">
        <v>50</v>
      </c>
      <c r="CJ34" s="18">
        <f t="shared" ref="CJ34:CJ55" si="24">SUM(BZ34:CI34)</f>
        <v>589</v>
      </c>
      <c r="CK34">
        <v>64</v>
      </c>
      <c r="CL34" s="58">
        <v>1925</v>
      </c>
      <c r="CM34">
        <f t="shared" si="6"/>
        <v>164</v>
      </c>
      <c r="CN34">
        <f t="shared" si="7"/>
        <v>273</v>
      </c>
      <c r="CO34">
        <f t="shared" si="8"/>
        <v>718</v>
      </c>
      <c r="CP34">
        <v>157</v>
      </c>
    </row>
    <row r="35" spans="1:94" x14ac:dyDescent="0.25">
      <c r="A35" s="38" t="s">
        <v>225</v>
      </c>
      <c r="B35" s="38" t="s">
        <v>58</v>
      </c>
      <c r="C35" s="38" t="s">
        <v>16</v>
      </c>
      <c r="D35" s="39" t="s">
        <v>2</v>
      </c>
      <c r="E35" s="39" t="s">
        <v>13</v>
      </c>
      <c r="F35" s="38" t="s">
        <v>13</v>
      </c>
      <c r="G35" s="38"/>
      <c r="H35" s="38" t="s">
        <v>273</v>
      </c>
      <c r="I35" s="38" t="s">
        <v>55</v>
      </c>
      <c r="J35" s="58">
        <f>SUM(Tabla13[[#This Row],[Total Hombres]:[Total Mujeres]])</f>
        <v>1434</v>
      </c>
      <c r="K35">
        <f t="shared" si="9"/>
        <v>725</v>
      </c>
      <c r="L35">
        <f t="shared" si="10"/>
        <v>709</v>
      </c>
      <c r="M35">
        <v>2</v>
      </c>
      <c r="N35">
        <v>9</v>
      </c>
      <c r="O35">
        <v>2</v>
      </c>
      <c r="P35" s="31">
        <f>SUM(Tabla13[[#This Row],[28 DIAS]:[6-11 MESES]])</f>
        <v>13</v>
      </c>
      <c r="Q35">
        <v>6</v>
      </c>
      <c r="R35">
        <v>5</v>
      </c>
      <c r="S35">
        <v>6</v>
      </c>
      <c r="T35">
        <v>1</v>
      </c>
      <c r="U35">
        <v>6</v>
      </c>
      <c r="V35">
        <v>6</v>
      </c>
      <c r="W35">
        <v>9</v>
      </c>
      <c r="X35">
        <v>6</v>
      </c>
      <c r="Y35">
        <v>9</v>
      </c>
      <c r="Z35">
        <v>5</v>
      </c>
      <c r="AA35" s="18">
        <f t="shared" ref="AA35:AA59" si="25">SUM(V35:Z35)</f>
        <v>35</v>
      </c>
      <c r="AB35">
        <v>6</v>
      </c>
      <c r="AC35">
        <v>4</v>
      </c>
      <c r="AD35">
        <v>6</v>
      </c>
      <c r="AE35">
        <v>8</v>
      </c>
      <c r="AF35">
        <v>8</v>
      </c>
      <c r="AG35">
        <v>10</v>
      </c>
      <c r="AH35">
        <v>8</v>
      </c>
      <c r="AI35">
        <v>6</v>
      </c>
      <c r="AJ35">
        <v>11</v>
      </c>
      <c r="AK35">
        <v>10</v>
      </c>
      <c r="AL35">
        <v>7</v>
      </c>
      <c r="AM35">
        <v>10</v>
      </c>
      <c r="AN35">
        <v>5</v>
      </c>
      <c r="AO35">
        <v>7</v>
      </c>
      <c r="AP35" s="18">
        <f t="shared" si="20"/>
        <v>106</v>
      </c>
      <c r="AQ35">
        <v>6</v>
      </c>
      <c r="AR35">
        <v>9</v>
      </c>
      <c r="AS35">
        <v>8</v>
      </c>
      <c r="AT35">
        <v>11</v>
      </c>
      <c r="AU35">
        <v>8</v>
      </c>
      <c r="AV35">
        <v>11</v>
      </c>
      <c r="AW35">
        <v>11</v>
      </c>
      <c r="AX35">
        <v>16</v>
      </c>
      <c r="AY35">
        <v>19</v>
      </c>
      <c r="AZ35">
        <v>17</v>
      </c>
      <c r="BA35">
        <v>15</v>
      </c>
      <c r="BB35">
        <v>16</v>
      </c>
      <c r="BC35" s="18">
        <f t="shared" si="21"/>
        <v>147</v>
      </c>
      <c r="BD35">
        <v>15</v>
      </c>
      <c r="BE35">
        <v>10</v>
      </c>
      <c r="BF35">
        <v>14</v>
      </c>
      <c r="BG35">
        <v>25</v>
      </c>
      <c r="BH35">
        <v>66</v>
      </c>
      <c r="BI35">
        <v>58</v>
      </c>
      <c r="BJ35">
        <v>52</v>
      </c>
      <c r="BK35">
        <v>48</v>
      </c>
      <c r="BL35" s="18">
        <f t="shared" si="22"/>
        <v>288</v>
      </c>
      <c r="BM35">
        <v>53</v>
      </c>
      <c r="BN35">
        <v>54</v>
      </c>
      <c r="BO35">
        <v>55</v>
      </c>
      <c r="BP35">
        <v>47</v>
      </c>
      <c r="BQ35">
        <v>49</v>
      </c>
      <c r="BR35">
        <v>42</v>
      </c>
      <c r="BS35">
        <v>61</v>
      </c>
      <c r="BT35">
        <v>40</v>
      </c>
      <c r="BU35">
        <v>42</v>
      </c>
      <c r="BV35">
        <v>37</v>
      </c>
      <c r="BW35">
        <v>46</v>
      </c>
      <c r="BX35">
        <v>41</v>
      </c>
      <c r="BY35" s="18">
        <f t="shared" si="23"/>
        <v>567</v>
      </c>
      <c r="BZ35">
        <v>37</v>
      </c>
      <c r="CA35">
        <v>45</v>
      </c>
      <c r="CB35">
        <v>27</v>
      </c>
      <c r="CC35">
        <v>30</v>
      </c>
      <c r="CD35">
        <v>32</v>
      </c>
      <c r="CE35">
        <v>20</v>
      </c>
      <c r="CF35">
        <v>10</v>
      </c>
      <c r="CG35">
        <v>28</v>
      </c>
      <c r="CH35">
        <v>12</v>
      </c>
      <c r="CI35">
        <v>26</v>
      </c>
      <c r="CJ35" s="18">
        <f t="shared" si="24"/>
        <v>267</v>
      </c>
      <c r="CK35">
        <v>11</v>
      </c>
      <c r="CL35" s="58">
        <v>713</v>
      </c>
      <c r="CM35">
        <f t="shared" ref="CM35:CM59" si="26">SUM(AM35,AO35,AS35,AW35,BA35)</f>
        <v>51</v>
      </c>
      <c r="CN35">
        <f t="shared" ref="CN35:CN59" si="27">SUM(AX35,AZ35,BB35,BF35,BJ35)</f>
        <v>115</v>
      </c>
      <c r="CO35">
        <f t="shared" ref="CO35:CO59" si="28">SUM(BI35,BK35,BO35,BS35,BW35,BT35)</f>
        <v>308</v>
      </c>
      <c r="CP35">
        <v>24</v>
      </c>
    </row>
    <row r="36" spans="1:94" x14ac:dyDescent="0.25">
      <c r="A36" s="38" t="s">
        <v>225</v>
      </c>
      <c r="B36" s="38" t="s">
        <v>58</v>
      </c>
      <c r="C36" s="38" t="s">
        <v>196</v>
      </c>
      <c r="D36" s="39" t="s">
        <v>3</v>
      </c>
      <c r="E36" s="39" t="s">
        <v>23</v>
      </c>
      <c r="F36" s="38" t="s">
        <v>196</v>
      </c>
      <c r="G36" s="38" t="s">
        <v>238</v>
      </c>
      <c r="H36" s="38" t="s">
        <v>274</v>
      </c>
      <c r="I36" s="38" t="s">
        <v>54</v>
      </c>
      <c r="J36" s="58">
        <f>SUM(Tabla13[[#This Row],[Total Hombres]:[Total Mujeres]])</f>
        <v>16115</v>
      </c>
      <c r="K36">
        <f t="shared" si="9"/>
        <v>8182</v>
      </c>
      <c r="L36">
        <f t="shared" si="10"/>
        <v>7933</v>
      </c>
      <c r="M36">
        <v>11</v>
      </c>
      <c r="N36">
        <v>93</v>
      </c>
      <c r="O36">
        <v>99</v>
      </c>
      <c r="P36" s="31">
        <f>SUM(Tabla13[[#This Row],[28 DIAS]:[6-11 MESES]])</f>
        <v>203</v>
      </c>
      <c r="Q36">
        <v>101</v>
      </c>
      <c r="R36">
        <v>92</v>
      </c>
      <c r="S36">
        <v>97</v>
      </c>
      <c r="T36">
        <v>97</v>
      </c>
      <c r="U36">
        <v>97</v>
      </c>
      <c r="V36">
        <v>94</v>
      </c>
      <c r="W36">
        <v>111</v>
      </c>
      <c r="X36">
        <v>98</v>
      </c>
      <c r="Y36">
        <v>105</v>
      </c>
      <c r="Z36">
        <v>97</v>
      </c>
      <c r="AA36" s="18">
        <f t="shared" si="25"/>
        <v>505</v>
      </c>
      <c r="AB36">
        <v>120</v>
      </c>
      <c r="AC36">
        <v>122</v>
      </c>
      <c r="AD36">
        <v>142</v>
      </c>
      <c r="AE36">
        <v>138</v>
      </c>
      <c r="AF36">
        <v>144</v>
      </c>
      <c r="AG36">
        <v>146</v>
      </c>
      <c r="AH36">
        <v>148</v>
      </c>
      <c r="AI36">
        <v>151</v>
      </c>
      <c r="AJ36">
        <v>164</v>
      </c>
      <c r="AK36">
        <v>142</v>
      </c>
      <c r="AL36">
        <v>152</v>
      </c>
      <c r="AM36">
        <v>140</v>
      </c>
      <c r="AN36">
        <v>157</v>
      </c>
      <c r="AO36">
        <v>143</v>
      </c>
      <c r="AP36" s="18">
        <f t="shared" si="20"/>
        <v>2009</v>
      </c>
      <c r="AQ36">
        <v>164</v>
      </c>
      <c r="AR36">
        <v>150</v>
      </c>
      <c r="AS36">
        <v>162</v>
      </c>
      <c r="AT36">
        <v>148</v>
      </c>
      <c r="AU36">
        <v>163</v>
      </c>
      <c r="AV36">
        <v>146</v>
      </c>
      <c r="AW36">
        <v>160</v>
      </c>
      <c r="AX36">
        <v>147</v>
      </c>
      <c r="AY36">
        <v>170</v>
      </c>
      <c r="AZ36">
        <v>160</v>
      </c>
      <c r="BA36">
        <v>170</v>
      </c>
      <c r="BB36">
        <v>149</v>
      </c>
      <c r="BC36" s="18">
        <f t="shared" si="21"/>
        <v>1889</v>
      </c>
      <c r="BD36">
        <v>162</v>
      </c>
      <c r="BE36">
        <v>156</v>
      </c>
      <c r="BF36">
        <v>157</v>
      </c>
      <c r="BG36">
        <v>143</v>
      </c>
      <c r="BH36">
        <v>692</v>
      </c>
      <c r="BI36">
        <v>651</v>
      </c>
      <c r="BJ36">
        <v>680</v>
      </c>
      <c r="BK36">
        <v>671</v>
      </c>
      <c r="BL36" s="18">
        <f t="shared" si="22"/>
        <v>3312</v>
      </c>
      <c r="BM36">
        <v>691</v>
      </c>
      <c r="BN36">
        <v>657</v>
      </c>
      <c r="BO36">
        <v>654</v>
      </c>
      <c r="BP36">
        <v>593</v>
      </c>
      <c r="BQ36">
        <v>545</v>
      </c>
      <c r="BR36">
        <v>531</v>
      </c>
      <c r="BS36">
        <v>477</v>
      </c>
      <c r="BT36">
        <v>439</v>
      </c>
      <c r="BU36">
        <v>384</v>
      </c>
      <c r="BV36">
        <v>362</v>
      </c>
      <c r="BW36">
        <v>332</v>
      </c>
      <c r="BX36">
        <v>340</v>
      </c>
      <c r="BY36" s="18">
        <f t="shared" si="23"/>
        <v>6005</v>
      </c>
      <c r="BZ36">
        <v>283</v>
      </c>
      <c r="CA36">
        <v>302</v>
      </c>
      <c r="CB36">
        <v>232</v>
      </c>
      <c r="CC36">
        <v>244</v>
      </c>
      <c r="CD36">
        <v>160</v>
      </c>
      <c r="CE36">
        <v>190</v>
      </c>
      <c r="CF36">
        <v>99</v>
      </c>
      <c r="CG36">
        <v>134</v>
      </c>
      <c r="CH36">
        <v>107</v>
      </c>
      <c r="CI36">
        <v>160</v>
      </c>
      <c r="CJ36" s="18">
        <f t="shared" si="24"/>
        <v>1911</v>
      </c>
      <c r="CK36">
        <v>204</v>
      </c>
      <c r="CL36" s="58">
        <v>7934</v>
      </c>
      <c r="CM36">
        <f t="shared" si="26"/>
        <v>775</v>
      </c>
      <c r="CN36">
        <f t="shared" si="27"/>
        <v>1293</v>
      </c>
      <c r="CO36">
        <f t="shared" si="28"/>
        <v>3224</v>
      </c>
      <c r="CP36">
        <v>404</v>
      </c>
    </row>
    <row r="37" spans="1:94" x14ac:dyDescent="0.25">
      <c r="A37" s="38" t="s">
        <v>225</v>
      </c>
      <c r="B37" s="38" t="s">
        <v>58</v>
      </c>
      <c r="C37" s="38" t="s">
        <v>196</v>
      </c>
      <c r="D37" s="39" t="s">
        <v>3</v>
      </c>
      <c r="E37" s="39" t="s">
        <v>20</v>
      </c>
      <c r="F37" s="38" t="s">
        <v>207</v>
      </c>
      <c r="G37" s="38" t="s">
        <v>226</v>
      </c>
      <c r="H37" s="38" t="s">
        <v>275</v>
      </c>
      <c r="I37" s="38" t="s">
        <v>52</v>
      </c>
      <c r="J37" s="58">
        <f>SUM(Tabla13[[#This Row],[Total Hombres]:[Total Mujeres]])</f>
        <v>785</v>
      </c>
      <c r="K37">
        <f t="shared" si="9"/>
        <v>408</v>
      </c>
      <c r="L37">
        <f t="shared" si="10"/>
        <v>377</v>
      </c>
      <c r="M37">
        <v>1</v>
      </c>
      <c r="N37">
        <v>4</v>
      </c>
      <c r="O37">
        <v>4</v>
      </c>
      <c r="P37" s="31">
        <f>SUM(Tabla13[[#This Row],[28 DIAS]:[6-11 MESES]])</f>
        <v>9</v>
      </c>
      <c r="Q37">
        <v>4</v>
      </c>
      <c r="R37">
        <v>5</v>
      </c>
      <c r="S37">
        <v>4</v>
      </c>
      <c r="T37">
        <v>5</v>
      </c>
      <c r="U37">
        <v>5</v>
      </c>
      <c r="V37">
        <v>4</v>
      </c>
      <c r="W37">
        <v>5</v>
      </c>
      <c r="X37">
        <v>7</v>
      </c>
      <c r="Y37">
        <v>6</v>
      </c>
      <c r="Z37">
        <v>5</v>
      </c>
      <c r="AA37" s="18">
        <f t="shared" si="25"/>
        <v>27</v>
      </c>
      <c r="AB37">
        <v>7</v>
      </c>
      <c r="AC37">
        <v>6</v>
      </c>
      <c r="AD37">
        <v>8</v>
      </c>
      <c r="AE37">
        <v>7</v>
      </c>
      <c r="AF37">
        <v>8</v>
      </c>
      <c r="AG37">
        <v>7</v>
      </c>
      <c r="AH37">
        <v>9</v>
      </c>
      <c r="AI37">
        <v>6</v>
      </c>
      <c r="AJ37">
        <v>10</v>
      </c>
      <c r="AK37">
        <v>5</v>
      </c>
      <c r="AL37">
        <v>6</v>
      </c>
      <c r="AM37">
        <v>6</v>
      </c>
      <c r="AN37">
        <v>7</v>
      </c>
      <c r="AO37">
        <v>7</v>
      </c>
      <c r="AP37" s="18">
        <f t="shared" si="20"/>
        <v>99</v>
      </c>
      <c r="AQ37">
        <v>7</v>
      </c>
      <c r="AR37">
        <v>7</v>
      </c>
      <c r="AS37">
        <v>6</v>
      </c>
      <c r="AT37">
        <v>6</v>
      </c>
      <c r="AU37">
        <v>7</v>
      </c>
      <c r="AV37">
        <v>6</v>
      </c>
      <c r="AW37">
        <v>8</v>
      </c>
      <c r="AX37">
        <v>8</v>
      </c>
      <c r="AY37">
        <v>10</v>
      </c>
      <c r="AZ37">
        <v>7</v>
      </c>
      <c r="BA37">
        <v>9</v>
      </c>
      <c r="BB37">
        <v>9</v>
      </c>
      <c r="BC37" s="18">
        <f t="shared" si="21"/>
        <v>90</v>
      </c>
      <c r="BD37">
        <v>9</v>
      </c>
      <c r="BE37">
        <v>8</v>
      </c>
      <c r="BF37">
        <v>6</v>
      </c>
      <c r="BG37">
        <v>7</v>
      </c>
      <c r="BH37">
        <v>39</v>
      </c>
      <c r="BI37">
        <v>34</v>
      </c>
      <c r="BJ37">
        <v>31</v>
      </c>
      <c r="BK37">
        <v>32</v>
      </c>
      <c r="BL37" s="18">
        <f t="shared" si="22"/>
        <v>166</v>
      </c>
      <c r="BM37">
        <v>34</v>
      </c>
      <c r="BN37">
        <v>33</v>
      </c>
      <c r="BO37">
        <v>32</v>
      </c>
      <c r="BP37">
        <v>26</v>
      </c>
      <c r="BQ37">
        <v>32</v>
      </c>
      <c r="BR37">
        <v>22</v>
      </c>
      <c r="BS37">
        <v>22</v>
      </c>
      <c r="BT37">
        <v>20</v>
      </c>
      <c r="BU37">
        <v>19</v>
      </c>
      <c r="BV37">
        <v>17</v>
      </c>
      <c r="BW37">
        <v>15</v>
      </c>
      <c r="BX37">
        <v>16</v>
      </c>
      <c r="BY37" s="18">
        <f t="shared" si="23"/>
        <v>288</v>
      </c>
      <c r="BZ37">
        <v>13</v>
      </c>
      <c r="CA37">
        <v>13</v>
      </c>
      <c r="CB37">
        <v>12</v>
      </c>
      <c r="CC37">
        <v>11</v>
      </c>
      <c r="CD37">
        <v>8</v>
      </c>
      <c r="CE37">
        <v>10</v>
      </c>
      <c r="CF37">
        <v>6</v>
      </c>
      <c r="CG37">
        <v>8</v>
      </c>
      <c r="CH37">
        <v>4</v>
      </c>
      <c r="CI37">
        <v>7</v>
      </c>
      <c r="CJ37" s="18">
        <f t="shared" si="24"/>
        <v>92</v>
      </c>
      <c r="CK37">
        <v>10</v>
      </c>
      <c r="CL37" s="58">
        <v>374</v>
      </c>
      <c r="CM37">
        <f t="shared" si="26"/>
        <v>36</v>
      </c>
      <c r="CN37">
        <f t="shared" si="27"/>
        <v>61</v>
      </c>
      <c r="CO37">
        <f t="shared" si="28"/>
        <v>155</v>
      </c>
      <c r="CP37">
        <v>11</v>
      </c>
    </row>
    <row r="38" spans="1:94" x14ac:dyDescent="0.25">
      <c r="A38" s="38" t="s">
        <v>225</v>
      </c>
      <c r="B38" s="38" t="s">
        <v>58</v>
      </c>
      <c r="C38" s="38" t="s">
        <v>59</v>
      </c>
      <c r="D38" s="39" t="s">
        <v>4</v>
      </c>
      <c r="E38" s="39" t="s">
        <v>29</v>
      </c>
      <c r="F38" s="38" t="s">
        <v>276</v>
      </c>
      <c r="G38" s="38" t="s">
        <v>226</v>
      </c>
      <c r="H38" s="38" t="s">
        <v>277</v>
      </c>
      <c r="I38" s="38" t="s">
        <v>55</v>
      </c>
      <c r="J38" s="58">
        <f>SUM(Tabla13[[#This Row],[Total Hombres]:[Total Mujeres]])</f>
        <v>1224</v>
      </c>
      <c r="K38">
        <f t="shared" si="9"/>
        <v>638</v>
      </c>
      <c r="L38">
        <f t="shared" si="10"/>
        <v>586</v>
      </c>
      <c r="M38">
        <v>1</v>
      </c>
      <c r="N38">
        <v>6</v>
      </c>
      <c r="O38">
        <v>8</v>
      </c>
      <c r="P38" s="31">
        <f>SUM(Tabla13[[#This Row],[28 DIAS]:[6-11 MESES]])</f>
        <v>15</v>
      </c>
      <c r="Q38">
        <v>6</v>
      </c>
      <c r="R38">
        <v>7</v>
      </c>
      <c r="S38">
        <v>6</v>
      </c>
      <c r="T38">
        <v>6</v>
      </c>
      <c r="U38">
        <v>10</v>
      </c>
      <c r="V38">
        <v>8</v>
      </c>
      <c r="W38">
        <v>12</v>
      </c>
      <c r="X38">
        <v>4</v>
      </c>
      <c r="Y38">
        <v>12</v>
      </c>
      <c r="Z38">
        <v>10</v>
      </c>
      <c r="AA38" s="18">
        <f t="shared" si="25"/>
        <v>46</v>
      </c>
      <c r="AB38">
        <v>8</v>
      </c>
      <c r="AC38">
        <v>9</v>
      </c>
      <c r="AD38">
        <v>9</v>
      </c>
      <c r="AE38">
        <v>8</v>
      </c>
      <c r="AF38">
        <v>9</v>
      </c>
      <c r="AG38">
        <v>10</v>
      </c>
      <c r="AH38">
        <v>17</v>
      </c>
      <c r="AI38">
        <v>9</v>
      </c>
      <c r="AJ38">
        <v>10</v>
      </c>
      <c r="AK38">
        <v>7</v>
      </c>
      <c r="AL38">
        <v>10</v>
      </c>
      <c r="AM38">
        <v>8</v>
      </c>
      <c r="AN38">
        <v>10</v>
      </c>
      <c r="AO38">
        <v>8</v>
      </c>
      <c r="AP38" s="18">
        <f t="shared" si="20"/>
        <v>132</v>
      </c>
      <c r="AQ38">
        <v>11</v>
      </c>
      <c r="AR38">
        <v>9</v>
      </c>
      <c r="AS38">
        <v>8</v>
      </c>
      <c r="AT38">
        <v>6</v>
      </c>
      <c r="AU38">
        <v>13</v>
      </c>
      <c r="AV38">
        <v>10</v>
      </c>
      <c r="AW38">
        <v>10</v>
      </c>
      <c r="AX38">
        <v>11</v>
      </c>
      <c r="AY38">
        <v>13</v>
      </c>
      <c r="AZ38">
        <v>13</v>
      </c>
      <c r="BA38">
        <v>13</v>
      </c>
      <c r="BB38">
        <v>12</v>
      </c>
      <c r="BC38" s="18">
        <f t="shared" si="21"/>
        <v>129</v>
      </c>
      <c r="BD38">
        <v>17</v>
      </c>
      <c r="BE38">
        <v>11</v>
      </c>
      <c r="BF38">
        <v>14</v>
      </c>
      <c r="BG38">
        <v>10</v>
      </c>
      <c r="BH38">
        <v>48</v>
      </c>
      <c r="BI38">
        <v>47</v>
      </c>
      <c r="BJ38">
        <v>40</v>
      </c>
      <c r="BK38">
        <v>44</v>
      </c>
      <c r="BL38" s="18">
        <f t="shared" si="22"/>
        <v>231</v>
      </c>
      <c r="BM38">
        <v>41</v>
      </c>
      <c r="BN38">
        <v>45</v>
      </c>
      <c r="BO38">
        <v>39</v>
      </c>
      <c r="BP38">
        <v>43</v>
      </c>
      <c r="BQ38">
        <v>44</v>
      </c>
      <c r="BR38">
        <v>34</v>
      </c>
      <c r="BS38">
        <v>37</v>
      </c>
      <c r="BT38">
        <v>39</v>
      </c>
      <c r="BU38">
        <v>40</v>
      </c>
      <c r="BV38">
        <v>32</v>
      </c>
      <c r="BW38">
        <v>40</v>
      </c>
      <c r="BX38">
        <v>29</v>
      </c>
      <c r="BY38" s="18">
        <f t="shared" si="23"/>
        <v>463</v>
      </c>
      <c r="BZ38">
        <v>24</v>
      </c>
      <c r="CA38">
        <v>23</v>
      </c>
      <c r="CB38">
        <v>22</v>
      </c>
      <c r="CC38">
        <v>24</v>
      </c>
      <c r="CD38">
        <v>19</v>
      </c>
      <c r="CE38">
        <v>17</v>
      </c>
      <c r="CF38">
        <v>11</v>
      </c>
      <c r="CG38">
        <v>13</v>
      </c>
      <c r="CH38">
        <v>15</v>
      </c>
      <c r="CI38">
        <v>20</v>
      </c>
      <c r="CJ38" s="18">
        <f t="shared" si="24"/>
        <v>188</v>
      </c>
      <c r="CK38">
        <v>14</v>
      </c>
      <c r="CL38" s="58">
        <v>587</v>
      </c>
      <c r="CM38">
        <f t="shared" si="26"/>
        <v>47</v>
      </c>
      <c r="CN38">
        <f t="shared" si="27"/>
        <v>90</v>
      </c>
      <c r="CO38">
        <f t="shared" si="28"/>
        <v>246</v>
      </c>
      <c r="CP38">
        <v>31</v>
      </c>
    </row>
    <row r="39" spans="1:94" x14ac:dyDescent="0.25">
      <c r="A39" s="38" t="s">
        <v>225</v>
      </c>
      <c r="B39" s="38" t="s">
        <v>58</v>
      </c>
      <c r="C39" s="38" t="s">
        <v>18</v>
      </c>
      <c r="D39" s="39" t="s">
        <v>3</v>
      </c>
      <c r="E39" s="39" t="s">
        <v>20</v>
      </c>
      <c r="F39" s="38" t="s">
        <v>20</v>
      </c>
      <c r="G39" s="38" t="s">
        <v>238</v>
      </c>
      <c r="H39" s="38" t="s">
        <v>278</v>
      </c>
      <c r="I39" s="38" t="s">
        <v>54</v>
      </c>
      <c r="J39" s="58">
        <f>SUM(Tabla13[[#This Row],[Total Hombres]:[Total Mujeres]])</f>
        <v>6837</v>
      </c>
      <c r="K39">
        <f t="shared" si="9"/>
        <v>3569</v>
      </c>
      <c r="L39">
        <f t="shared" si="10"/>
        <v>3268</v>
      </c>
      <c r="M39">
        <v>9</v>
      </c>
      <c r="N39">
        <v>39</v>
      </c>
      <c r="O39">
        <v>40</v>
      </c>
      <c r="P39" s="31">
        <f>SUM(Tabla13[[#This Row],[28 DIAS]:[6-11 MESES]])</f>
        <v>88</v>
      </c>
      <c r="Q39">
        <v>38</v>
      </c>
      <c r="R39">
        <v>41</v>
      </c>
      <c r="S39">
        <v>33</v>
      </c>
      <c r="T39">
        <v>39</v>
      </c>
      <c r="U39">
        <v>44</v>
      </c>
      <c r="V39">
        <v>37</v>
      </c>
      <c r="W39">
        <v>47</v>
      </c>
      <c r="X39">
        <v>58</v>
      </c>
      <c r="Y39">
        <v>50</v>
      </c>
      <c r="Z39">
        <v>46</v>
      </c>
      <c r="AA39" s="30">
        <f t="shared" si="25"/>
        <v>238</v>
      </c>
      <c r="AB39">
        <v>60</v>
      </c>
      <c r="AC39">
        <v>55</v>
      </c>
      <c r="AD39">
        <v>66</v>
      </c>
      <c r="AE39">
        <v>60</v>
      </c>
      <c r="AF39">
        <v>71</v>
      </c>
      <c r="AG39">
        <v>57</v>
      </c>
      <c r="AH39">
        <v>80</v>
      </c>
      <c r="AI39">
        <v>56</v>
      </c>
      <c r="AJ39">
        <v>84</v>
      </c>
      <c r="AK39">
        <v>47</v>
      </c>
      <c r="AL39">
        <v>55</v>
      </c>
      <c r="AM39">
        <v>50</v>
      </c>
      <c r="AN39">
        <v>62</v>
      </c>
      <c r="AO39">
        <v>57</v>
      </c>
      <c r="AP39" s="30">
        <f t="shared" si="20"/>
        <v>860</v>
      </c>
      <c r="AQ39">
        <v>65</v>
      </c>
      <c r="AR39">
        <v>60</v>
      </c>
      <c r="AS39">
        <v>52</v>
      </c>
      <c r="AT39">
        <v>48</v>
      </c>
      <c r="AU39">
        <v>62</v>
      </c>
      <c r="AV39">
        <v>55</v>
      </c>
      <c r="AW39">
        <v>70</v>
      </c>
      <c r="AX39">
        <v>70</v>
      </c>
      <c r="AY39">
        <v>88</v>
      </c>
      <c r="AZ39">
        <v>59</v>
      </c>
      <c r="BA39">
        <v>82</v>
      </c>
      <c r="BB39">
        <v>76</v>
      </c>
      <c r="BC39" s="30">
        <f t="shared" si="21"/>
        <v>787</v>
      </c>
      <c r="BD39">
        <v>83</v>
      </c>
      <c r="BE39">
        <v>68</v>
      </c>
      <c r="BF39">
        <v>55</v>
      </c>
      <c r="BG39">
        <v>60</v>
      </c>
      <c r="BH39">
        <v>338</v>
      </c>
      <c r="BI39">
        <v>297</v>
      </c>
      <c r="BJ39">
        <v>270</v>
      </c>
      <c r="BK39">
        <v>279</v>
      </c>
      <c r="BL39" s="30">
        <f t="shared" si="22"/>
        <v>1450</v>
      </c>
      <c r="BM39">
        <v>299</v>
      </c>
      <c r="BN39">
        <v>286</v>
      </c>
      <c r="BO39">
        <v>278</v>
      </c>
      <c r="BP39">
        <v>229</v>
      </c>
      <c r="BQ39">
        <v>280</v>
      </c>
      <c r="BR39">
        <v>195</v>
      </c>
      <c r="BS39">
        <v>195</v>
      </c>
      <c r="BT39">
        <v>174</v>
      </c>
      <c r="BU39">
        <v>164</v>
      </c>
      <c r="BV39">
        <v>146</v>
      </c>
      <c r="BW39">
        <v>132</v>
      </c>
      <c r="BX39">
        <v>138</v>
      </c>
      <c r="BY39" s="30">
        <f t="shared" si="23"/>
        <v>2516</v>
      </c>
      <c r="BZ39">
        <v>114</v>
      </c>
      <c r="CA39">
        <v>110</v>
      </c>
      <c r="CB39">
        <v>101</v>
      </c>
      <c r="CC39">
        <v>94</v>
      </c>
      <c r="CD39">
        <v>66</v>
      </c>
      <c r="CE39">
        <v>89</v>
      </c>
      <c r="CF39">
        <v>51</v>
      </c>
      <c r="CG39">
        <v>66</v>
      </c>
      <c r="CH39">
        <v>34</v>
      </c>
      <c r="CI39">
        <v>66</v>
      </c>
      <c r="CJ39" s="30">
        <f t="shared" si="24"/>
        <v>791</v>
      </c>
      <c r="CK39">
        <v>83</v>
      </c>
      <c r="CL39" s="58">
        <v>3269</v>
      </c>
      <c r="CM39">
        <f t="shared" si="26"/>
        <v>311</v>
      </c>
      <c r="CN39">
        <f t="shared" si="27"/>
        <v>530</v>
      </c>
      <c r="CO39">
        <f t="shared" si="28"/>
        <v>1355</v>
      </c>
      <c r="CP39">
        <v>100</v>
      </c>
    </row>
    <row r="40" spans="1:94" x14ac:dyDescent="0.25">
      <c r="A40" s="38" t="s">
        <v>225</v>
      </c>
      <c r="B40" s="38" t="s">
        <v>58</v>
      </c>
      <c r="C40" s="38" t="s">
        <v>16</v>
      </c>
      <c r="D40" s="39" t="s">
        <v>2</v>
      </c>
      <c r="E40" s="39" t="s">
        <v>16</v>
      </c>
      <c r="F40" s="38" t="s">
        <v>188</v>
      </c>
      <c r="G40" s="38" t="s">
        <v>226</v>
      </c>
      <c r="H40" s="38" t="s">
        <v>279</v>
      </c>
      <c r="I40" s="38" t="s">
        <v>55</v>
      </c>
      <c r="J40" s="58">
        <f>SUM(Tabla13[[#This Row],[Total Hombres]:[Total Mujeres]])</f>
        <v>892</v>
      </c>
      <c r="K40">
        <f t="shared" si="9"/>
        <v>450</v>
      </c>
      <c r="L40">
        <f t="shared" si="10"/>
        <v>442</v>
      </c>
      <c r="M40">
        <v>1</v>
      </c>
      <c r="N40">
        <v>5</v>
      </c>
      <c r="O40">
        <v>4</v>
      </c>
      <c r="P40" s="31">
        <f>SUM(Tabla13[[#This Row],[28 DIAS]:[6-11 MESES]])</f>
        <v>10</v>
      </c>
      <c r="Q40">
        <v>4</v>
      </c>
      <c r="R40">
        <v>4</v>
      </c>
      <c r="S40">
        <v>5</v>
      </c>
      <c r="T40">
        <v>6</v>
      </c>
      <c r="U40">
        <v>5</v>
      </c>
      <c r="V40">
        <v>5</v>
      </c>
      <c r="W40">
        <v>5</v>
      </c>
      <c r="X40">
        <v>4</v>
      </c>
      <c r="Y40">
        <v>6</v>
      </c>
      <c r="Z40">
        <v>5</v>
      </c>
      <c r="AA40" s="18">
        <f t="shared" si="25"/>
        <v>25</v>
      </c>
      <c r="AB40">
        <v>7</v>
      </c>
      <c r="AC40">
        <v>6</v>
      </c>
      <c r="AD40">
        <v>5</v>
      </c>
      <c r="AE40">
        <v>6</v>
      </c>
      <c r="AF40">
        <v>6</v>
      </c>
      <c r="AG40">
        <v>7</v>
      </c>
      <c r="AH40">
        <v>7</v>
      </c>
      <c r="AI40">
        <v>8</v>
      </c>
      <c r="AJ40">
        <v>8</v>
      </c>
      <c r="AK40">
        <v>5</v>
      </c>
      <c r="AL40">
        <v>7</v>
      </c>
      <c r="AM40">
        <v>6</v>
      </c>
      <c r="AN40">
        <v>8</v>
      </c>
      <c r="AO40">
        <v>8</v>
      </c>
      <c r="AP40" s="18">
        <f t="shared" si="20"/>
        <v>94</v>
      </c>
      <c r="AQ40">
        <v>7</v>
      </c>
      <c r="AR40">
        <v>6</v>
      </c>
      <c r="AS40">
        <v>9</v>
      </c>
      <c r="AT40">
        <v>8</v>
      </c>
      <c r="AU40">
        <v>11</v>
      </c>
      <c r="AV40">
        <v>9</v>
      </c>
      <c r="AW40">
        <v>10</v>
      </c>
      <c r="AX40">
        <v>9</v>
      </c>
      <c r="AY40">
        <v>9</v>
      </c>
      <c r="AZ40">
        <v>11</v>
      </c>
      <c r="BA40">
        <v>10</v>
      </c>
      <c r="BB40">
        <v>10</v>
      </c>
      <c r="BC40" s="18">
        <f t="shared" si="21"/>
        <v>109</v>
      </c>
      <c r="BD40">
        <v>11</v>
      </c>
      <c r="BE40">
        <v>9</v>
      </c>
      <c r="BF40">
        <v>10</v>
      </c>
      <c r="BG40">
        <v>8</v>
      </c>
      <c r="BH40">
        <v>43</v>
      </c>
      <c r="BI40">
        <v>42</v>
      </c>
      <c r="BJ40">
        <v>33</v>
      </c>
      <c r="BK40">
        <v>35</v>
      </c>
      <c r="BL40" s="18">
        <f t="shared" si="22"/>
        <v>191</v>
      </c>
      <c r="BM40">
        <v>32</v>
      </c>
      <c r="BN40">
        <v>32</v>
      </c>
      <c r="BO40">
        <v>34</v>
      </c>
      <c r="BP40">
        <v>28</v>
      </c>
      <c r="BQ40">
        <v>29</v>
      </c>
      <c r="BR40">
        <v>27</v>
      </c>
      <c r="BS40">
        <v>25</v>
      </c>
      <c r="BT40">
        <v>22</v>
      </c>
      <c r="BU40">
        <v>22</v>
      </c>
      <c r="BV40">
        <v>20</v>
      </c>
      <c r="BW40">
        <v>21</v>
      </c>
      <c r="BX40">
        <v>22</v>
      </c>
      <c r="BY40" s="18">
        <f t="shared" si="23"/>
        <v>314</v>
      </c>
      <c r="BZ40">
        <v>17</v>
      </c>
      <c r="CA40">
        <v>20</v>
      </c>
      <c r="CB40">
        <v>15</v>
      </c>
      <c r="CC40">
        <v>17</v>
      </c>
      <c r="CD40">
        <v>11</v>
      </c>
      <c r="CE40">
        <v>13</v>
      </c>
      <c r="CF40">
        <v>10</v>
      </c>
      <c r="CG40">
        <v>12</v>
      </c>
      <c r="CH40">
        <v>8</v>
      </c>
      <c r="CI40">
        <v>12</v>
      </c>
      <c r="CJ40" s="18">
        <f t="shared" si="24"/>
        <v>135</v>
      </c>
      <c r="CK40">
        <v>9</v>
      </c>
      <c r="CL40" s="58">
        <v>445</v>
      </c>
      <c r="CM40">
        <f t="shared" si="26"/>
        <v>43</v>
      </c>
      <c r="CN40">
        <f t="shared" si="27"/>
        <v>73</v>
      </c>
      <c r="CO40">
        <f t="shared" si="28"/>
        <v>179</v>
      </c>
      <c r="CP40">
        <v>28</v>
      </c>
    </row>
    <row r="41" spans="1:94" x14ac:dyDescent="0.25">
      <c r="A41" s="38" t="s">
        <v>225</v>
      </c>
      <c r="B41" s="38" t="s">
        <v>58</v>
      </c>
      <c r="C41" s="38" t="s">
        <v>196</v>
      </c>
      <c r="D41" s="39" t="s">
        <v>3</v>
      </c>
      <c r="E41" s="39" t="s">
        <v>23</v>
      </c>
      <c r="F41" s="38" t="s">
        <v>200</v>
      </c>
      <c r="G41" s="38" t="s">
        <v>226</v>
      </c>
      <c r="H41" s="38" t="s">
        <v>280</v>
      </c>
      <c r="I41" s="38" t="s">
        <v>55</v>
      </c>
      <c r="J41" s="58">
        <f>SUM(Tabla13[[#This Row],[Total Hombres]:[Total Mujeres]])</f>
        <v>2578</v>
      </c>
      <c r="K41">
        <f t="shared" si="9"/>
        <v>1310</v>
      </c>
      <c r="L41">
        <f t="shared" si="10"/>
        <v>1268</v>
      </c>
      <c r="M41">
        <v>2</v>
      </c>
      <c r="N41">
        <v>15</v>
      </c>
      <c r="O41">
        <v>15</v>
      </c>
      <c r="P41" s="31">
        <f>SUM(Tabla13[[#This Row],[28 DIAS]:[6-11 MESES]])</f>
        <v>32</v>
      </c>
      <c r="Q41">
        <v>16</v>
      </c>
      <c r="R41">
        <v>15</v>
      </c>
      <c r="S41">
        <v>16</v>
      </c>
      <c r="T41">
        <v>16</v>
      </c>
      <c r="U41">
        <v>16</v>
      </c>
      <c r="V41">
        <v>15</v>
      </c>
      <c r="W41">
        <v>18</v>
      </c>
      <c r="X41">
        <v>16</v>
      </c>
      <c r="Y41">
        <v>17</v>
      </c>
      <c r="Z41">
        <v>15</v>
      </c>
      <c r="AA41" s="18">
        <f t="shared" si="25"/>
        <v>81</v>
      </c>
      <c r="AB41">
        <v>19</v>
      </c>
      <c r="AC41">
        <v>20</v>
      </c>
      <c r="AD41">
        <v>23</v>
      </c>
      <c r="AE41">
        <v>22</v>
      </c>
      <c r="AF41">
        <v>23</v>
      </c>
      <c r="AG41">
        <v>23</v>
      </c>
      <c r="AH41">
        <v>24</v>
      </c>
      <c r="AI41">
        <v>24</v>
      </c>
      <c r="AJ41">
        <v>26</v>
      </c>
      <c r="AK41">
        <v>23</v>
      </c>
      <c r="AL41">
        <v>24</v>
      </c>
      <c r="AM41">
        <v>22</v>
      </c>
      <c r="AN41">
        <v>25</v>
      </c>
      <c r="AO41">
        <v>23</v>
      </c>
      <c r="AP41" s="18">
        <f t="shared" si="20"/>
        <v>321</v>
      </c>
      <c r="AQ41">
        <v>26</v>
      </c>
      <c r="AR41">
        <v>24</v>
      </c>
      <c r="AS41">
        <v>26</v>
      </c>
      <c r="AT41">
        <v>24</v>
      </c>
      <c r="AU41">
        <v>26</v>
      </c>
      <c r="AV41">
        <v>23</v>
      </c>
      <c r="AW41">
        <v>26</v>
      </c>
      <c r="AX41">
        <v>24</v>
      </c>
      <c r="AY41">
        <v>27</v>
      </c>
      <c r="AZ41">
        <v>26</v>
      </c>
      <c r="BA41">
        <v>27</v>
      </c>
      <c r="BB41">
        <v>24</v>
      </c>
      <c r="BC41" s="18">
        <f t="shared" si="21"/>
        <v>303</v>
      </c>
      <c r="BD41">
        <v>26</v>
      </c>
      <c r="BE41">
        <v>25</v>
      </c>
      <c r="BF41">
        <v>25</v>
      </c>
      <c r="BG41">
        <v>23</v>
      </c>
      <c r="BH41">
        <v>111</v>
      </c>
      <c r="BI41">
        <v>104</v>
      </c>
      <c r="BJ41">
        <v>109</v>
      </c>
      <c r="BK41">
        <v>107</v>
      </c>
      <c r="BL41" s="18">
        <f t="shared" si="22"/>
        <v>530</v>
      </c>
      <c r="BM41">
        <v>111</v>
      </c>
      <c r="BN41">
        <v>105</v>
      </c>
      <c r="BO41">
        <v>105</v>
      </c>
      <c r="BP41">
        <v>95</v>
      </c>
      <c r="BQ41">
        <v>87</v>
      </c>
      <c r="BR41">
        <v>85</v>
      </c>
      <c r="BS41">
        <v>76</v>
      </c>
      <c r="BT41">
        <v>70</v>
      </c>
      <c r="BU41">
        <v>61</v>
      </c>
      <c r="BV41">
        <v>58</v>
      </c>
      <c r="BW41">
        <v>53</v>
      </c>
      <c r="BX41">
        <v>54</v>
      </c>
      <c r="BY41" s="18">
        <f t="shared" si="23"/>
        <v>960</v>
      </c>
      <c r="BZ41">
        <v>45</v>
      </c>
      <c r="CA41">
        <v>48</v>
      </c>
      <c r="CB41">
        <v>37</v>
      </c>
      <c r="CC41">
        <v>39</v>
      </c>
      <c r="CD41">
        <v>26</v>
      </c>
      <c r="CE41">
        <v>30</v>
      </c>
      <c r="CF41">
        <v>16</v>
      </c>
      <c r="CG41">
        <v>21</v>
      </c>
      <c r="CH41">
        <v>17</v>
      </c>
      <c r="CI41">
        <v>25</v>
      </c>
      <c r="CJ41" s="18">
        <f t="shared" si="24"/>
        <v>304</v>
      </c>
      <c r="CK41">
        <v>33</v>
      </c>
      <c r="CL41" s="58">
        <v>1270</v>
      </c>
      <c r="CM41">
        <f t="shared" si="26"/>
        <v>124</v>
      </c>
      <c r="CN41">
        <f t="shared" si="27"/>
        <v>208</v>
      </c>
      <c r="CO41">
        <f t="shared" si="28"/>
        <v>515</v>
      </c>
      <c r="CP41">
        <v>65</v>
      </c>
    </row>
    <row r="42" spans="1:94" x14ac:dyDescent="0.25">
      <c r="A42" s="38" t="s">
        <v>225</v>
      </c>
      <c r="B42" s="38" t="s">
        <v>58</v>
      </c>
      <c r="C42" s="38" t="s">
        <v>16</v>
      </c>
      <c r="D42" s="39" t="s">
        <v>2</v>
      </c>
      <c r="E42" s="39" t="s">
        <v>14</v>
      </c>
      <c r="F42" s="38" t="s">
        <v>14</v>
      </c>
      <c r="G42" s="38" t="s">
        <v>226</v>
      </c>
      <c r="H42" s="38" t="s">
        <v>281</v>
      </c>
      <c r="I42" s="38" t="s">
        <v>55</v>
      </c>
      <c r="J42" s="58">
        <f>SUM(Tabla13[[#This Row],[Total Hombres]:[Total Mujeres]])</f>
        <v>1107</v>
      </c>
      <c r="K42">
        <f t="shared" si="9"/>
        <v>554</v>
      </c>
      <c r="L42">
        <f t="shared" si="10"/>
        <v>553</v>
      </c>
      <c r="M42">
        <v>0</v>
      </c>
      <c r="N42">
        <v>2</v>
      </c>
      <c r="O42">
        <v>1</v>
      </c>
      <c r="P42" s="31">
        <f>SUM(Tabla13[[#This Row],[28 DIAS]:[6-11 MESES]])</f>
        <v>3</v>
      </c>
      <c r="Q42">
        <v>2</v>
      </c>
      <c r="R42">
        <v>1</v>
      </c>
      <c r="S42">
        <v>2</v>
      </c>
      <c r="T42">
        <v>3</v>
      </c>
      <c r="U42">
        <v>5</v>
      </c>
      <c r="V42">
        <v>4</v>
      </c>
      <c r="W42">
        <v>6</v>
      </c>
      <c r="X42">
        <v>5</v>
      </c>
      <c r="Y42">
        <v>9</v>
      </c>
      <c r="Z42">
        <v>7</v>
      </c>
      <c r="AA42" s="18">
        <f t="shared" si="25"/>
        <v>31</v>
      </c>
      <c r="AB42">
        <v>10</v>
      </c>
      <c r="AC42">
        <v>7</v>
      </c>
      <c r="AD42">
        <v>6</v>
      </c>
      <c r="AE42">
        <v>7</v>
      </c>
      <c r="AF42">
        <v>10</v>
      </c>
      <c r="AG42">
        <v>9</v>
      </c>
      <c r="AH42">
        <v>8</v>
      </c>
      <c r="AI42">
        <v>9</v>
      </c>
      <c r="AJ42">
        <v>11</v>
      </c>
      <c r="AK42">
        <v>6</v>
      </c>
      <c r="AL42">
        <v>7</v>
      </c>
      <c r="AM42">
        <v>6</v>
      </c>
      <c r="AN42">
        <v>8</v>
      </c>
      <c r="AO42">
        <v>7</v>
      </c>
      <c r="AP42" s="18">
        <f t="shared" si="20"/>
        <v>111</v>
      </c>
      <c r="AQ42">
        <v>8</v>
      </c>
      <c r="AR42">
        <v>7</v>
      </c>
      <c r="AS42">
        <v>11</v>
      </c>
      <c r="AT42">
        <v>10</v>
      </c>
      <c r="AU42">
        <v>11</v>
      </c>
      <c r="AV42">
        <v>9</v>
      </c>
      <c r="AW42">
        <v>11</v>
      </c>
      <c r="AX42">
        <v>14</v>
      </c>
      <c r="AY42">
        <v>11</v>
      </c>
      <c r="AZ42">
        <v>15</v>
      </c>
      <c r="BA42">
        <v>15</v>
      </c>
      <c r="BB42">
        <v>11</v>
      </c>
      <c r="BC42" s="18">
        <f t="shared" si="21"/>
        <v>133</v>
      </c>
      <c r="BD42">
        <v>12</v>
      </c>
      <c r="BE42">
        <v>15</v>
      </c>
      <c r="BF42">
        <v>15</v>
      </c>
      <c r="BG42">
        <v>14</v>
      </c>
      <c r="BH42">
        <v>54</v>
      </c>
      <c r="BI42">
        <v>61</v>
      </c>
      <c r="BJ42">
        <v>47</v>
      </c>
      <c r="BK42">
        <v>46</v>
      </c>
      <c r="BL42" s="18">
        <f t="shared" si="22"/>
        <v>264</v>
      </c>
      <c r="BM42">
        <v>42</v>
      </c>
      <c r="BN42">
        <v>44</v>
      </c>
      <c r="BO42">
        <v>40</v>
      </c>
      <c r="BP42">
        <v>35</v>
      </c>
      <c r="BQ42">
        <v>39</v>
      </c>
      <c r="BR42">
        <v>30</v>
      </c>
      <c r="BS42">
        <v>32</v>
      </c>
      <c r="BT42">
        <v>32</v>
      </c>
      <c r="BU42">
        <v>29</v>
      </c>
      <c r="BV42">
        <v>25</v>
      </c>
      <c r="BW42">
        <v>26</v>
      </c>
      <c r="BX42">
        <v>26</v>
      </c>
      <c r="BY42" s="18">
        <f t="shared" si="23"/>
        <v>400</v>
      </c>
      <c r="BZ42">
        <v>24</v>
      </c>
      <c r="CA42">
        <v>27</v>
      </c>
      <c r="CB42">
        <v>16</v>
      </c>
      <c r="CC42">
        <v>25</v>
      </c>
      <c r="CD42">
        <v>11</v>
      </c>
      <c r="CE42">
        <v>13</v>
      </c>
      <c r="CF42">
        <v>9</v>
      </c>
      <c r="CG42">
        <v>10</v>
      </c>
      <c r="CH42">
        <v>7</v>
      </c>
      <c r="CI42">
        <v>13</v>
      </c>
      <c r="CJ42" s="18">
        <f t="shared" si="24"/>
        <v>155</v>
      </c>
      <c r="CK42">
        <v>3</v>
      </c>
      <c r="CL42" s="58">
        <v>552</v>
      </c>
      <c r="CM42">
        <f t="shared" si="26"/>
        <v>50</v>
      </c>
      <c r="CN42">
        <f t="shared" si="27"/>
        <v>102</v>
      </c>
      <c r="CO42">
        <f t="shared" si="28"/>
        <v>237</v>
      </c>
      <c r="CP42">
        <v>4</v>
      </c>
    </row>
    <row r="43" spans="1:94" x14ac:dyDescent="0.25">
      <c r="A43" s="38" t="s">
        <v>225</v>
      </c>
      <c r="B43" s="38" t="s">
        <v>58</v>
      </c>
      <c r="C43" s="38" t="s">
        <v>59</v>
      </c>
      <c r="D43" s="39" t="s">
        <v>4</v>
      </c>
      <c r="E43" s="39" t="s">
        <v>29</v>
      </c>
      <c r="F43" s="38" t="s">
        <v>214</v>
      </c>
      <c r="G43" s="38" t="s">
        <v>226</v>
      </c>
      <c r="H43" s="38" t="s">
        <v>282</v>
      </c>
      <c r="I43" s="38" t="s">
        <v>55</v>
      </c>
      <c r="J43" s="58">
        <f>SUM(Tabla13[[#This Row],[Total Hombres]:[Total Mujeres]])</f>
        <v>709</v>
      </c>
      <c r="K43">
        <f t="shared" si="9"/>
        <v>368</v>
      </c>
      <c r="L43">
        <f t="shared" si="10"/>
        <v>341</v>
      </c>
      <c r="M43">
        <v>1</v>
      </c>
      <c r="N43">
        <v>3</v>
      </c>
      <c r="O43">
        <v>4</v>
      </c>
      <c r="P43" s="31">
        <f>SUM(Tabla13[[#This Row],[28 DIAS]:[6-11 MESES]])</f>
        <v>8</v>
      </c>
      <c r="Q43">
        <v>3</v>
      </c>
      <c r="R43">
        <v>4</v>
      </c>
      <c r="S43">
        <v>4</v>
      </c>
      <c r="T43">
        <v>3</v>
      </c>
      <c r="U43">
        <v>6</v>
      </c>
      <c r="V43">
        <v>5</v>
      </c>
      <c r="W43">
        <v>7</v>
      </c>
      <c r="X43">
        <v>2</v>
      </c>
      <c r="Y43">
        <v>7</v>
      </c>
      <c r="Z43">
        <v>6</v>
      </c>
      <c r="AA43" s="18">
        <f t="shared" si="25"/>
        <v>27</v>
      </c>
      <c r="AB43">
        <v>5</v>
      </c>
      <c r="AC43">
        <v>5</v>
      </c>
      <c r="AD43">
        <v>5</v>
      </c>
      <c r="AE43">
        <v>5</v>
      </c>
      <c r="AF43">
        <v>5</v>
      </c>
      <c r="AG43">
        <v>6</v>
      </c>
      <c r="AH43">
        <v>10</v>
      </c>
      <c r="AI43">
        <v>5</v>
      </c>
      <c r="AJ43">
        <v>6</v>
      </c>
      <c r="AK43">
        <v>4</v>
      </c>
      <c r="AL43">
        <v>6</v>
      </c>
      <c r="AM43">
        <v>5</v>
      </c>
      <c r="AN43">
        <v>6</v>
      </c>
      <c r="AO43">
        <v>5</v>
      </c>
      <c r="AP43" s="18">
        <f t="shared" si="20"/>
        <v>78</v>
      </c>
      <c r="AQ43">
        <v>6</v>
      </c>
      <c r="AR43">
        <v>5</v>
      </c>
      <c r="AS43">
        <v>5</v>
      </c>
      <c r="AT43">
        <v>4</v>
      </c>
      <c r="AU43">
        <v>7</v>
      </c>
      <c r="AV43">
        <v>6</v>
      </c>
      <c r="AW43">
        <v>6</v>
      </c>
      <c r="AX43">
        <v>6</v>
      </c>
      <c r="AY43">
        <v>7</v>
      </c>
      <c r="AZ43">
        <v>7</v>
      </c>
      <c r="BA43">
        <v>7</v>
      </c>
      <c r="BB43">
        <v>7</v>
      </c>
      <c r="BC43" s="18">
        <f t="shared" si="21"/>
        <v>73</v>
      </c>
      <c r="BD43">
        <v>10</v>
      </c>
      <c r="BE43">
        <v>6</v>
      </c>
      <c r="BF43">
        <v>8</v>
      </c>
      <c r="BG43">
        <v>6</v>
      </c>
      <c r="BH43">
        <v>28</v>
      </c>
      <c r="BI43">
        <v>27</v>
      </c>
      <c r="BJ43">
        <v>23</v>
      </c>
      <c r="BK43">
        <v>25</v>
      </c>
      <c r="BL43" s="18">
        <f t="shared" si="22"/>
        <v>133</v>
      </c>
      <c r="BM43">
        <v>24</v>
      </c>
      <c r="BN43">
        <v>26</v>
      </c>
      <c r="BO43">
        <v>23</v>
      </c>
      <c r="BP43">
        <v>25</v>
      </c>
      <c r="BQ43">
        <v>25</v>
      </c>
      <c r="BR43">
        <v>20</v>
      </c>
      <c r="BS43">
        <v>21</v>
      </c>
      <c r="BT43">
        <v>23</v>
      </c>
      <c r="BU43">
        <v>23</v>
      </c>
      <c r="BV43">
        <v>19</v>
      </c>
      <c r="BW43">
        <v>23</v>
      </c>
      <c r="BX43">
        <v>17</v>
      </c>
      <c r="BY43" s="18">
        <f t="shared" si="23"/>
        <v>269</v>
      </c>
      <c r="BZ43">
        <v>14</v>
      </c>
      <c r="CA43">
        <v>13</v>
      </c>
      <c r="CB43">
        <v>13</v>
      </c>
      <c r="CC43">
        <v>14</v>
      </c>
      <c r="CD43">
        <v>11</v>
      </c>
      <c r="CE43">
        <v>10</v>
      </c>
      <c r="CF43">
        <v>6</v>
      </c>
      <c r="CG43">
        <v>8</v>
      </c>
      <c r="CH43">
        <v>8</v>
      </c>
      <c r="CI43">
        <v>12</v>
      </c>
      <c r="CJ43" s="18">
        <f t="shared" si="24"/>
        <v>109</v>
      </c>
      <c r="CK43">
        <v>8</v>
      </c>
      <c r="CL43" s="58">
        <v>339</v>
      </c>
      <c r="CM43">
        <f t="shared" si="26"/>
        <v>28</v>
      </c>
      <c r="CN43">
        <f t="shared" si="27"/>
        <v>51</v>
      </c>
      <c r="CO43">
        <f t="shared" si="28"/>
        <v>142</v>
      </c>
      <c r="CP43">
        <v>18</v>
      </c>
    </row>
    <row r="44" spans="1:94" x14ac:dyDescent="0.25">
      <c r="A44" s="38" t="s">
        <v>225</v>
      </c>
      <c r="B44" s="38" t="s">
        <v>58</v>
      </c>
      <c r="C44" s="38" t="s">
        <v>196</v>
      </c>
      <c r="D44" s="39" t="s">
        <v>3</v>
      </c>
      <c r="E44" s="39" t="s">
        <v>21</v>
      </c>
      <c r="F44" s="38" t="s">
        <v>208</v>
      </c>
      <c r="G44" s="38" t="s">
        <v>226</v>
      </c>
      <c r="H44" s="38" t="s">
        <v>283</v>
      </c>
      <c r="I44" s="38" t="s">
        <v>55</v>
      </c>
      <c r="J44" s="58">
        <f>SUM(Tabla13[[#This Row],[Total Hombres]:[Total Mujeres]])</f>
        <v>2630</v>
      </c>
      <c r="K44">
        <f t="shared" si="9"/>
        <v>1323</v>
      </c>
      <c r="L44">
        <f t="shared" si="10"/>
        <v>1307</v>
      </c>
      <c r="M44">
        <v>1</v>
      </c>
      <c r="N44">
        <v>9</v>
      </c>
      <c r="O44">
        <v>8</v>
      </c>
      <c r="P44" s="31">
        <f>SUM(Tabla13[[#This Row],[28 DIAS]:[6-11 MESES]])</f>
        <v>18</v>
      </c>
      <c r="Q44">
        <v>7</v>
      </c>
      <c r="R44">
        <v>10</v>
      </c>
      <c r="S44">
        <v>12</v>
      </c>
      <c r="T44">
        <v>11</v>
      </c>
      <c r="U44">
        <v>13</v>
      </c>
      <c r="V44">
        <v>14</v>
      </c>
      <c r="W44">
        <v>16</v>
      </c>
      <c r="X44">
        <v>14</v>
      </c>
      <c r="Y44">
        <v>14</v>
      </c>
      <c r="Z44">
        <v>15</v>
      </c>
      <c r="AA44" s="18">
        <f t="shared" si="25"/>
        <v>73</v>
      </c>
      <c r="AB44">
        <v>22</v>
      </c>
      <c r="AC44">
        <v>12</v>
      </c>
      <c r="AD44">
        <v>13</v>
      </c>
      <c r="AE44">
        <v>14</v>
      </c>
      <c r="AF44">
        <v>14</v>
      </c>
      <c r="AG44">
        <v>14</v>
      </c>
      <c r="AH44">
        <v>17</v>
      </c>
      <c r="AI44">
        <v>18</v>
      </c>
      <c r="AJ44">
        <v>17</v>
      </c>
      <c r="AK44">
        <v>18</v>
      </c>
      <c r="AL44">
        <v>18</v>
      </c>
      <c r="AM44">
        <v>16</v>
      </c>
      <c r="AN44">
        <v>21</v>
      </c>
      <c r="AO44">
        <v>18</v>
      </c>
      <c r="AP44" s="18">
        <f t="shared" si="20"/>
        <v>232</v>
      </c>
      <c r="AQ44">
        <v>22</v>
      </c>
      <c r="AR44">
        <v>20</v>
      </c>
      <c r="AS44">
        <v>16</v>
      </c>
      <c r="AT44">
        <v>14</v>
      </c>
      <c r="AU44">
        <v>18</v>
      </c>
      <c r="AV44">
        <v>16</v>
      </c>
      <c r="AW44">
        <v>15</v>
      </c>
      <c r="AX44">
        <v>18</v>
      </c>
      <c r="AY44">
        <v>28</v>
      </c>
      <c r="AZ44">
        <v>23</v>
      </c>
      <c r="BA44">
        <v>25</v>
      </c>
      <c r="BB44">
        <v>14</v>
      </c>
      <c r="BC44" s="18">
        <f t="shared" si="21"/>
        <v>229</v>
      </c>
      <c r="BD44">
        <v>21</v>
      </c>
      <c r="BE44">
        <v>25</v>
      </c>
      <c r="BF44">
        <v>20</v>
      </c>
      <c r="BG44">
        <v>26</v>
      </c>
      <c r="BH44">
        <v>93</v>
      </c>
      <c r="BI44">
        <v>105</v>
      </c>
      <c r="BJ44">
        <v>100</v>
      </c>
      <c r="BK44">
        <v>107</v>
      </c>
      <c r="BL44" s="18">
        <f t="shared" si="22"/>
        <v>497</v>
      </c>
      <c r="BM44">
        <v>109</v>
      </c>
      <c r="BN44">
        <v>91</v>
      </c>
      <c r="BO44">
        <v>117</v>
      </c>
      <c r="BP44">
        <v>96</v>
      </c>
      <c r="BQ44">
        <v>106</v>
      </c>
      <c r="BR44">
        <v>85</v>
      </c>
      <c r="BS44">
        <v>89</v>
      </c>
      <c r="BT44">
        <v>81</v>
      </c>
      <c r="BU44">
        <v>84</v>
      </c>
      <c r="BV44">
        <v>65</v>
      </c>
      <c r="BW44">
        <v>73</v>
      </c>
      <c r="BX44">
        <v>79</v>
      </c>
      <c r="BY44" s="18">
        <f t="shared" si="23"/>
        <v>1075</v>
      </c>
      <c r="BZ44">
        <v>63</v>
      </c>
      <c r="CA44">
        <v>66</v>
      </c>
      <c r="CB44">
        <v>44</v>
      </c>
      <c r="CC44">
        <v>49</v>
      </c>
      <c r="CD44">
        <v>36</v>
      </c>
      <c r="CE44">
        <v>49</v>
      </c>
      <c r="CF44">
        <v>32</v>
      </c>
      <c r="CG44">
        <v>49</v>
      </c>
      <c r="CH44">
        <v>28</v>
      </c>
      <c r="CI44">
        <v>55</v>
      </c>
      <c r="CJ44" s="18">
        <f t="shared" si="24"/>
        <v>471</v>
      </c>
      <c r="CK44">
        <v>18</v>
      </c>
      <c r="CL44" s="58">
        <v>1309</v>
      </c>
      <c r="CM44">
        <f t="shared" si="26"/>
        <v>90</v>
      </c>
      <c r="CN44">
        <f t="shared" si="27"/>
        <v>175</v>
      </c>
      <c r="CO44">
        <f t="shared" si="28"/>
        <v>572</v>
      </c>
      <c r="CP44">
        <v>61</v>
      </c>
    </row>
    <row r="45" spans="1:94" x14ac:dyDescent="0.25">
      <c r="A45" s="38" t="s">
        <v>225</v>
      </c>
      <c r="B45" s="38" t="s">
        <v>58</v>
      </c>
      <c r="C45" s="38" t="s">
        <v>196</v>
      </c>
      <c r="D45" s="39" t="s">
        <v>3</v>
      </c>
      <c r="E45" s="39" t="s">
        <v>22</v>
      </c>
      <c r="F45" s="38" t="s">
        <v>210</v>
      </c>
      <c r="G45" s="38" t="s">
        <v>226</v>
      </c>
      <c r="H45" s="38" t="s">
        <v>284</v>
      </c>
      <c r="I45" s="38" t="s">
        <v>55</v>
      </c>
      <c r="J45" s="58">
        <f>SUM(Tabla13[[#This Row],[Total Hombres]:[Total Mujeres]])</f>
        <v>2393</v>
      </c>
      <c r="K45">
        <f t="shared" si="9"/>
        <v>1244</v>
      </c>
      <c r="L45">
        <f t="shared" si="10"/>
        <v>1149</v>
      </c>
      <c r="M45">
        <v>3</v>
      </c>
      <c r="N45">
        <v>9</v>
      </c>
      <c r="O45">
        <v>9</v>
      </c>
      <c r="P45" s="31">
        <f>SUM(Tabla13[[#This Row],[28 DIAS]:[6-11 MESES]])</f>
        <v>21</v>
      </c>
      <c r="Q45">
        <v>14</v>
      </c>
      <c r="R45">
        <v>5</v>
      </c>
      <c r="S45">
        <v>6</v>
      </c>
      <c r="T45">
        <v>11</v>
      </c>
      <c r="U45">
        <v>8</v>
      </c>
      <c r="V45">
        <v>12</v>
      </c>
      <c r="W45">
        <v>14</v>
      </c>
      <c r="X45">
        <v>11</v>
      </c>
      <c r="Y45">
        <v>13</v>
      </c>
      <c r="Z45">
        <v>14</v>
      </c>
      <c r="AA45" s="18">
        <f t="shared" si="25"/>
        <v>64</v>
      </c>
      <c r="AB45">
        <v>13</v>
      </c>
      <c r="AC45">
        <v>14</v>
      </c>
      <c r="AD45">
        <v>12</v>
      </c>
      <c r="AE45">
        <v>12</v>
      </c>
      <c r="AF45">
        <v>14</v>
      </c>
      <c r="AG45">
        <v>10</v>
      </c>
      <c r="AH45">
        <v>13</v>
      </c>
      <c r="AI45">
        <v>18</v>
      </c>
      <c r="AJ45">
        <v>19</v>
      </c>
      <c r="AK45">
        <v>14</v>
      </c>
      <c r="AL45">
        <v>20</v>
      </c>
      <c r="AM45">
        <v>19</v>
      </c>
      <c r="AN45">
        <v>12</v>
      </c>
      <c r="AO45">
        <v>11</v>
      </c>
      <c r="AP45" s="18">
        <f t="shared" si="20"/>
        <v>201</v>
      </c>
      <c r="AQ45">
        <v>13</v>
      </c>
      <c r="AR45">
        <v>12</v>
      </c>
      <c r="AS45">
        <v>15</v>
      </c>
      <c r="AT45">
        <v>14</v>
      </c>
      <c r="AU45">
        <v>10</v>
      </c>
      <c r="AV45">
        <v>9</v>
      </c>
      <c r="AW45">
        <v>12</v>
      </c>
      <c r="AX45">
        <v>14</v>
      </c>
      <c r="AY45">
        <v>19</v>
      </c>
      <c r="AZ45">
        <v>10</v>
      </c>
      <c r="BA45">
        <v>13</v>
      </c>
      <c r="BB45">
        <v>14</v>
      </c>
      <c r="BC45" s="18">
        <f t="shared" si="21"/>
        <v>155</v>
      </c>
      <c r="BD45">
        <v>16</v>
      </c>
      <c r="BE45">
        <v>11</v>
      </c>
      <c r="BF45">
        <v>21</v>
      </c>
      <c r="BG45">
        <v>10</v>
      </c>
      <c r="BH45">
        <v>70</v>
      </c>
      <c r="BI45">
        <v>75</v>
      </c>
      <c r="BJ45">
        <v>105</v>
      </c>
      <c r="BK45">
        <v>96</v>
      </c>
      <c r="BL45" s="18">
        <f t="shared" si="22"/>
        <v>404</v>
      </c>
      <c r="BM45">
        <v>109</v>
      </c>
      <c r="BN45">
        <v>100</v>
      </c>
      <c r="BO45">
        <v>96</v>
      </c>
      <c r="BP45">
        <v>84</v>
      </c>
      <c r="BQ45">
        <v>109</v>
      </c>
      <c r="BR45">
        <v>69</v>
      </c>
      <c r="BS45">
        <v>78</v>
      </c>
      <c r="BT45">
        <v>72</v>
      </c>
      <c r="BU45">
        <v>88</v>
      </c>
      <c r="BV45">
        <v>75</v>
      </c>
      <c r="BW45">
        <v>89</v>
      </c>
      <c r="BX45">
        <v>79</v>
      </c>
      <c r="BY45" s="18">
        <f t="shared" si="23"/>
        <v>1048</v>
      </c>
      <c r="BZ45">
        <v>74</v>
      </c>
      <c r="CA45">
        <v>61</v>
      </c>
      <c r="CB45">
        <v>54</v>
      </c>
      <c r="CC45">
        <v>54</v>
      </c>
      <c r="CD45">
        <v>31</v>
      </c>
      <c r="CE45">
        <v>35</v>
      </c>
      <c r="CF45">
        <v>32</v>
      </c>
      <c r="CG45">
        <v>39</v>
      </c>
      <c r="CH45">
        <v>32</v>
      </c>
      <c r="CI45">
        <v>65</v>
      </c>
      <c r="CJ45" s="18">
        <f t="shared" si="24"/>
        <v>477</v>
      </c>
      <c r="CK45">
        <v>19</v>
      </c>
      <c r="CL45" s="58">
        <v>1151</v>
      </c>
      <c r="CM45">
        <f t="shared" si="26"/>
        <v>70</v>
      </c>
      <c r="CN45">
        <f t="shared" si="27"/>
        <v>164</v>
      </c>
      <c r="CO45">
        <f t="shared" si="28"/>
        <v>506</v>
      </c>
      <c r="CP45">
        <v>39</v>
      </c>
    </row>
    <row r="46" spans="1:94" x14ac:dyDescent="0.25">
      <c r="A46" s="38" t="s">
        <v>252</v>
      </c>
      <c r="B46" s="38" t="s">
        <v>253</v>
      </c>
      <c r="C46" s="38" t="s">
        <v>229</v>
      </c>
      <c r="D46" s="39" t="s">
        <v>3</v>
      </c>
      <c r="E46" s="39" t="s">
        <v>23</v>
      </c>
      <c r="F46" s="38" t="s">
        <v>285</v>
      </c>
      <c r="G46" s="38"/>
      <c r="H46" s="38"/>
      <c r="I46" t="s">
        <v>55</v>
      </c>
      <c r="J46" s="58">
        <f>SUM(Tabla13[[#This Row],[Total Hombres]:[Total Mujeres]])</f>
        <v>1591</v>
      </c>
      <c r="K46">
        <f t="shared" si="9"/>
        <v>808</v>
      </c>
      <c r="L46">
        <f t="shared" si="10"/>
        <v>783</v>
      </c>
      <c r="M46">
        <v>2</v>
      </c>
      <c r="N46">
        <v>9</v>
      </c>
      <c r="O46">
        <v>10</v>
      </c>
      <c r="P46" s="31">
        <f>SUM(Tabla13[[#This Row],[28 DIAS]:[6-11 MESES]])</f>
        <v>21</v>
      </c>
      <c r="Q46">
        <v>10</v>
      </c>
      <c r="R46">
        <v>9</v>
      </c>
      <c r="S46">
        <v>10</v>
      </c>
      <c r="T46">
        <v>10</v>
      </c>
      <c r="U46">
        <v>10</v>
      </c>
      <c r="V46">
        <v>9</v>
      </c>
      <c r="W46">
        <v>11</v>
      </c>
      <c r="X46">
        <v>10</v>
      </c>
      <c r="Y46">
        <v>10</v>
      </c>
      <c r="Z46">
        <v>10</v>
      </c>
      <c r="AA46" s="30">
        <f t="shared" si="25"/>
        <v>50</v>
      </c>
      <c r="AB46">
        <v>12</v>
      </c>
      <c r="AC46">
        <v>12</v>
      </c>
      <c r="AD46">
        <v>14</v>
      </c>
      <c r="AE46">
        <v>14</v>
      </c>
      <c r="AF46">
        <v>14</v>
      </c>
      <c r="AG46">
        <v>14</v>
      </c>
      <c r="AH46">
        <v>15</v>
      </c>
      <c r="AI46">
        <v>15</v>
      </c>
      <c r="AJ46">
        <v>16</v>
      </c>
      <c r="AK46">
        <v>14</v>
      </c>
      <c r="AL46">
        <v>15</v>
      </c>
      <c r="AM46">
        <v>14</v>
      </c>
      <c r="AN46">
        <v>15</v>
      </c>
      <c r="AO46">
        <v>14</v>
      </c>
      <c r="AP46" s="30">
        <f t="shared" si="20"/>
        <v>198</v>
      </c>
      <c r="AQ46">
        <v>16</v>
      </c>
      <c r="AR46">
        <v>15</v>
      </c>
      <c r="AS46">
        <v>16</v>
      </c>
      <c r="AT46">
        <v>15</v>
      </c>
      <c r="AU46">
        <v>16</v>
      </c>
      <c r="AV46">
        <v>14</v>
      </c>
      <c r="AW46">
        <v>16</v>
      </c>
      <c r="AX46">
        <v>15</v>
      </c>
      <c r="AY46">
        <v>17</v>
      </c>
      <c r="AZ46">
        <v>16</v>
      </c>
      <c r="BA46">
        <v>17</v>
      </c>
      <c r="BB46">
        <v>15</v>
      </c>
      <c r="BC46" s="30">
        <f t="shared" si="21"/>
        <v>188</v>
      </c>
      <c r="BD46">
        <v>16</v>
      </c>
      <c r="BE46">
        <v>15</v>
      </c>
      <c r="BF46">
        <v>15</v>
      </c>
      <c r="BG46">
        <v>14</v>
      </c>
      <c r="BH46">
        <v>68</v>
      </c>
      <c r="BI46">
        <v>64</v>
      </c>
      <c r="BJ46">
        <v>67</v>
      </c>
      <c r="BK46">
        <v>66</v>
      </c>
      <c r="BL46" s="30">
        <f t="shared" si="22"/>
        <v>325</v>
      </c>
      <c r="BM46">
        <v>68</v>
      </c>
      <c r="BN46">
        <v>65</v>
      </c>
      <c r="BO46">
        <v>64</v>
      </c>
      <c r="BP46">
        <v>58</v>
      </c>
      <c r="BQ46">
        <v>54</v>
      </c>
      <c r="BR46">
        <v>52</v>
      </c>
      <c r="BS46">
        <v>47</v>
      </c>
      <c r="BT46">
        <v>43</v>
      </c>
      <c r="BU46">
        <v>38</v>
      </c>
      <c r="BV46">
        <v>36</v>
      </c>
      <c r="BW46">
        <v>33</v>
      </c>
      <c r="BX46">
        <v>33</v>
      </c>
      <c r="BY46" s="30">
        <f t="shared" si="23"/>
        <v>591</v>
      </c>
      <c r="BZ46">
        <v>28</v>
      </c>
      <c r="CA46">
        <v>30</v>
      </c>
      <c r="CB46">
        <v>23</v>
      </c>
      <c r="CC46">
        <v>24</v>
      </c>
      <c r="CD46">
        <v>16</v>
      </c>
      <c r="CE46">
        <v>19</v>
      </c>
      <c r="CF46">
        <v>10</v>
      </c>
      <c r="CG46">
        <v>13</v>
      </c>
      <c r="CH46">
        <v>11</v>
      </c>
      <c r="CI46">
        <v>16</v>
      </c>
      <c r="CJ46" s="30">
        <f t="shared" si="24"/>
        <v>190</v>
      </c>
      <c r="CK46">
        <v>21</v>
      </c>
      <c r="CL46" s="58">
        <v>780</v>
      </c>
      <c r="CM46">
        <f t="shared" si="26"/>
        <v>77</v>
      </c>
      <c r="CN46">
        <f t="shared" si="27"/>
        <v>128</v>
      </c>
      <c r="CO46">
        <f t="shared" si="28"/>
        <v>317</v>
      </c>
      <c r="CP46">
        <v>40</v>
      </c>
    </row>
    <row r="47" spans="1:94" x14ac:dyDescent="0.25">
      <c r="A47" s="38" t="s">
        <v>225</v>
      </c>
      <c r="B47" s="38" t="s">
        <v>58</v>
      </c>
      <c r="C47" s="38" t="s">
        <v>196</v>
      </c>
      <c r="D47" s="39" t="s">
        <v>3</v>
      </c>
      <c r="E47" s="39" t="s">
        <v>21</v>
      </c>
      <c r="F47" s="38" t="s">
        <v>209</v>
      </c>
      <c r="G47" s="38" t="s">
        <v>226</v>
      </c>
      <c r="H47" s="38" t="s">
        <v>286</v>
      </c>
      <c r="I47" s="38" t="s">
        <v>55</v>
      </c>
      <c r="J47" s="58">
        <f>SUM(Tabla13[[#This Row],[Total Hombres]:[Total Mujeres]])</f>
        <v>1127</v>
      </c>
      <c r="K47">
        <f t="shared" si="9"/>
        <v>565</v>
      </c>
      <c r="L47">
        <f t="shared" si="10"/>
        <v>562</v>
      </c>
      <c r="M47">
        <v>0</v>
      </c>
      <c r="N47">
        <v>4</v>
      </c>
      <c r="O47">
        <v>3</v>
      </c>
      <c r="P47" s="31">
        <f>SUM(Tabla13[[#This Row],[28 DIAS]:[6-11 MESES]])</f>
        <v>7</v>
      </c>
      <c r="Q47">
        <v>3</v>
      </c>
      <c r="R47">
        <v>4</v>
      </c>
      <c r="S47">
        <v>5</v>
      </c>
      <c r="T47">
        <v>5</v>
      </c>
      <c r="U47">
        <v>5</v>
      </c>
      <c r="V47">
        <v>6</v>
      </c>
      <c r="W47">
        <v>7</v>
      </c>
      <c r="X47">
        <v>6</v>
      </c>
      <c r="Y47">
        <v>6</v>
      </c>
      <c r="Z47">
        <v>6</v>
      </c>
      <c r="AA47" s="18">
        <f t="shared" si="25"/>
        <v>31</v>
      </c>
      <c r="AB47">
        <v>9</v>
      </c>
      <c r="AC47">
        <v>5</v>
      </c>
      <c r="AD47">
        <v>5</v>
      </c>
      <c r="AE47">
        <v>6</v>
      </c>
      <c r="AF47">
        <v>6</v>
      </c>
      <c r="AG47">
        <v>6</v>
      </c>
      <c r="AH47">
        <v>7</v>
      </c>
      <c r="AI47">
        <v>8</v>
      </c>
      <c r="AJ47">
        <v>7</v>
      </c>
      <c r="AK47">
        <v>8</v>
      </c>
      <c r="AL47">
        <v>8</v>
      </c>
      <c r="AM47">
        <v>7</v>
      </c>
      <c r="AN47">
        <v>9</v>
      </c>
      <c r="AO47">
        <v>8</v>
      </c>
      <c r="AP47" s="18">
        <f t="shared" si="20"/>
        <v>99</v>
      </c>
      <c r="AQ47">
        <v>9</v>
      </c>
      <c r="AR47">
        <v>8</v>
      </c>
      <c r="AS47">
        <v>7</v>
      </c>
      <c r="AT47">
        <v>6</v>
      </c>
      <c r="AU47">
        <v>8</v>
      </c>
      <c r="AV47">
        <v>7</v>
      </c>
      <c r="AW47">
        <v>6</v>
      </c>
      <c r="AX47">
        <v>8</v>
      </c>
      <c r="AY47">
        <v>12</v>
      </c>
      <c r="AZ47">
        <v>10</v>
      </c>
      <c r="BA47">
        <v>11</v>
      </c>
      <c r="BB47">
        <v>6</v>
      </c>
      <c r="BC47" s="18">
        <f t="shared" si="21"/>
        <v>98</v>
      </c>
      <c r="BD47">
        <v>9</v>
      </c>
      <c r="BE47">
        <v>11</v>
      </c>
      <c r="BF47">
        <v>9</v>
      </c>
      <c r="BG47">
        <v>11</v>
      </c>
      <c r="BH47">
        <v>40</v>
      </c>
      <c r="BI47">
        <v>45</v>
      </c>
      <c r="BJ47">
        <v>43</v>
      </c>
      <c r="BK47">
        <v>46</v>
      </c>
      <c r="BL47" s="18">
        <f t="shared" si="22"/>
        <v>214</v>
      </c>
      <c r="BM47">
        <v>47</v>
      </c>
      <c r="BN47">
        <v>39</v>
      </c>
      <c r="BO47">
        <v>50</v>
      </c>
      <c r="BP47">
        <v>41</v>
      </c>
      <c r="BQ47">
        <v>45</v>
      </c>
      <c r="BR47">
        <v>37</v>
      </c>
      <c r="BS47">
        <v>38</v>
      </c>
      <c r="BT47">
        <v>35</v>
      </c>
      <c r="BU47">
        <v>36</v>
      </c>
      <c r="BV47">
        <v>28</v>
      </c>
      <c r="BW47">
        <v>31</v>
      </c>
      <c r="BX47">
        <v>34</v>
      </c>
      <c r="BY47" s="18">
        <f t="shared" si="23"/>
        <v>461</v>
      </c>
      <c r="BZ47">
        <v>27</v>
      </c>
      <c r="CA47">
        <v>28</v>
      </c>
      <c r="CB47">
        <v>19</v>
      </c>
      <c r="CC47">
        <v>21</v>
      </c>
      <c r="CD47">
        <v>15</v>
      </c>
      <c r="CE47">
        <v>21</v>
      </c>
      <c r="CF47">
        <v>14</v>
      </c>
      <c r="CG47">
        <v>21</v>
      </c>
      <c r="CH47">
        <v>12</v>
      </c>
      <c r="CI47">
        <v>24</v>
      </c>
      <c r="CJ47" s="18">
        <f t="shared" si="24"/>
        <v>202</v>
      </c>
      <c r="CK47">
        <v>7</v>
      </c>
      <c r="CL47" s="58">
        <v>561</v>
      </c>
      <c r="CM47">
        <f t="shared" si="26"/>
        <v>39</v>
      </c>
      <c r="CN47">
        <f t="shared" si="27"/>
        <v>76</v>
      </c>
      <c r="CO47">
        <f t="shared" si="28"/>
        <v>245</v>
      </c>
      <c r="CP47">
        <v>26</v>
      </c>
    </row>
    <row r="48" spans="1:94" x14ac:dyDescent="0.25">
      <c r="A48" s="38" t="s">
        <v>225</v>
      </c>
      <c r="B48" s="38" t="s">
        <v>58</v>
      </c>
      <c r="C48" s="38" t="s">
        <v>196</v>
      </c>
      <c r="D48" s="39" t="s">
        <v>3</v>
      </c>
      <c r="E48" s="39" t="s">
        <v>23</v>
      </c>
      <c r="F48" s="38" t="s">
        <v>287</v>
      </c>
      <c r="G48" s="38" t="s">
        <v>288</v>
      </c>
      <c r="H48" s="38" t="s">
        <v>289</v>
      </c>
      <c r="I48" s="38" t="s">
        <v>290</v>
      </c>
      <c r="J48" s="58">
        <f>SUM(Tabla13[[#This Row],[Total Hombres]:[Total Mujeres]])</f>
        <v>0</v>
      </c>
      <c r="K48">
        <f t="shared" si="9"/>
        <v>0</v>
      </c>
      <c r="L48">
        <f t="shared" si="10"/>
        <v>0</v>
      </c>
      <c r="M48">
        <v>0</v>
      </c>
      <c r="N48">
        <v>0</v>
      </c>
      <c r="O48">
        <v>0</v>
      </c>
      <c r="P48" s="31">
        <f>SUM(Tabla13[[#This Row],[28 DIAS]:[6-11 MESES]])</f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 s="18">
        <f t="shared" si="25"/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 s="18">
        <f t="shared" si="20"/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 s="18">
        <f t="shared" si="21"/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 s="18">
        <f t="shared" si="22"/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 s="18">
        <f t="shared" si="23"/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 s="18">
        <f t="shared" si="24"/>
        <v>0</v>
      </c>
      <c r="CK48">
        <v>0</v>
      </c>
      <c r="CL48" s="58">
        <v>0</v>
      </c>
      <c r="CM48">
        <f t="shared" si="26"/>
        <v>0</v>
      </c>
      <c r="CN48">
        <f t="shared" si="27"/>
        <v>0</v>
      </c>
      <c r="CO48">
        <f t="shared" si="28"/>
        <v>0</v>
      </c>
      <c r="CP48">
        <v>0</v>
      </c>
    </row>
    <row r="49" spans="1:94" x14ac:dyDescent="0.25">
      <c r="A49" s="38" t="s">
        <v>225</v>
      </c>
      <c r="B49" s="38" t="s">
        <v>58</v>
      </c>
      <c r="C49" s="38" t="s">
        <v>16</v>
      </c>
      <c r="D49" s="39" t="s">
        <v>2</v>
      </c>
      <c r="E49" s="39" t="s">
        <v>15</v>
      </c>
      <c r="F49" s="38" t="s">
        <v>193</v>
      </c>
      <c r="G49" s="38" t="s">
        <v>226</v>
      </c>
      <c r="H49" s="38" t="s">
        <v>291</v>
      </c>
      <c r="I49" s="38" t="s">
        <v>52</v>
      </c>
      <c r="J49" s="58">
        <f>SUM(Tabla13[[#This Row],[Total Hombres]:[Total Mujeres]])</f>
        <v>459</v>
      </c>
      <c r="K49">
        <f t="shared" si="9"/>
        <v>225</v>
      </c>
      <c r="L49">
        <f t="shared" si="10"/>
        <v>234</v>
      </c>
      <c r="M49">
        <v>0</v>
      </c>
      <c r="N49">
        <v>1</v>
      </c>
      <c r="O49">
        <v>0</v>
      </c>
      <c r="P49" s="31">
        <f>SUM(Tabla13[[#This Row],[28 DIAS]:[6-11 MESES]])</f>
        <v>1</v>
      </c>
      <c r="Q49">
        <v>1</v>
      </c>
      <c r="R49">
        <v>1</v>
      </c>
      <c r="S49">
        <v>1</v>
      </c>
      <c r="T49">
        <v>3</v>
      </c>
      <c r="U49">
        <v>2</v>
      </c>
      <c r="V49">
        <v>3</v>
      </c>
      <c r="W49">
        <v>3</v>
      </c>
      <c r="X49">
        <v>3</v>
      </c>
      <c r="Y49">
        <v>2</v>
      </c>
      <c r="Z49">
        <v>3</v>
      </c>
      <c r="AA49" s="18">
        <f t="shared" si="25"/>
        <v>14</v>
      </c>
      <c r="AB49">
        <v>4</v>
      </c>
      <c r="AC49">
        <v>2</v>
      </c>
      <c r="AD49">
        <v>3</v>
      </c>
      <c r="AE49">
        <v>4</v>
      </c>
      <c r="AF49">
        <v>2</v>
      </c>
      <c r="AG49">
        <v>2</v>
      </c>
      <c r="AH49">
        <v>2</v>
      </c>
      <c r="AI49">
        <v>2</v>
      </c>
      <c r="AJ49">
        <v>2</v>
      </c>
      <c r="AK49">
        <v>3</v>
      </c>
      <c r="AL49">
        <v>3</v>
      </c>
      <c r="AM49">
        <v>2</v>
      </c>
      <c r="AN49">
        <v>2</v>
      </c>
      <c r="AO49">
        <v>2</v>
      </c>
      <c r="AP49" s="18">
        <f t="shared" si="20"/>
        <v>35</v>
      </c>
      <c r="AQ49">
        <v>3</v>
      </c>
      <c r="AR49">
        <v>3</v>
      </c>
      <c r="AS49">
        <v>4</v>
      </c>
      <c r="AT49">
        <v>3</v>
      </c>
      <c r="AU49">
        <v>5</v>
      </c>
      <c r="AV49">
        <v>4</v>
      </c>
      <c r="AW49">
        <v>2</v>
      </c>
      <c r="AX49">
        <v>5</v>
      </c>
      <c r="AY49">
        <v>4</v>
      </c>
      <c r="AZ49">
        <v>4</v>
      </c>
      <c r="BA49">
        <v>4</v>
      </c>
      <c r="BB49">
        <v>6</v>
      </c>
      <c r="BC49" s="18">
        <f t="shared" si="21"/>
        <v>47</v>
      </c>
      <c r="BD49">
        <v>5</v>
      </c>
      <c r="BE49">
        <v>6</v>
      </c>
      <c r="BF49">
        <v>4</v>
      </c>
      <c r="BG49">
        <v>5</v>
      </c>
      <c r="BH49">
        <v>18</v>
      </c>
      <c r="BI49">
        <v>20</v>
      </c>
      <c r="BJ49">
        <v>19</v>
      </c>
      <c r="BK49">
        <v>20</v>
      </c>
      <c r="BL49" s="18">
        <f t="shared" si="22"/>
        <v>97</v>
      </c>
      <c r="BM49">
        <v>20</v>
      </c>
      <c r="BN49">
        <v>19</v>
      </c>
      <c r="BO49">
        <v>19</v>
      </c>
      <c r="BP49">
        <v>17</v>
      </c>
      <c r="BQ49">
        <v>17</v>
      </c>
      <c r="BR49">
        <v>16</v>
      </c>
      <c r="BS49">
        <v>19</v>
      </c>
      <c r="BT49">
        <v>13</v>
      </c>
      <c r="BU49">
        <v>11</v>
      </c>
      <c r="BV49">
        <v>12</v>
      </c>
      <c r="BW49">
        <v>12</v>
      </c>
      <c r="BX49">
        <v>10</v>
      </c>
      <c r="BY49" s="18">
        <f t="shared" si="23"/>
        <v>185</v>
      </c>
      <c r="BZ49">
        <v>11</v>
      </c>
      <c r="CA49">
        <v>12</v>
      </c>
      <c r="CB49">
        <v>8</v>
      </c>
      <c r="CC49">
        <v>10</v>
      </c>
      <c r="CD49">
        <v>5</v>
      </c>
      <c r="CE49">
        <v>9</v>
      </c>
      <c r="CF49">
        <v>4</v>
      </c>
      <c r="CG49">
        <v>5</v>
      </c>
      <c r="CH49">
        <v>4</v>
      </c>
      <c r="CI49">
        <v>5</v>
      </c>
      <c r="CJ49" s="18">
        <f t="shared" si="24"/>
        <v>73</v>
      </c>
      <c r="CK49">
        <v>2</v>
      </c>
      <c r="CL49" s="58">
        <v>233</v>
      </c>
      <c r="CM49">
        <f t="shared" si="26"/>
        <v>14</v>
      </c>
      <c r="CN49">
        <f t="shared" si="27"/>
        <v>38</v>
      </c>
      <c r="CO49">
        <f t="shared" si="28"/>
        <v>103</v>
      </c>
      <c r="CP49">
        <v>3</v>
      </c>
    </row>
    <row r="50" spans="1:94" x14ac:dyDescent="0.25">
      <c r="A50" s="38" t="s">
        <v>225</v>
      </c>
      <c r="B50" s="38" t="s">
        <v>58</v>
      </c>
      <c r="C50" s="38" t="s">
        <v>59</v>
      </c>
      <c r="D50" s="39" t="s">
        <v>4</v>
      </c>
      <c r="E50" s="39" t="s">
        <v>30</v>
      </c>
      <c r="F50" s="38" t="s">
        <v>292</v>
      </c>
      <c r="G50" s="38" t="s">
        <v>226</v>
      </c>
      <c r="H50" s="38" t="s">
        <v>293</v>
      </c>
      <c r="I50" s="38" t="s">
        <v>55</v>
      </c>
      <c r="J50" s="58">
        <f>SUM(Tabla13[[#This Row],[Total Hombres]:[Total Mujeres]])</f>
        <v>954</v>
      </c>
      <c r="K50">
        <f t="shared" si="9"/>
        <v>481</v>
      </c>
      <c r="L50">
        <f t="shared" si="10"/>
        <v>473</v>
      </c>
      <c r="M50">
        <v>1</v>
      </c>
      <c r="N50">
        <v>4</v>
      </c>
      <c r="O50">
        <v>2</v>
      </c>
      <c r="P50" s="31">
        <f>SUM(Tabla13[[#This Row],[28 DIAS]:[6-11 MESES]])</f>
        <v>7</v>
      </c>
      <c r="Q50">
        <v>3</v>
      </c>
      <c r="R50">
        <v>4</v>
      </c>
      <c r="S50">
        <v>6</v>
      </c>
      <c r="T50">
        <v>2</v>
      </c>
      <c r="U50">
        <v>4</v>
      </c>
      <c r="V50">
        <v>3</v>
      </c>
      <c r="W50">
        <v>6</v>
      </c>
      <c r="X50">
        <v>4</v>
      </c>
      <c r="Y50">
        <v>7</v>
      </c>
      <c r="Z50">
        <v>6</v>
      </c>
      <c r="AA50" s="18">
        <f t="shared" si="25"/>
        <v>26</v>
      </c>
      <c r="AB50">
        <v>8</v>
      </c>
      <c r="AC50">
        <v>9</v>
      </c>
      <c r="AD50">
        <v>7</v>
      </c>
      <c r="AE50">
        <v>6</v>
      </c>
      <c r="AF50">
        <v>7</v>
      </c>
      <c r="AG50">
        <v>8</v>
      </c>
      <c r="AH50">
        <v>6</v>
      </c>
      <c r="AI50">
        <v>8</v>
      </c>
      <c r="AJ50">
        <v>5</v>
      </c>
      <c r="AK50">
        <v>7</v>
      </c>
      <c r="AL50">
        <v>4</v>
      </c>
      <c r="AM50">
        <v>4</v>
      </c>
      <c r="AN50">
        <v>10</v>
      </c>
      <c r="AO50">
        <v>11</v>
      </c>
      <c r="AP50" s="18">
        <f t="shared" si="20"/>
        <v>100</v>
      </c>
      <c r="AQ50">
        <v>6</v>
      </c>
      <c r="AR50">
        <v>8</v>
      </c>
      <c r="AS50">
        <v>8</v>
      </c>
      <c r="AT50">
        <v>10</v>
      </c>
      <c r="AU50">
        <v>7</v>
      </c>
      <c r="AV50">
        <v>7</v>
      </c>
      <c r="AW50">
        <v>12</v>
      </c>
      <c r="AX50">
        <v>8</v>
      </c>
      <c r="AY50">
        <v>10</v>
      </c>
      <c r="AZ50">
        <v>9</v>
      </c>
      <c r="BA50">
        <v>10</v>
      </c>
      <c r="BB50">
        <v>11</v>
      </c>
      <c r="BC50" s="18">
        <f t="shared" si="21"/>
        <v>106</v>
      </c>
      <c r="BD50">
        <v>11</v>
      </c>
      <c r="BE50">
        <v>8</v>
      </c>
      <c r="BF50">
        <v>8</v>
      </c>
      <c r="BG50">
        <v>8</v>
      </c>
      <c r="BH50">
        <v>40</v>
      </c>
      <c r="BI50">
        <v>39</v>
      </c>
      <c r="BJ50">
        <v>37</v>
      </c>
      <c r="BK50">
        <v>44</v>
      </c>
      <c r="BL50" s="18">
        <f t="shared" si="22"/>
        <v>195</v>
      </c>
      <c r="BM50">
        <v>45</v>
      </c>
      <c r="BN50">
        <v>41</v>
      </c>
      <c r="BO50">
        <v>37</v>
      </c>
      <c r="BP50">
        <v>39</v>
      </c>
      <c r="BQ50">
        <v>29</v>
      </c>
      <c r="BR50">
        <v>27</v>
      </c>
      <c r="BS50">
        <v>27</v>
      </c>
      <c r="BT50">
        <v>21</v>
      </c>
      <c r="BU50">
        <v>23</v>
      </c>
      <c r="BV50">
        <v>26</v>
      </c>
      <c r="BW50">
        <v>33</v>
      </c>
      <c r="BX50">
        <v>28</v>
      </c>
      <c r="BY50" s="18">
        <f t="shared" si="23"/>
        <v>376</v>
      </c>
      <c r="BZ50">
        <v>23</v>
      </c>
      <c r="CA50">
        <v>17</v>
      </c>
      <c r="CB50">
        <v>18</v>
      </c>
      <c r="CC50">
        <v>23</v>
      </c>
      <c r="CD50">
        <v>10</v>
      </c>
      <c r="CE50">
        <v>11</v>
      </c>
      <c r="CF50">
        <v>6</v>
      </c>
      <c r="CG50">
        <v>9</v>
      </c>
      <c r="CH50">
        <v>8</v>
      </c>
      <c r="CI50">
        <v>7</v>
      </c>
      <c r="CJ50" s="18">
        <f t="shared" si="24"/>
        <v>132</v>
      </c>
      <c r="CK50">
        <v>7</v>
      </c>
      <c r="CL50" s="58">
        <v>472</v>
      </c>
      <c r="CM50">
        <f t="shared" si="26"/>
        <v>45</v>
      </c>
      <c r="CN50">
        <f t="shared" si="27"/>
        <v>73</v>
      </c>
      <c r="CO50">
        <f t="shared" si="28"/>
        <v>201</v>
      </c>
      <c r="CP50">
        <v>8</v>
      </c>
    </row>
    <row r="51" spans="1:94" x14ac:dyDescent="0.25">
      <c r="A51" s="38" t="s">
        <v>225</v>
      </c>
      <c r="B51" s="38" t="s">
        <v>58</v>
      </c>
      <c r="C51" s="38" t="s">
        <v>197</v>
      </c>
      <c r="D51" s="39" t="s">
        <v>3</v>
      </c>
      <c r="E51" s="39" t="s">
        <v>23</v>
      </c>
      <c r="F51" s="38" t="s">
        <v>197</v>
      </c>
      <c r="G51" s="38" t="s">
        <v>244</v>
      </c>
      <c r="H51" s="38" t="s">
        <v>294</v>
      </c>
      <c r="I51" s="38" t="s">
        <v>51</v>
      </c>
      <c r="J51" s="58">
        <f>SUM(Tabla13[[#This Row],[Total Hombres]:[Total Mujeres]])</f>
        <v>6973</v>
      </c>
      <c r="K51">
        <f t="shared" si="9"/>
        <v>3540</v>
      </c>
      <c r="L51">
        <f t="shared" si="10"/>
        <v>3433</v>
      </c>
      <c r="M51">
        <v>5</v>
      </c>
      <c r="N51">
        <v>41</v>
      </c>
      <c r="O51">
        <v>43</v>
      </c>
      <c r="P51" s="31">
        <f>SUM(Tabla13[[#This Row],[28 DIAS]:[6-11 MESES]])</f>
        <v>89</v>
      </c>
      <c r="Q51">
        <v>44</v>
      </c>
      <c r="R51">
        <v>40</v>
      </c>
      <c r="S51">
        <v>42</v>
      </c>
      <c r="T51">
        <v>42</v>
      </c>
      <c r="U51">
        <v>42</v>
      </c>
      <c r="V51">
        <v>41</v>
      </c>
      <c r="W51">
        <v>48</v>
      </c>
      <c r="X51">
        <v>42</v>
      </c>
      <c r="Y51">
        <v>45</v>
      </c>
      <c r="Z51">
        <v>42</v>
      </c>
      <c r="AA51" s="18">
        <f t="shared" si="25"/>
        <v>218</v>
      </c>
      <c r="AB51">
        <v>52</v>
      </c>
      <c r="AC51">
        <v>53</v>
      </c>
      <c r="AD51">
        <v>61</v>
      </c>
      <c r="AE51">
        <v>60</v>
      </c>
      <c r="AF51">
        <v>62</v>
      </c>
      <c r="AG51">
        <v>63</v>
      </c>
      <c r="AH51">
        <v>64</v>
      </c>
      <c r="AI51">
        <v>65</v>
      </c>
      <c r="AJ51">
        <v>71</v>
      </c>
      <c r="AK51">
        <v>61</v>
      </c>
      <c r="AL51">
        <v>66</v>
      </c>
      <c r="AM51">
        <v>60</v>
      </c>
      <c r="AN51">
        <v>68</v>
      </c>
      <c r="AO51">
        <v>62</v>
      </c>
      <c r="AP51" s="18">
        <f t="shared" si="20"/>
        <v>868</v>
      </c>
      <c r="AQ51">
        <v>71</v>
      </c>
      <c r="AR51">
        <v>65</v>
      </c>
      <c r="AS51">
        <v>70</v>
      </c>
      <c r="AT51">
        <v>64</v>
      </c>
      <c r="AU51">
        <v>71</v>
      </c>
      <c r="AV51">
        <v>63</v>
      </c>
      <c r="AW51">
        <v>69</v>
      </c>
      <c r="AX51">
        <v>64</v>
      </c>
      <c r="AY51">
        <v>74</v>
      </c>
      <c r="AZ51">
        <v>69</v>
      </c>
      <c r="BA51">
        <v>73</v>
      </c>
      <c r="BB51">
        <v>65</v>
      </c>
      <c r="BC51" s="18">
        <f t="shared" si="21"/>
        <v>818</v>
      </c>
      <c r="BD51">
        <v>70</v>
      </c>
      <c r="BE51">
        <v>67</v>
      </c>
      <c r="BF51">
        <v>68</v>
      </c>
      <c r="BG51">
        <v>62</v>
      </c>
      <c r="BH51">
        <v>299</v>
      </c>
      <c r="BI51">
        <v>282</v>
      </c>
      <c r="BJ51">
        <v>294</v>
      </c>
      <c r="BK51">
        <v>291</v>
      </c>
      <c r="BL51" s="18">
        <f t="shared" si="22"/>
        <v>1433</v>
      </c>
      <c r="BM51">
        <v>299</v>
      </c>
      <c r="BN51">
        <v>284</v>
      </c>
      <c r="BO51">
        <v>283</v>
      </c>
      <c r="BP51">
        <v>257</v>
      </c>
      <c r="BQ51">
        <v>236</v>
      </c>
      <c r="BR51">
        <v>230</v>
      </c>
      <c r="BS51">
        <v>206</v>
      </c>
      <c r="BT51">
        <v>190</v>
      </c>
      <c r="BU51">
        <v>166</v>
      </c>
      <c r="BV51">
        <v>157</v>
      </c>
      <c r="BW51">
        <v>144</v>
      </c>
      <c r="BX51">
        <v>147</v>
      </c>
      <c r="BY51" s="18">
        <f t="shared" si="23"/>
        <v>2599</v>
      </c>
      <c r="BZ51">
        <v>123</v>
      </c>
      <c r="CA51">
        <v>131</v>
      </c>
      <c r="CB51">
        <v>100</v>
      </c>
      <c r="CC51">
        <v>105</v>
      </c>
      <c r="CD51">
        <v>69</v>
      </c>
      <c r="CE51">
        <v>82</v>
      </c>
      <c r="CF51">
        <v>43</v>
      </c>
      <c r="CG51">
        <v>58</v>
      </c>
      <c r="CH51">
        <v>47</v>
      </c>
      <c r="CI51">
        <v>69</v>
      </c>
      <c r="CJ51" s="18">
        <f t="shared" si="24"/>
        <v>827</v>
      </c>
      <c r="CK51">
        <v>88</v>
      </c>
      <c r="CL51" s="58">
        <v>3433</v>
      </c>
      <c r="CM51">
        <f t="shared" si="26"/>
        <v>334</v>
      </c>
      <c r="CN51">
        <f t="shared" si="27"/>
        <v>560</v>
      </c>
      <c r="CO51">
        <f t="shared" si="28"/>
        <v>1396</v>
      </c>
      <c r="CP51">
        <v>175</v>
      </c>
    </row>
    <row r="52" spans="1:94" x14ac:dyDescent="0.25">
      <c r="A52" s="38" t="s">
        <v>225</v>
      </c>
      <c r="B52" s="38" t="s">
        <v>58</v>
      </c>
      <c r="C52" s="38" t="s">
        <v>18</v>
      </c>
      <c r="D52" s="39" t="s">
        <v>3</v>
      </c>
      <c r="E52" s="39" t="s">
        <v>24</v>
      </c>
      <c r="F52" s="38" t="s">
        <v>24</v>
      </c>
      <c r="G52" s="38" t="s">
        <v>238</v>
      </c>
      <c r="H52" s="38" t="s">
        <v>295</v>
      </c>
      <c r="I52" s="38" t="s">
        <v>54</v>
      </c>
      <c r="J52" s="58">
        <f>SUM(Tabla13[[#This Row],[Total Hombres]:[Total Mujeres]])</f>
        <v>4257</v>
      </c>
      <c r="K52">
        <f t="shared" si="9"/>
        <v>2150</v>
      </c>
      <c r="L52">
        <f t="shared" si="10"/>
        <v>2107</v>
      </c>
      <c r="M52">
        <v>2</v>
      </c>
      <c r="N52">
        <v>14</v>
      </c>
      <c r="O52">
        <v>22</v>
      </c>
      <c r="P52" s="31">
        <f>SUM(Tabla13[[#This Row],[28 DIAS]:[6-11 MESES]])</f>
        <v>38</v>
      </c>
      <c r="Q52">
        <v>18</v>
      </c>
      <c r="R52">
        <v>18</v>
      </c>
      <c r="S52">
        <v>24</v>
      </c>
      <c r="T52">
        <v>15</v>
      </c>
      <c r="U52">
        <v>16</v>
      </c>
      <c r="V52">
        <v>25</v>
      </c>
      <c r="W52">
        <v>26</v>
      </c>
      <c r="X52">
        <v>29</v>
      </c>
      <c r="Y52">
        <v>40</v>
      </c>
      <c r="Z52">
        <v>33</v>
      </c>
      <c r="AA52" s="18">
        <f t="shared" si="25"/>
        <v>153</v>
      </c>
      <c r="AB52">
        <v>30</v>
      </c>
      <c r="AC52">
        <v>28</v>
      </c>
      <c r="AD52">
        <v>30</v>
      </c>
      <c r="AE52">
        <v>31</v>
      </c>
      <c r="AF52">
        <v>34</v>
      </c>
      <c r="AG52">
        <v>31</v>
      </c>
      <c r="AH52">
        <v>32</v>
      </c>
      <c r="AI52">
        <v>33</v>
      </c>
      <c r="AJ52">
        <v>36</v>
      </c>
      <c r="AK52">
        <v>27</v>
      </c>
      <c r="AL52">
        <v>32</v>
      </c>
      <c r="AM52">
        <v>29</v>
      </c>
      <c r="AN52">
        <v>29</v>
      </c>
      <c r="AO52">
        <v>26</v>
      </c>
      <c r="AP52" s="18">
        <f t="shared" si="20"/>
        <v>428</v>
      </c>
      <c r="AQ52">
        <v>29</v>
      </c>
      <c r="AR52">
        <v>26</v>
      </c>
      <c r="AS52">
        <v>22</v>
      </c>
      <c r="AT52">
        <v>21</v>
      </c>
      <c r="AU52">
        <v>33</v>
      </c>
      <c r="AV52">
        <v>29</v>
      </c>
      <c r="AW52">
        <v>29</v>
      </c>
      <c r="AX52">
        <v>29</v>
      </c>
      <c r="AY52">
        <v>43</v>
      </c>
      <c r="AZ52">
        <v>34</v>
      </c>
      <c r="BA52">
        <v>31</v>
      </c>
      <c r="BB52">
        <v>32</v>
      </c>
      <c r="BC52" s="18">
        <f t="shared" si="21"/>
        <v>358</v>
      </c>
      <c r="BD52">
        <v>40</v>
      </c>
      <c r="BE52">
        <v>37</v>
      </c>
      <c r="BF52">
        <v>29</v>
      </c>
      <c r="BG52">
        <v>27</v>
      </c>
      <c r="BH52">
        <v>152</v>
      </c>
      <c r="BI52">
        <v>158</v>
      </c>
      <c r="BJ52">
        <v>170</v>
      </c>
      <c r="BK52">
        <v>187</v>
      </c>
      <c r="BL52" s="18">
        <f t="shared" si="22"/>
        <v>800</v>
      </c>
      <c r="BM52">
        <v>189</v>
      </c>
      <c r="BN52">
        <v>174</v>
      </c>
      <c r="BO52">
        <v>186</v>
      </c>
      <c r="BP52">
        <v>162</v>
      </c>
      <c r="BQ52">
        <v>152</v>
      </c>
      <c r="BR52">
        <v>128</v>
      </c>
      <c r="BS52">
        <v>155</v>
      </c>
      <c r="BT52">
        <v>119</v>
      </c>
      <c r="BU52">
        <v>121</v>
      </c>
      <c r="BV52">
        <v>118</v>
      </c>
      <c r="BW52">
        <v>119</v>
      </c>
      <c r="BX52">
        <v>113</v>
      </c>
      <c r="BY52" s="18">
        <f t="shared" si="23"/>
        <v>1736</v>
      </c>
      <c r="BZ52">
        <v>93</v>
      </c>
      <c r="CA52">
        <v>106</v>
      </c>
      <c r="CB52">
        <v>77</v>
      </c>
      <c r="CC52">
        <v>77</v>
      </c>
      <c r="CD52">
        <v>46</v>
      </c>
      <c r="CE52">
        <v>72</v>
      </c>
      <c r="CF52">
        <v>54</v>
      </c>
      <c r="CG52">
        <v>69</v>
      </c>
      <c r="CH52">
        <v>33</v>
      </c>
      <c r="CI52">
        <v>64</v>
      </c>
      <c r="CJ52" s="18">
        <f t="shared" si="24"/>
        <v>691</v>
      </c>
      <c r="CK52">
        <v>36</v>
      </c>
      <c r="CL52" s="58">
        <v>2105</v>
      </c>
      <c r="CM52">
        <f t="shared" si="26"/>
        <v>137</v>
      </c>
      <c r="CN52">
        <f t="shared" si="27"/>
        <v>294</v>
      </c>
      <c r="CO52">
        <f t="shared" si="28"/>
        <v>924</v>
      </c>
      <c r="CP52">
        <v>111</v>
      </c>
    </row>
    <row r="53" spans="1:94" x14ac:dyDescent="0.25">
      <c r="A53" s="38" t="s">
        <v>225</v>
      </c>
      <c r="B53" s="38" t="s">
        <v>58</v>
      </c>
      <c r="C53" s="38" t="s">
        <v>59</v>
      </c>
      <c r="D53" s="39" t="s">
        <v>4</v>
      </c>
      <c r="E53" s="39" t="s">
        <v>4</v>
      </c>
      <c r="F53" s="38" t="s">
        <v>211</v>
      </c>
      <c r="G53" s="38" t="s">
        <v>231</v>
      </c>
      <c r="H53" s="38" t="s">
        <v>296</v>
      </c>
      <c r="I53" s="38" t="s">
        <v>52</v>
      </c>
      <c r="J53" s="58">
        <f>SUM(Tabla13[[#This Row],[Total Hombres]:[Total Mujeres]])</f>
        <v>2638</v>
      </c>
      <c r="K53">
        <f t="shared" si="9"/>
        <v>1368</v>
      </c>
      <c r="L53">
        <f t="shared" si="10"/>
        <v>1270</v>
      </c>
      <c r="M53">
        <v>2</v>
      </c>
      <c r="N53">
        <v>17</v>
      </c>
      <c r="O53">
        <v>18</v>
      </c>
      <c r="P53" s="31">
        <f>SUM(Tabla13[[#This Row],[28 DIAS]:[6-11 MESES]])</f>
        <v>37</v>
      </c>
      <c r="Q53">
        <v>19</v>
      </c>
      <c r="R53">
        <v>17</v>
      </c>
      <c r="S53">
        <v>22</v>
      </c>
      <c r="T53">
        <v>19</v>
      </c>
      <c r="U53">
        <v>23</v>
      </c>
      <c r="V53">
        <v>21</v>
      </c>
      <c r="W53">
        <v>26</v>
      </c>
      <c r="X53">
        <v>23</v>
      </c>
      <c r="Y53">
        <v>22</v>
      </c>
      <c r="Z53">
        <v>21</v>
      </c>
      <c r="AA53" s="18">
        <f t="shared" si="25"/>
        <v>113</v>
      </c>
      <c r="AB53">
        <v>25</v>
      </c>
      <c r="AC53">
        <v>27</v>
      </c>
      <c r="AD53">
        <v>31</v>
      </c>
      <c r="AE53">
        <v>32</v>
      </c>
      <c r="AF53">
        <v>33</v>
      </c>
      <c r="AG53">
        <v>31</v>
      </c>
      <c r="AH53">
        <v>34</v>
      </c>
      <c r="AI53">
        <v>32</v>
      </c>
      <c r="AJ53">
        <v>40</v>
      </c>
      <c r="AK53">
        <v>30</v>
      </c>
      <c r="AL53">
        <v>34</v>
      </c>
      <c r="AM53">
        <v>28</v>
      </c>
      <c r="AN53">
        <v>33</v>
      </c>
      <c r="AO53">
        <v>27</v>
      </c>
      <c r="AP53" s="18">
        <f t="shared" si="20"/>
        <v>437</v>
      </c>
      <c r="AQ53">
        <v>34</v>
      </c>
      <c r="AR53">
        <v>28</v>
      </c>
      <c r="AS53">
        <v>31</v>
      </c>
      <c r="AT53">
        <v>26</v>
      </c>
      <c r="AU53">
        <v>32</v>
      </c>
      <c r="AV53">
        <v>25</v>
      </c>
      <c r="AW53">
        <v>31</v>
      </c>
      <c r="AX53">
        <v>24</v>
      </c>
      <c r="AY53">
        <v>28</v>
      </c>
      <c r="AZ53">
        <v>22</v>
      </c>
      <c r="BA53">
        <v>29</v>
      </c>
      <c r="BB53">
        <v>24</v>
      </c>
      <c r="BC53" s="18">
        <f t="shared" si="21"/>
        <v>334</v>
      </c>
      <c r="BD53">
        <v>26</v>
      </c>
      <c r="BE53">
        <v>26</v>
      </c>
      <c r="BF53">
        <v>30</v>
      </c>
      <c r="BG53">
        <v>23</v>
      </c>
      <c r="BH53">
        <v>110</v>
      </c>
      <c r="BI53">
        <v>99</v>
      </c>
      <c r="BJ53">
        <v>101</v>
      </c>
      <c r="BK53">
        <v>102</v>
      </c>
      <c r="BL53" s="18">
        <f t="shared" si="22"/>
        <v>517</v>
      </c>
      <c r="BM53">
        <v>102</v>
      </c>
      <c r="BN53">
        <v>108</v>
      </c>
      <c r="BO53">
        <v>107</v>
      </c>
      <c r="BP53">
        <v>105</v>
      </c>
      <c r="BQ53">
        <v>83</v>
      </c>
      <c r="BR53">
        <v>76</v>
      </c>
      <c r="BS53">
        <v>63</v>
      </c>
      <c r="BT53">
        <v>62</v>
      </c>
      <c r="BU53">
        <v>52</v>
      </c>
      <c r="BV53">
        <v>44</v>
      </c>
      <c r="BW53">
        <v>43</v>
      </c>
      <c r="BX53">
        <v>41</v>
      </c>
      <c r="BY53" s="18">
        <f t="shared" si="23"/>
        <v>886</v>
      </c>
      <c r="BZ53">
        <v>42</v>
      </c>
      <c r="CA53">
        <v>36</v>
      </c>
      <c r="CB53">
        <v>32</v>
      </c>
      <c r="CC53">
        <v>31</v>
      </c>
      <c r="CD53">
        <v>23</v>
      </c>
      <c r="CE53">
        <v>22</v>
      </c>
      <c r="CF53">
        <v>12</v>
      </c>
      <c r="CG53">
        <v>16</v>
      </c>
      <c r="CH53">
        <v>15</v>
      </c>
      <c r="CI53">
        <v>22</v>
      </c>
      <c r="CJ53" s="18">
        <f t="shared" si="24"/>
        <v>251</v>
      </c>
      <c r="CK53">
        <v>38</v>
      </c>
      <c r="CL53" s="58">
        <v>1271</v>
      </c>
      <c r="CM53">
        <f t="shared" si="26"/>
        <v>146</v>
      </c>
      <c r="CN53">
        <f t="shared" si="27"/>
        <v>201</v>
      </c>
      <c r="CO53">
        <f t="shared" si="28"/>
        <v>476</v>
      </c>
      <c r="CP53">
        <v>95</v>
      </c>
    </row>
    <row r="54" spans="1:94" x14ac:dyDescent="0.25">
      <c r="A54" s="38" t="s">
        <v>225</v>
      </c>
      <c r="B54" s="38" t="s">
        <v>58</v>
      </c>
      <c r="C54" s="38" t="s">
        <v>16</v>
      </c>
      <c r="D54" s="39" t="s">
        <v>2</v>
      </c>
      <c r="E54" s="39" t="s">
        <v>15</v>
      </c>
      <c r="F54" s="38" t="s">
        <v>194</v>
      </c>
      <c r="G54" s="38" t="s">
        <v>226</v>
      </c>
      <c r="H54" s="38" t="s">
        <v>297</v>
      </c>
      <c r="I54" s="38" t="s">
        <v>52</v>
      </c>
      <c r="J54" s="58">
        <f>SUM(Tabla13[[#This Row],[Total Hombres]:[Total Mujeres]])</f>
        <v>180</v>
      </c>
      <c r="K54">
        <f t="shared" si="9"/>
        <v>87</v>
      </c>
      <c r="L54">
        <f t="shared" si="10"/>
        <v>93</v>
      </c>
      <c r="M54">
        <v>0</v>
      </c>
      <c r="N54">
        <v>0</v>
      </c>
      <c r="O54">
        <v>0</v>
      </c>
      <c r="P54" s="31">
        <f>SUM(Tabla13[[#This Row],[28 DIAS]:[6-11 MESES]])</f>
        <v>0</v>
      </c>
      <c r="Q54">
        <v>0</v>
      </c>
      <c r="R54">
        <v>0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 s="18">
        <f t="shared" si="25"/>
        <v>5</v>
      </c>
      <c r="AB54">
        <v>2</v>
      </c>
      <c r="AC54">
        <v>1</v>
      </c>
      <c r="AD54">
        <v>1</v>
      </c>
      <c r="AE54">
        <v>2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 s="18">
        <f t="shared" si="20"/>
        <v>16</v>
      </c>
      <c r="AQ54">
        <v>1</v>
      </c>
      <c r="AR54">
        <v>1</v>
      </c>
      <c r="AS54">
        <v>1</v>
      </c>
      <c r="AT54">
        <v>1</v>
      </c>
      <c r="AU54">
        <v>2</v>
      </c>
      <c r="AV54">
        <v>1</v>
      </c>
      <c r="AW54">
        <v>1</v>
      </c>
      <c r="AX54">
        <v>2</v>
      </c>
      <c r="AY54">
        <v>1</v>
      </c>
      <c r="AZ54">
        <v>2</v>
      </c>
      <c r="BA54">
        <v>2</v>
      </c>
      <c r="BB54">
        <v>2</v>
      </c>
      <c r="BC54" s="18">
        <f t="shared" si="21"/>
        <v>17</v>
      </c>
      <c r="BD54">
        <v>2</v>
      </c>
      <c r="BE54">
        <v>2</v>
      </c>
      <c r="BF54">
        <v>1</v>
      </c>
      <c r="BG54">
        <v>2</v>
      </c>
      <c r="BH54">
        <v>7</v>
      </c>
      <c r="BI54">
        <v>8</v>
      </c>
      <c r="BJ54">
        <v>7</v>
      </c>
      <c r="BK54">
        <v>8</v>
      </c>
      <c r="BL54" s="18">
        <f t="shared" si="22"/>
        <v>37</v>
      </c>
      <c r="BM54">
        <v>8</v>
      </c>
      <c r="BN54">
        <v>8</v>
      </c>
      <c r="BO54">
        <v>7</v>
      </c>
      <c r="BP54">
        <v>7</v>
      </c>
      <c r="BQ54">
        <v>7</v>
      </c>
      <c r="BR54">
        <v>6</v>
      </c>
      <c r="BS54">
        <v>7</v>
      </c>
      <c r="BT54">
        <v>5</v>
      </c>
      <c r="BU54">
        <v>4</v>
      </c>
      <c r="BV54">
        <v>5</v>
      </c>
      <c r="BW54">
        <v>5</v>
      </c>
      <c r="BX54">
        <v>4</v>
      </c>
      <c r="BY54" s="18">
        <f t="shared" si="23"/>
        <v>73</v>
      </c>
      <c r="BZ54">
        <v>4</v>
      </c>
      <c r="CA54">
        <v>5</v>
      </c>
      <c r="CB54">
        <v>3</v>
      </c>
      <c r="CC54">
        <v>4</v>
      </c>
      <c r="CD54">
        <v>2</v>
      </c>
      <c r="CE54">
        <v>4</v>
      </c>
      <c r="CF54">
        <v>1</v>
      </c>
      <c r="CG54">
        <v>2</v>
      </c>
      <c r="CH54">
        <v>2</v>
      </c>
      <c r="CI54">
        <v>2</v>
      </c>
      <c r="CJ54" s="18">
        <f t="shared" si="24"/>
        <v>29</v>
      </c>
      <c r="CK54">
        <v>0</v>
      </c>
      <c r="CL54" s="58">
        <v>91</v>
      </c>
      <c r="CM54">
        <f t="shared" si="26"/>
        <v>6</v>
      </c>
      <c r="CN54">
        <f t="shared" si="27"/>
        <v>14</v>
      </c>
      <c r="CO54">
        <f t="shared" si="28"/>
        <v>40</v>
      </c>
      <c r="CP54">
        <v>1</v>
      </c>
    </row>
    <row r="55" spans="1:94" x14ac:dyDescent="0.25">
      <c r="A55" s="38" t="s">
        <v>225</v>
      </c>
      <c r="B55" s="38" t="s">
        <v>58</v>
      </c>
      <c r="C55" s="38" t="s">
        <v>16</v>
      </c>
      <c r="D55" s="39" t="s">
        <v>2</v>
      </c>
      <c r="E55" s="39" t="s">
        <v>15</v>
      </c>
      <c r="F55" s="38" t="s">
        <v>195</v>
      </c>
      <c r="G55" s="38" t="s">
        <v>226</v>
      </c>
      <c r="H55" s="38" t="s">
        <v>298</v>
      </c>
      <c r="I55" s="38" t="s">
        <v>55</v>
      </c>
      <c r="J55" s="58">
        <f>SUM(Tabla13[[#This Row],[Total Hombres]:[Total Mujeres]])</f>
        <v>1021</v>
      </c>
      <c r="K55">
        <f t="shared" si="9"/>
        <v>501</v>
      </c>
      <c r="L55">
        <f t="shared" si="10"/>
        <v>520</v>
      </c>
      <c r="M55">
        <v>0</v>
      </c>
      <c r="N55">
        <v>3</v>
      </c>
      <c r="O55">
        <v>2</v>
      </c>
      <c r="P55" s="31">
        <f>SUM(Tabla13[[#This Row],[28 DIAS]:[6-11 MESES]])</f>
        <v>5</v>
      </c>
      <c r="Q55">
        <v>2</v>
      </c>
      <c r="R55">
        <v>2</v>
      </c>
      <c r="S55">
        <v>3</v>
      </c>
      <c r="T55">
        <v>6</v>
      </c>
      <c r="U55">
        <v>5</v>
      </c>
      <c r="V55">
        <v>7</v>
      </c>
      <c r="W55">
        <v>7</v>
      </c>
      <c r="X55">
        <v>7</v>
      </c>
      <c r="Y55">
        <v>4</v>
      </c>
      <c r="Z55">
        <v>6</v>
      </c>
      <c r="AA55" s="18">
        <f t="shared" si="25"/>
        <v>31</v>
      </c>
      <c r="AB55">
        <v>9</v>
      </c>
      <c r="AC55">
        <v>5</v>
      </c>
      <c r="AD55">
        <v>7</v>
      </c>
      <c r="AE55">
        <v>9</v>
      </c>
      <c r="AF55">
        <v>5</v>
      </c>
      <c r="AG55">
        <v>5</v>
      </c>
      <c r="AH55">
        <v>5</v>
      </c>
      <c r="AI55">
        <v>4</v>
      </c>
      <c r="AJ55">
        <v>5</v>
      </c>
      <c r="AK55">
        <v>6</v>
      </c>
      <c r="AL55">
        <v>6</v>
      </c>
      <c r="AM55">
        <v>5</v>
      </c>
      <c r="AN55">
        <v>5</v>
      </c>
      <c r="AO55">
        <v>4</v>
      </c>
      <c r="AP55" s="18">
        <f t="shared" si="20"/>
        <v>80</v>
      </c>
      <c r="AQ55">
        <v>7</v>
      </c>
      <c r="AR55">
        <v>6</v>
      </c>
      <c r="AS55">
        <v>8</v>
      </c>
      <c r="AT55">
        <v>6</v>
      </c>
      <c r="AU55">
        <v>10</v>
      </c>
      <c r="AV55">
        <v>8</v>
      </c>
      <c r="AW55">
        <v>5</v>
      </c>
      <c r="AX55">
        <v>11</v>
      </c>
      <c r="AY55">
        <v>8</v>
      </c>
      <c r="AZ55">
        <v>10</v>
      </c>
      <c r="BA55">
        <v>10</v>
      </c>
      <c r="BB55">
        <v>13</v>
      </c>
      <c r="BC55" s="18">
        <f t="shared" si="21"/>
        <v>102</v>
      </c>
      <c r="BD55">
        <v>11</v>
      </c>
      <c r="BE55">
        <v>14</v>
      </c>
      <c r="BF55">
        <v>8</v>
      </c>
      <c r="BG55">
        <v>12</v>
      </c>
      <c r="BH55">
        <v>41</v>
      </c>
      <c r="BI55">
        <v>46</v>
      </c>
      <c r="BJ55">
        <v>42</v>
      </c>
      <c r="BK55">
        <v>45</v>
      </c>
      <c r="BL55" s="18">
        <f t="shared" si="22"/>
        <v>219</v>
      </c>
      <c r="BM55">
        <v>44</v>
      </c>
      <c r="BN55">
        <v>43</v>
      </c>
      <c r="BO55">
        <v>42</v>
      </c>
      <c r="BP55">
        <v>38</v>
      </c>
      <c r="BQ55">
        <v>38</v>
      </c>
      <c r="BR55">
        <v>37</v>
      </c>
      <c r="BS55">
        <v>42</v>
      </c>
      <c r="BT55">
        <v>28</v>
      </c>
      <c r="BU55">
        <v>25</v>
      </c>
      <c r="BV55">
        <v>26</v>
      </c>
      <c r="BW55">
        <v>26</v>
      </c>
      <c r="BX55">
        <v>22</v>
      </c>
      <c r="BY55" s="18">
        <f t="shared" si="23"/>
        <v>411</v>
      </c>
      <c r="BZ55">
        <v>25</v>
      </c>
      <c r="CA55">
        <v>26</v>
      </c>
      <c r="CB55">
        <v>17</v>
      </c>
      <c r="CC55">
        <v>22</v>
      </c>
      <c r="CD55">
        <v>12</v>
      </c>
      <c r="CE55">
        <v>20</v>
      </c>
      <c r="CF55">
        <v>8</v>
      </c>
      <c r="CG55">
        <v>11</v>
      </c>
      <c r="CH55">
        <v>9</v>
      </c>
      <c r="CI55">
        <v>10</v>
      </c>
      <c r="CJ55" s="18">
        <f t="shared" si="24"/>
        <v>160</v>
      </c>
      <c r="CK55">
        <v>4</v>
      </c>
      <c r="CL55" s="58">
        <v>521</v>
      </c>
      <c r="CM55">
        <f t="shared" si="26"/>
        <v>32</v>
      </c>
      <c r="CN55">
        <f t="shared" si="27"/>
        <v>84</v>
      </c>
      <c r="CO55">
        <f t="shared" si="28"/>
        <v>229</v>
      </c>
      <c r="CP55">
        <v>7</v>
      </c>
    </row>
    <row r="56" spans="1:94" x14ac:dyDescent="0.25">
      <c r="A56" s="38" t="s">
        <v>225</v>
      </c>
      <c r="B56" s="38" t="s">
        <v>58</v>
      </c>
      <c r="C56" s="38" t="s">
        <v>59</v>
      </c>
      <c r="D56" s="39" t="s">
        <v>4</v>
      </c>
      <c r="E56" s="39" t="s">
        <v>26</v>
      </c>
      <c r="F56" s="38" t="s">
        <v>213</v>
      </c>
      <c r="G56" s="38" t="s">
        <v>226</v>
      </c>
      <c r="H56" s="38" t="s">
        <v>299</v>
      </c>
      <c r="I56" s="38" t="s">
        <v>55</v>
      </c>
      <c r="J56" s="58">
        <f>SUM(Tabla13[[#This Row],[Total Hombres]:[Total Mujeres]])</f>
        <v>3176</v>
      </c>
      <c r="K56">
        <f t="shared" si="9"/>
        <v>1599</v>
      </c>
      <c r="L56">
        <f t="shared" si="10"/>
        <v>1577</v>
      </c>
      <c r="M56">
        <v>5</v>
      </c>
      <c r="N56">
        <v>14</v>
      </c>
      <c r="O56">
        <v>11</v>
      </c>
      <c r="P56" s="31">
        <f>SUM(Tabla13[[#This Row],[28 DIAS]:[6-11 MESES]])</f>
        <v>30</v>
      </c>
      <c r="Q56">
        <v>13</v>
      </c>
      <c r="R56">
        <v>12</v>
      </c>
      <c r="S56">
        <v>14</v>
      </c>
      <c r="T56">
        <v>16</v>
      </c>
      <c r="U56">
        <v>15</v>
      </c>
      <c r="V56">
        <v>16</v>
      </c>
      <c r="W56">
        <v>19</v>
      </c>
      <c r="X56">
        <v>20</v>
      </c>
      <c r="Y56">
        <v>16</v>
      </c>
      <c r="Z56">
        <v>20</v>
      </c>
      <c r="AA56" s="40">
        <f t="shared" si="25"/>
        <v>91</v>
      </c>
      <c r="AB56">
        <v>21</v>
      </c>
      <c r="AC56">
        <v>17</v>
      </c>
      <c r="AD56">
        <v>19</v>
      </c>
      <c r="AE56">
        <v>21</v>
      </c>
      <c r="AF56">
        <v>20</v>
      </c>
      <c r="AG56">
        <v>24</v>
      </c>
      <c r="AH56">
        <v>23</v>
      </c>
      <c r="AI56">
        <v>23</v>
      </c>
      <c r="AJ56">
        <v>22</v>
      </c>
      <c r="AK56">
        <v>19</v>
      </c>
      <c r="AL56">
        <v>18</v>
      </c>
      <c r="AM56">
        <v>16</v>
      </c>
      <c r="AN56">
        <v>24</v>
      </c>
      <c r="AO56">
        <v>22</v>
      </c>
      <c r="AP56" s="40">
        <f t="shared" ref="AP56:AP59" si="29">SUM(AB56:AO56)</f>
        <v>289</v>
      </c>
      <c r="AQ56">
        <v>23</v>
      </c>
      <c r="AR56">
        <v>21</v>
      </c>
      <c r="AS56">
        <v>25</v>
      </c>
      <c r="AT56">
        <v>23</v>
      </c>
      <c r="AU56">
        <v>30</v>
      </c>
      <c r="AV56">
        <v>28</v>
      </c>
      <c r="AW56">
        <v>39</v>
      </c>
      <c r="AX56">
        <v>31</v>
      </c>
      <c r="AY56">
        <v>38</v>
      </c>
      <c r="AZ56">
        <v>34</v>
      </c>
      <c r="BA56">
        <v>35</v>
      </c>
      <c r="BB56">
        <v>35</v>
      </c>
      <c r="BC56" s="40">
        <f t="shared" ref="BC56:BC59" si="30">SUM(AQ56:BB56)</f>
        <v>362</v>
      </c>
      <c r="BD56">
        <v>32</v>
      </c>
      <c r="BE56">
        <v>39</v>
      </c>
      <c r="BF56">
        <v>33</v>
      </c>
      <c r="BG56">
        <v>31</v>
      </c>
      <c r="BH56">
        <v>147</v>
      </c>
      <c r="BI56">
        <v>144</v>
      </c>
      <c r="BJ56">
        <v>129</v>
      </c>
      <c r="BK56">
        <v>136</v>
      </c>
      <c r="BL56" s="40">
        <f t="shared" ref="BL56:BL59" si="31">SUM(BD56:BK56)</f>
        <v>691</v>
      </c>
      <c r="BM56">
        <v>119</v>
      </c>
      <c r="BN56">
        <v>122</v>
      </c>
      <c r="BO56">
        <v>119</v>
      </c>
      <c r="BP56">
        <v>118</v>
      </c>
      <c r="BQ56">
        <v>113</v>
      </c>
      <c r="BR56">
        <v>104</v>
      </c>
      <c r="BS56">
        <v>105</v>
      </c>
      <c r="BT56">
        <v>100</v>
      </c>
      <c r="BU56">
        <v>90</v>
      </c>
      <c r="BV56">
        <v>70</v>
      </c>
      <c r="BW56">
        <v>75</v>
      </c>
      <c r="BX56">
        <v>76</v>
      </c>
      <c r="BY56" s="40">
        <f t="shared" ref="BY56:BY59" si="32">SUM(BM56:BX56)</f>
        <v>1211</v>
      </c>
      <c r="BZ56">
        <v>72</v>
      </c>
      <c r="CA56">
        <v>67</v>
      </c>
      <c r="CB56">
        <v>62</v>
      </c>
      <c r="CC56">
        <v>62</v>
      </c>
      <c r="CD56">
        <v>39</v>
      </c>
      <c r="CE56">
        <v>44</v>
      </c>
      <c r="CF56">
        <v>29</v>
      </c>
      <c r="CG56">
        <v>32</v>
      </c>
      <c r="CH56">
        <v>21</v>
      </c>
      <c r="CI56">
        <v>34</v>
      </c>
      <c r="CJ56" s="40">
        <f t="shared" ref="CJ56:CJ59" si="33">SUM(BZ56:CI56)</f>
        <v>462</v>
      </c>
      <c r="CK56">
        <v>26</v>
      </c>
      <c r="CL56" s="58">
        <v>1575</v>
      </c>
      <c r="CM56">
        <f t="shared" si="26"/>
        <v>137</v>
      </c>
      <c r="CN56">
        <f t="shared" si="27"/>
        <v>262</v>
      </c>
      <c r="CO56">
        <f t="shared" si="28"/>
        <v>679</v>
      </c>
      <c r="CP56">
        <v>83</v>
      </c>
    </row>
    <row r="57" spans="1:94" x14ac:dyDescent="0.25">
      <c r="A57" s="38" t="s">
        <v>225</v>
      </c>
      <c r="B57" s="38" t="s">
        <v>58</v>
      </c>
      <c r="C57" s="38" t="s">
        <v>196</v>
      </c>
      <c r="D57" s="39" t="s">
        <v>3</v>
      </c>
      <c r="E57" s="39" t="s">
        <v>23</v>
      </c>
      <c r="F57" s="38" t="s">
        <v>300</v>
      </c>
      <c r="G57" s="38" t="s">
        <v>226</v>
      </c>
      <c r="H57" s="38" t="s">
        <v>301</v>
      </c>
      <c r="I57" s="38" t="s">
        <v>55</v>
      </c>
      <c r="J57" s="58">
        <f>SUM(Tabla13[[#This Row],[Total Hombres]:[Total Mujeres]])</f>
        <v>2032</v>
      </c>
      <c r="K57">
        <f t="shared" si="9"/>
        <v>1030</v>
      </c>
      <c r="L57">
        <f t="shared" si="10"/>
        <v>1002</v>
      </c>
      <c r="M57">
        <v>2</v>
      </c>
      <c r="N57">
        <v>12</v>
      </c>
      <c r="O57">
        <v>13</v>
      </c>
      <c r="P57" s="31">
        <f>SUM(Tabla13[[#This Row],[28 DIAS]:[6-11 MESES]])</f>
        <v>27</v>
      </c>
      <c r="Q57">
        <v>13</v>
      </c>
      <c r="R57">
        <v>12</v>
      </c>
      <c r="S57">
        <v>12</v>
      </c>
      <c r="T57">
        <v>12</v>
      </c>
      <c r="U57">
        <v>12</v>
      </c>
      <c r="V57">
        <v>12</v>
      </c>
      <c r="W57">
        <v>14</v>
      </c>
      <c r="X57">
        <v>12</v>
      </c>
      <c r="Y57">
        <v>13</v>
      </c>
      <c r="Z57">
        <v>12</v>
      </c>
      <c r="AA57" s="40">
        <f t="shared" si="25"/>
        <v>63</v>
      </c>
      <c r="AB57">
        <v>15</v>
      </c>
      <c r="AC57">
        <v>15</v>
      </c>
      <c r="AD57">
        <v>18</v>
      </c>
      <c r="AE57">
        <v>17</v>
      </c>
      <c r="AF57">
        <v>18</v>
      </c>
      <c r="AG57">
        <v>18</v>
      </c>
      <c r="AH57">
        <v>19</v>
      </c>
      <c r="AI57">
        <v>19</v>
      </c>
      <c r="AJ57">
        <v>21</v>
      </c>
      <c r="AK57">
        <v>18</v>
      </c>
      <c r="AL57">
        <v>19</v>
      </c>
      <c r="AM57">
        <v>18</v>
      </c>
      <c r="AN57">
        <v>20</v>
      </c>
      <c r="AO57">
        <v>18</v>
      </c>
      <c r="AP57" s="40">
        <f t="shared" si="29"/>
        <v>253</v>
      </c>
      <c r="AQ57">
        <v>21</v>
      </c>
      <c r="AR57">
        <v>19</v>
      </c>
      <c r="AS57">
        <v>20</v>
      </c>
      <c r="AT57">
        <v>19</v>
      </c>
      <c r="AU57">
        <v>21</v>
      </c>
      <c r="AV57">
        <v>18</v>
      </c>
      <c r="AW57">
        <v>20</v>
      </c>
      <c r="AX57">
        <v>19</v>
      </c>
      <c r="AY57">
        <v>21</v>
      </c>
      <c r="AZ57">
        <v>20</v>
      </c>
      <c r="BA57">
        <v>21</v>
      </c>
      <c r="BB57">
        <v>19</v>
      </c>
      <c r="BC57" s="40">
        <f t="shared" si="30"/>
        <v>238</v>
      </c>
      <c r="BD57">
        <v>20</v>
      </c>
      <c r="BE57">
        <v>20</v>
      </c>
      <c r="BF57">
        <v>20</v>
      </c>
      <c r="BG57">
        <v>18</v>
      </c>
      <c r="BH57">
        <v>87</v>
      </c>
      <c r="BI57">
        <v>82</v>
      </c>
      <c r="BJ57">
        <v>86</v>
      </c>
      <c r="BK57">
        <v>85</v>
      </c>
      <c r="BL57" s="40">
        <f t="shared" si="31"/>
        <v>418</v>
      </c>
      <c r="BM57">
        <v>87</v>
      </c>
      <c r="BN57">
        <v>83</v>
      </c>
      <c r="BO57">
        <v>82</v>
      </c>
      <c r="BP57">
        <v>75</v>
      </c>
      <c r="BQ57">
        <v>69</v>
      </c>
      <c r="BR57">
        <v>67</v>
      </c>
      <c r="BS57">
        <v>60</v>
      </c>
      <c r="BT57">
        <v>55</v>
      </c>
      <c r="BU57">
        <v>48</v>
      </c>
      <c r="BV57">
        <v>46</v>
      </c>
      <c r="BW57">
        <v>42</v>
      </c>
      <c r="BX57">
        <v>43</v>
      </c>
      <c r="BY57" s="40">
        <f t="shared" si="32"/>
        <v>757</v>
      </c>
      <c r="BZ57">
        <v>36</v>
      </c>
      <c r="CA57">
        <v>38</v>
      </c>
      <c r="CB57">
        <v>29</v>
      </c>
      <c r="CC57">
        <v>31</v>
      </c>
      <c r="CD57">
        <v>20</v>
      </c>
      <c r="CE57">
        <v>24</v>
      </c>
      <c r="CF57">
        <v>12</v>
      </c>
      <c r="CG57">
        <v>17</v>
      </c>
      <c r="CH57">
        <v>14</v>
      </c>
      <c r="CI57">
        <v>21</v>
      </c>
      <c r="CJ57" s="40">
        <f t="shared" si="33"/>
        <v>242</v>
      </c>
      <c r="CK57">
        <v>26</v>
      </c>
      <c r="CL57" s="58">
        <v>999</v>
      </c>
      <c r="CM57">
        <f t="shared" si="26"/>
        <v>97</v>
      </c>
      <c r="CN57">
        <f t="shared" si="27"/>
        <v>164</v>
      </c>
      <c r="CO57">
        <f t="shared" si="28"/>
        <v>406</v>
      </c>
      <c r="CP57">
        <v>51</v>
      </c>
    </row>
    <row r="58" spans="1:94" x14ac:dyDescent="0.25">
      <c r="A58" s="38" t="s">
        <v>225</v>
      </c>
      <c r="B58" s="38" t="s">
        <v>58</v>
      </c>
      <c r="C58" s="38" t="s">
        <v>16</v>
      </c>
      <c r="D58" s="39" t="s">
        <v>2</v>
      </c>
      <c r="E58" s="39" t="s">
        <v>16</v>
      </c>
      <c r="F58" s="38" t="s">
        <v>16</v>
      </c>
      <c r="G58" s="38" t="s">
        <v>244</v>
      </c>
      <c r="H58" s="38" t="s">
        <v>302</v>
      </c>
      <c r="I58" s="38" t="s">
        <v>51</v>
      </c>
      <c r="J58" s="58">
        <f>SUM(Tabla13[[#This Row],[Total Hombres]:[Total Mujeres]])</f>
        <v>5673</v>
      </c>
      <c r="K58">
        <f t="shared" si="9"/>
        <v>2846</v>
      </c>
      <c r="L58">
        <f t="shared" si="10"/>
        <v>2827</v>
      </c>
      <c r="M58">
        <v>5</v>
      </c>
      <c r="N58">
        <v>28</v>
      </c>
      <c r="O58">
        <v>24</v>
      </c>
      <c r="P58" s="31">
        <f>SUM(Tabla13[[#This Row],[28 DIAS]:[6-11 MESES]])</f>
        <v>57</v>
      </c>
      <c r="Q58">
        <v>25</v>
      </c>
      <c r="R58">
        <v>28</v>
      </c>
      <c r="S58">
        <v>30</v>
      </c>
      <c r="T58">
        <v>37</v>
      </c>
      <c r="U58">
        <v>32</v>
      </c>
      <c r="V58">
        <v>33</v>
      </c>
      <c r="W58">
        <v>31</v>
      </c>
      <c r="X58">
        <v>27</v>
      </c>
      <c r="Y58">
        <v>40</v>
      </c>
      <c r="Z58">
        <v>34</v>
      </c>
      <c r="AA58" s="40">
        <f t="shared" si="25"/>
        <v>165</v>
      </c>
      <c r="AB58">
        <v>45</v>
      </c>
      <c r="AC58">
        <v>37</v>
      </c>
      <c r="AD58">
        <v>35</v>
      </c>
      <c r="AE58">
        <v>39</v>
      </c>
      <c r="AF58">
        <v>38</v>
      </c>
      <c r="AG58">
        <v>44</v>
      </c>
      <c r="AH58">
        <v>43</v>
      </c>
      <c r="AI58">
        <v>49</v>
      </c>
      <c r="AJ58">
        <v>48</v>
      </c>
      <c r="AK58">
        <v>32</v>
      </c>
      <c r="AL58">
        <v>45</v>
      </c>
      <c r="AM58">
        <v>40</v>
      </c>
      <c r="AN58">
        <v>54</v>
      </c>
      <c r="AO58">
        <v>48</v>
      </c>
      <c r="AP58" s="40">
        <f t="shared" si="29"/>
        <v>597</v>
      </c>
      <c r="AQ58">
        <v>45</v>
      </c>
      <c r="AR58">
        <v>40</v>
      </c>
      <c r="AS58">
        <v>57</v>
      </c>
      <c r="AT58">
        <v>51</v>
      </c>
      <c r="AU58">
        <v>68</v>
      </c>
      <c r="AV58">
        <v>59</v>
      </c>
      <c r="AW58">
        <v>66</v>
      </c>
      <c r="AX58">
        <v>59</v>
      </c>
      <c r="AY58">
        <v>55</v>
      </c>
      <c r="AZ58">
        <v>69</v>
      </c>
      <c r="BA58">
        <v>62</v>
      </c>
      <c r="BB58">
        <v>66</v>
      </c>
      <c r="BC58" s="40">
        <f t="shared" si="30"/>
        <v>697</v>
      </c>
      <c r="BD58">
        <v>68</v>
      </c>
      <c r="BE58">
        <v>60</v>
      </c>
      <c r="BF58">
        <v>64</v>
      </c>
      <c r="BG58">
        <v>54</v>
      </c>
      <c r="BH58">
        <v>271</v>
      </c>
      <c r="BI58">
        <v>266</v>
      </c>
      <c r="BJ58">
        <v>209</v>
      </c>
      <c r="BK58">
        <v>223</v>
      </c>
      <c r="BL58" s="40">
        <f t="shared" si="31"/>
        <v>1215</v>
      </c>
      <c r="BM58">
        <v>203</v>
      </c>
      <c r="BN58">
        <v>203</v>
      </c>
      <c r="BO58">
        <v>218</v>
      </c>
      <c r="BP58">
        <v>180</v>
      </c>
      <c r="BQ58">
        <v>186</v>
      </c>
      <c r="BR58">
        <v>168</v>
      </c>
      <c r="BS58">
        <v>156</v>
      </c>
      <c r="BT58">
        <v>140</v>
      </c>
      <c r="BU58">
        <v>138</v>
      </c>
      <c r="BV58">
        <v>129</v>
      </c>
      <c r="BW58">
        <v>131</v>
      </c>
      <c r="BX58">
        <v>140</v>
      </c>
      <c r="BY58" s="40">
        <f t="shared" si="32"/>
        <v>1992</v>
      </c>
      <c r="BZ58">
        <v>108</v>
      </c>
      <c r="CA58">
        <v>127</v>
      </c>
      <c r="CB58">
        <v>94</v>
      </c>
      <c r="CC58">
        <v>110</v>
      </c>
      <c r="CD58">
        <v>70</v>
      </c>
      <c r="CE58">
        <v>83</v>
      </c>
      <c r="CF58">
        <v>64</v>
      </c>
      <c r="CG58">
        <v>74</v>
      </c>
      <c r="CH58">
        <v>47</v>
      </c>
      <c r="CI58">
        <v>78</v>
      </c>
      <c r="CJ58" s="40">
        <f t="shared" si="33"/>
        <v>855</v>
      </c>
      <c r="CK58">
        <v>56</v>
      </c>
      <c r="CL58" s="58">
        <v>2824</v>
      </c>
      <c r="CM58">
        <f t="shared" si="26"/>
        <v>273</v>
      </c>
      <c r="CN58">
        <f t="shared" si="27"/>
        <v>467</v>
      </c>
      <c r="CO58">
        <f t="shared" si="28"/>
        <v>1134</v>
      </c>
      <c r="CP58">
        <v>176</v>
      </c>
    </row>
    <row r="59" spans="1:94" x14ac:dyDescent="0.25">
      <c r="A59" s="38" t="s">
        <v>225</v>
      </c>
      <c r="B59" s="38" t="s">
        <v>58</v>
      </c>
      <c r="C59" s="38" t="s">
        <v>59</v>
      </c>
      <c r="D59" s="39" t="s">
        <v>4</v>
      </c>
      <c r="E59" s="39" t="s">
        <v>4</v>
      </c>
      <c r="F59" s="38" t="s">
        <v>59</v>
      </c>
      <c r="G59" s="38" t="s">
        <v>244</v>
      </c>
      <c r="H59" s="38" t="s">
        <v>303</v>
      </c>
      <c r="I59" s="38" t="s">
        <v>51</v>
      </c>
      <c r="J59" s="58">
        <f>SUM(Tabla13[[#This Row],[Total Hombres]:[Total Mujeres]])</f>
        <v>16795</v>
      </c>
      <c r="K59">
        <f t="shared" si="9"/>
        <v>8704</v>
      </c>
      <c r="L59">
        <f t="shared" si="10"/>
        <v>8091</v>
      </c>
      <c r="M59">
        <v>14</v>
      </c>
      <c r="N59">
        <v>109</v>
      </c>
      <c r="O59">
        <v>115</v>
      </c>
      <c r="P59" s="31">
        <f>SUM(Tabla13[[#This Row],[28 DIAS]:[6-11 MESES]])</f>
        <v>238</v>
      </c>
      <c r="Q59">
        <v>119</v>
      </c>
      <c r="R59">
        <v>106</v>
      </c>
      <c r="S59">
        <v>140</v>
      </c>
      <c r="T59">
        <v>119</v>
      </c>
      <c r="U59">
        <v>148</v>
      </c>
      <c r="V59">
        <v>136</v>
      </c>
      <c r="W59">
        <v>163</v>
      </c>
      <c r="X59">
        <v>148</v>
      </c>
      <c r="Y59">
        <v>143</v>
      </c>
      <c r="Z59">
        <v>134</v>
      </c>
      <c r="AA59" s="40">
        <f t="shared" si="25"/>
        <v>724</v>
      </c>
      <c r="AB59">
        <v>160</v>
      </c>
      <c r="AC59">
        <v>170</v>
      </c>
      <c r="AD59">
        <v>195</v>
      </c>
      <c r="AE59">
        <v>201</v>
      </c>
      <c r="AF59">
        <v>212</v>
      </c>
      <c r="AG59">
        <v>199</v>
      </c>
      <c r="AH59">
        <v>215</v>
      </c>
      <c r="AI59">
        <v>203</v>
      </c>
      <c r="AJ59">
        <v>253</v>
      </c>
      <c r="AK59">
        <v>189</v>
      </c>
      <c r="AL59">
        <v>218</v>
      </c>
      <c r="AM59">
        <v>179</v>
      </c>
      <c r="AN59">
        <v>211</v>
      </c>
      <c r="AO59">
        <v>173</v>
      </c>
      <c r="AP59" s="40">
        <f t="shared" si="29"/>
        <v>2778</v>
      </c>
      <c r="AQ59">
        <v>219</v>
      </c>
      <c r="AR59">
        <v>180</v>
      </c>
      <c r="AS59">
        <v>198</v>
      </c>
      <c r="AT59">
        <v>162</v>
      </c>
      <c r="AU59">
        <v>202</v>
      </c>
      <c r="AV59">
        <v>162</v>
      </c>
      <c r="AW59">
        <v>198</v>
      </c>
      <c r="AX59">
        <v>150</v>
      </c>
      <c r="AY59">
        <v>177</v>
      </c>
      <c r="AZ59">
        <v>142</v>
      </c>
      <c r="BA59">
        <v>182</v>
      </c>
      <c r="BB59">
        <v>152</v>
      </c>
      <c r="BC59" s="40">
        <f t="shared" si="30"/>
        <v>2124</v>
      </c>
      <c r="BD59">
        <v>166</v>
      </c>
      <c r="BE59">
        <v>164</v>
      </c>
      <c r="BF59">
        <v>188</v>
      </c>
      <c r="BG59">
        <v>146</v>
      </c>
      <c r="BH59">
        <v>698</v>
      </c>
      <c r="BI59">
        <v>632</v>
      </c>
      <c r="BJ59">
        <v>642</v>
      </c>
      <c r="BK59">
        <v>653</v>
      </c>
      <c r="BL59" s="40">
        <f t="shared" si="31"/>
        <v>3289</v>
      </c>
      <c r="BM59">
        <v>648</v>
      </c>
      <c r="BN59">
        <v>687</v>
      </c>
      <c r="BO59">
        <v>679</v>
      </c>
      <c r="BP59">
        <v>668</v>
      </c>
      <c r="BQ59">
        <v>529</v>
      </c>
      <c r="BR59">
        <v>486</v>
      </c>
      <c r="BS59">
        <v>403</v>
      </c>
      <c r="BT59">
        <v>396</v>
      </c>
      <c r="BU59">
        <v>329</v>
      </c>
      <c r="BV59">
        <v>282</v>
      </c>
      <c r="BW59">
        <v>276</v>
      </c>
      <c r="BX59">
        <v>264</v>
      </c>
      <c r="BY59" s="40">
        <f t="shared" si="32"/>
        <v>5647</v>
      </c>
      <c r="BZ59">
        <v>269</v>
      </c>
      <c r="CA59">
        <v>231</v>
      </c>
      <c r="CB59">
        <v>206</v>
      </c>
      <c r="CC59">
        <v>196</v>
      </c>
      <c r="CD59">
        <v>147</v>
      </c>
      <c r="CE59">
        <v>141</v>
      </c>
      <c r="CF59">
        <v>78</v>
      </c>
      <c r="CG59">
        <v>102</v>
      </c>
      <c r="CH59">
        <v>93</v>
      </c>
      <c r="CI59">
        <v>138</v>
      </c>
      <c r="CJ59" s="40">
        <f t="shared" si="33"/>
        <v>1601</v>
      </c>
      <c r="CK59">
        <v>238</v>
      </c>
      <c r="CL59" s="58">
        <v>8092</v>
      </c>
      <c r="CM59">
        <f t="shared" si="26"/>
        <v>930</v>
      </c>
      <c r="CN59">
        <f t="shared" si="27"/>
        <v>1274</v>
      </c>
      <c r="CO59">
        <f t="shared" si="28"/>
        <v>3039</v>
      </c>
      <c r="CP59">
        <v>603</v>
      </c>
    </row>
  </sheetData>
  <conditionalFormatting sqref="Q2:Q4 U2:U4 Y2:Y4 CH2:CI28 Q8:Q13 U8:U13 Y8:Y13 Q17:Q18 U17:U18 Y17:Y18 Q22:Q23 U22:U23 Y22:Y23 AI27:AO28 CD27:CG28 Q27:Q30 S27:S30 U27:Z30 AB27:AB30 AD27:AD30 AF27:AF30 AQ27:AQ30 AS27:AS30 AU27:AU30 AW27:BB30 BD27:BD30 BF27:BF30 BH27:BK30 BM27:BM30 BO27:BO30 BQ27:BQ30 BS27:BX30 BZ27:BZ30 CB27:CB30 CP27:CP30 AH28 CD29:CI29 AH29:AO30 CD30:CG30 CH30:CI59 Q34:Q36 U34:U36 Y34:Y36 Q40:Q43 U40:U43 Y40:Y43 Q45:Q48 U45:U48 Y45:Y48 Q52:Q54 U52:U54 Y52:Y54 Q58 U58 Y58">
    <cfRule type="cellIs" dxfId="37" priority="52" operator="lessThan">
      <formula>0</formula>
    </cfRule>
  </conditionalFormatting>
  <conditionalFormatting sqref="S2:S4 S8:S13 S17:S18 S22:S23 S34:S36 S40:S43 S45:S48 S52:S54 S58">
    <cfRule type="cellIs" dxfId="36" priority="45" operator="lessThan">
      <formula>0</formula>
    </cfRule>
  </conditionalFormatting>
  <conditionalFormatting sqref="V2:V4 V8:V13 V17:V18 V22:V23 V34:V36 V40:V43 V45:V48 V52:V54 V58">
    <cfRule type="cellIs" dxfId="35" priority="47" operator="lessThan">
      <formula>0</formula>
    </cfRule>
  </conditionalFormatting>
  <conditionalFormatting sqref="X2:X4 X8:X13 X17:X18 X22:X23 X34:X36 X40:X43 X45:X48 X52:X54 X58">
    <cfRule type="cellIs" dxfId="34" priority="48" operator="lessThan">
      <formula>0</formula>
    </cfRule>
  </conditionalFormatting>
  <conditionalFormatting sqref="Z2:Z4 Z8:Z13 Z17:Z18 Z22:Z23 Z34:Z36 Z40:Z43 Z45:Z48 Z52:Z54 Z58">
    <cfRule type="cellIs" dxfId="33" priority="49" operator="lessThan">
      <formula>0</formula>
    </cfRule>
  </conditionalFormatting>
  <conditionalFormatting sqref="AB2:AB4 AF2:AF4 AJ2:AJ4 AN2:AN4 AB8:AB13 AF8:AF13 AJ8:AJ13 AN8:AN13 AB17:AB18 AF17:AF18 AJ17:AJ18 AN17:AN18 AB22:AB23 AF22:AF23 AJ22:AJ23 AN22:AN23 AB34:AB36 AF34:AF36 AJ34:AJ36 AN34:AN36 AB40:AB43 AF40:AF43 AJ40:AJ43 AN40:AN43 AB45:AB48 AF45:AF48 AJ45:AJ48 AN45:AN48 AB52:AB54 AF52:AF54 AJ52:AJ54 AN52:AN54 AB58 AF58 AJ58 AN58">
    <cfRule type="cellIs" dxfId="32" priority="44" operator="lessThan">
      <formula>0</formula>
    </cfRule>
  </conditionalFormatting>
  <conditionalFormatting sqref="AD2:AD4 AD8:AD13 AD17:AD18 AD22:AD23 AD34:AD36 AD40:AD43 AD45:AD48 AD52:AD54 AD58">
    <cfRule type="cellIs" dxfId="31" priority="34" operator="lessThan">
      <formula>0</formula>
    </cfRule>
  </conditionalFormatting>
  <conditionalFormatting sqref="AH3:AH4 AH9:AH13 AH18 AH23 AH35:AH36 AH41:AH43 AH45:AH48 AH53:AH54">
    <cfRule type="cellIs" dxfId="30" priority="35" operator="lessThan">
      <formula>0</formula>
    </cfRule>
  </conditionalFormatting>
  <conditionalFormatting sqref="AI2:AI4 AI8:AI13 AI17:AI18 AI22:AI23 AI34:AI36 AI40:AI43 AI45:AI48 AI52:AI54 AI58">
    <cfRule type="cellIs" dxfId="29" priority="37" operator="lessThan">
      <formula>0</formula>
    </cfRule>
  </conditionalFormatting>
  <conditionalFormatting sqref="AK2:AK4 AK8:AK13 AK17:AK18 AK22:AK23 AK34:AK36 AK40:AK43 AK45:AK48 AK52:AK54 AK58">
    <cfRule type="cellIs" dxfId="28" priority="38" operator="lessThan">
      <formula>0</formula>
    </cfRule>
  </conditionalFormatting>
  <conditionalFormatting sqref="AL2:AL4 AL8:AL13 AL17:AL18 AL22:AL23 AL34:AL36 AL40:AL43 AL45:AL48 AL52:AL54 AL58">
    <cfRule type="cellIs" dxfId="27" priority="36" operator="lessThan">
      <formula>0</formula>
    </cfRule>
  </conditionalFormatting>
  <conditionalFormatting sqref="AM2:AM4 AM8:AM13 AM17:AM18 AM22:AM23 AM34:AM36 AM40:AM43 AM45:AM48 AM52:AM54 AM58">
    <cfRule type="cellIs" dxfId="26" priority="39" operator="lessThan">
      <formula>0</formula>
    </cfRule>
  </conditionalFormatting>
  <conditionalFormatting sqref="AO2:AO4 AO8:AO13 AO17:AO18 AO22:AO23 AO34:AO36 AO40:AO43 AO45:AO48 AO52:AO54 AO58">
    <cfRule type="cellIs" dxfId="25" priority="40" operator="lessThan">
      <formula>0</formula>
    </cfRule>
  </conditionalFormatting>
  <conditionalFormatting sqref="AQ2:AQ4 AU2:AU4 AY2:AY4 AQ8:AQ13 AU8:AU13 AY8:AY13 AQ17:AQ18 AU17:AU18 AY17:AY18 AQ22:AQ23 AU22:AU23 AY22:AY23 AQ34:AQ36 AU34:AU36 AY34:AY36 AQ40:AQ43 AU40:AU43 AY40:AY43 AQ45:AQ48 AU45:AU48 AY45:AY48 AQ52:AQ54 AU52:AU54 AY52:AY54 AQ58 AU58 AY58">
    <cfRule type="cellIs" dxfId="24" priority="33" operator="lessThan">
      <formula>0</formula>
    </cfRule>
  </conditionalFormatting>
  <conditionalFormatting sqref="AS2:AS4 AS8:AS13 AS17:AS18 AS22:AS23 AS34:AS36 AS40:AS43 AS45:AS48 AS52:AS54 AS58">
    <cfRule type="cellIs" dxfId="23" priority="25" operator="lessThan">
      <formula>0</formula>
    </cfRule>
  </conditionalFormatting>
  <conditionalFormatting sqref="AW2:AW4 AW8:AW13 AW17:AW18 AW22:AW23 AW34:AW36 AW40:AW43 AW45:AW48 AW52:AW54 AW58">
    <cfRule type="cellIs" dxfId="22" priority="26" operator="lessThan">
      <formula>0</formula>
    </cfRule>
  </conditionalFormatting>
  <conditionalFormatting sqref="AX2:AX4 AX8:AX13 AX17:AX18 AX22:AX23 AX34:AX36 AX40:AX43 AX45:AX48 AX52:AX54 AX58">
    <cfRule type="cellIs" dxfId="21" priority="28" operator="lessThan">
      <formula>0</formula>
    </cfRule>
  </conditionalFormatting>
  <conditionalFormatting sqref="AZ2:AZ4 AZ8:AZ13 AZ17:AZ18 AZ22:AZ23 AZ34:AZ36 AZ40:AZ43 AZ45:AZ48 AZ52:AZ54 AZ58">
    <cfRule type="cellIs" dxfId="20" priority="29" operator="lessThan">
      <formula>0</formula>
    </cfRule>
  </conditionalFormatting>
  <conditionalFormatting sqref="BA2:BA4 BA8:BA13 BA17:BA18 BA22:BA23 BA34:BA36 BA40:BA43 BA45:BA48 BA52:BA54 BA58">
    <cfRule type="cellIs" dxfId="19" priority="27" operator="lessThan">
      <formula>0</formula>
    </cfRule>
  </conditionalFormatting>
  <conditionalFormatting sqref="BB2:BB4 BB8:BB13 BB17:BB18 BB22:BB23 BB34:BB36 BB40:BB43 BB45:BB48 BB52:BB54 BB58">
    <cfRule type="cellIs" dxfId="18" priority="30" operator="lessThan">
      <formula>0</formula>
    </cfRule>
  </conditionalFormatting>
  <conditionalFormatting sqref="BD2:BD4 BH2:BH4 BD8:BD13 BH8:BH13 BD17:BD18 BH17:BH18 BD22:BD23 BH22:BH23 BD34:BD36 BH34:BH36 BD40:BD43 BH40:BH43 BD45:BD48 BH45:BH48 BD52:BD54 BH52:BH54 BD58 BH58">
    <cfRule type="cellIs" dxfId="17" priority="24" operator="lessThan">
      <formula>0</formula>
    </cfRule>
  </conditionalFormatting>
  <conditionalFormatting sqref="BF2:BF4 BF8:BF13 BF17:BF18 BF22:BF23 BF34:BF36 BF40:BF43 BF45:BF48 BF52:BF54 BF58">
    <cfRule type="cellIs" dxfId="16" priority="19" operator="lessThan">
      <formula>0</formula>
    </cfRule>
  </conditionalFormatting>
  <conditionalFormatting sqref="BI2:BI4 BI8:BI13 BI17:BI18 BI22:BI23 BI34:BI36 BI40:BI43 BI45:BI48 BI52:BI54 BI58">
    <cfRule type="cellIs" dxfId="15" priority="21" operator="lessThan">
      <formula>0</formula>
    </cfRule>
  </conditionalFormatting>
  <conditionalFormatting sqref="BJ2:BJ4 BJ8:BJ13 BJ17:BJ18 BJ22:BJ23 BJ34:BJ36 BJ40:BJ43 BJ45:BJ48 BJ52:BJ54 BJ58">
    <cfRule type="cellIs" dxfId="14" priority="20" operator="lessThan">
      <formula>0</formula>
    </cfRule>
  </conditionalFormatting>
  <conditionalFormatting sqref="BK2:BK4 BK8:BK13 BK17:BK18 BK22:BK23 BK34:BK36 BK40:BK43 BK45:BK48 BK52:BK54 BK58">
    <cfRule type="cellIs" dxfId="13" priority="22" operator="lessThan">
      <formula>0</formula>
    </cfRule>
  </conditionalFormatting>
  <conditionalFormatting sqref="BM2:BM4 BQ2:BQ4 BU2:BU4 BM8:BM13 BQ8:BQ13 BU8:BU13 BM17:BM18 BQ17:BQ18 BU17:BU18 BM22:BM23 BQ22:BQ23 BU22:BU23 BM34:BM36 BQ34:BQ36 BU34:BU36 BM40:BM43 BQ40:BQ43 BU40:BU43 BM45:BM48 BQ45:BQ48 BU45:BU48 BM52:BM54 BQ52:BQ54 BU52:BU54 BM58 BQ58 BU58">
    <cfRule type="cellIs" dxfId="12" priority="18" operator="lessThan">
      <formula>0</formula>
    </cfRule>
  </conditionalFormatting>
  <conditionalFormatting sqref="BO2:BO4 BO8:BO13 BO17:BO18 BO22:BO23 BO34:BO36 BO40:BO43 BO45:BO48 BO52:BO54 BO58">
    <cfRule type="cellIs" dxfId="11" priority="10" operator="lessThan">
      <formula>0</formula>
    </cfRule>
  </conditionalFormatting>
  <conditionalFormatting sqref="BS2:BS4 BS8:BS13 BS17:BS18 BS22:BS23 BS34:BS36 BS40:BS43 BS45:BS48 BS52:BS54 BS58">
    <cfRule type="cellIs" dxfId="10" priority="11" operator="lessThan">
      <formula>0</formula>
    </cfRule>
  </conditionalFormatting>
  <conditionalFormatting sqref="BT2:BT4 BT8:BT13 BT17:BT18 BT22:BT23 BT34:BT36 BT40:BT43 BT45:BT48 BT52:BT54 BT58">
    <cfRule type="cellIs" dxfId="9" priority="13" operator="lessThan">
      <formula>0</formula>
    </cfRule>
  </conditionalFormatting>
  <conditionalFormatting sqref="BV2:BV4 BV8:BV13 BV17:BV18 BV22:BV23 BV34:BV36 BV40:BV43 BV45:BV48 BV52:BV54 BV58">
    <cfRule type="cellIs" dxfId="8" priority="14" operator="lessThan">
      <formula>0</formula>
    </cfRule>
  </conditionalFormatting>
  <conditionalFormatting sqref="BW2:BW4 BW8:BW13 BW17:BW18 BW22:BW23 BW34:BW36 BW40:BW43 BW45:BW48 BW52:BW54 BW58">
    <cfRule type="cellIs" dxfId="7" priority="12" operator="lessThan">
      <formula>0</formula>
    </cfRule>
  </conditionalFormatting>
  <conditionalFormatting sqref="BX2:BX4 BX8:BX13 BX17:BX18 BX22:BX23 BX34:BX36 BX40:BX43 BX45:BX48 BX52:BX54 BX58">
    <cfRule type="cellIs" dxfId="6" priority="15" operator="lessThan">
      <formula>0</formula>
    </cfRule>
  </conditionalFormatting>
  <conditionalFormatting sqref="BZ2:BZ4 CD2:CD4 BZ8:BZ13 CD8:CD13 BZ17:BZ18 CD17:CD18 BZ22:BZ23 CD22:CD23 BZ34:BZ36 CD34:CD36 BZ40:BZ43 CD40:CD43 BZ45:BZ48 CD45:CD48 BZ52:BZ54 CD52:CD54 BZ58 CD58">
    <cfRule type="cellIs" dxfId="5" priority="9" operator="lessThan">
      <formula>0</formula>
    </cfRule>
  </conditionalFormatting>
  <conditionalFormatting sqref="CB2:CB4 CB8:CB13 CB17:CB18 CB22:CB23 CB34:CB36 CB40:CB43 CB45:CB48 CB52:CB54 CB58">
    <cfRule type="cellIs" dxfId="4" priority="2" operator="lessThan">
      <formula>0</formula>
    </cfRule>
  </conditionalFormatting>
  <conditionalFormatting sqref="CE2:CE4 CE8:CE13 CE17:CE18 CE22:CE23 CE34:CE36 CE40:CE43 CE45:CE48 CE52:CE54 CE58">
    <cfRule type="cellIs" dxfId="3" priority="4" operator="lessThan">
      <formula>0</formula>
    </cfRule>
  </conditionalFormatting>
  <conditionalFormatting sqref="CF2:CF4 CF8:CF13 CF17:CF18 CF22:CF23 CF34:CF36 CF40:CF43 CF45:CF48 CF52:CF54 CF58">
    <cfRule type="cellIs" dxfId="2" priority="3" operator="lessThan">
      <formula>0</formula>
    </cfRule>
  </conditionalFormatting>
  <conditionalFormatting sqref="CG2:CG4 CG8:CG13 CG17:CG18 CG22:CG23 CG34:CG36 CG40:CG43 CG45:CG48 CG52:CG54 CG58">
    <cfRule type="cellIs" dxfId="1" priority="5" operator="lessThan">
      <formula>0</formula>
    </cfRule>
  </conditionalFormatting>
  <conditionalFormatting sqref="CP2:CP4 CP8:CP13 CP17:CP18 CP22:CP23 CP34:CP36 CP40:CP43 CP45:CP48 CP52:CP54 CP58">
    <cfRule type="cellIs" dxfId="0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 filterMode="1"/>
  <dimension ref="A1:AT117"/>
  <sheetViews>
    <sheetView workbookViewId="0">
      <selection activeCell="J117" sqref="J117"/>
    </sheetView>
  </sheetViews>
  <sheetFormatPr baseColWidth="10" defaultColWidth="11.42578125" defaultRowHeight="12.75" x14ac:dyDescent="0.2"/>
  <cols>
    <col min="1" max="1" width="8.5703125" style="3" customWidth="1"/>
    <col min="2" max="4" width="11.42578125" style="3"/>
    <col min="5" max="5" width="15.28515625" style="3" bestFit="1" customWidth="1"/>
    <col min="6" max="6" width="15.28515625" style="3" customWidth="1"/>
    <col min="7" max="7" width="27.42578125" style="3" customWidth="1"/>
    <col min="8" max="8" width="7.85546875" style="3" customWidth="1"/>
    <col min="9" max="9" width="16.28515625" style="3" customWidth="1"/>
    <col min="10" max="26" width="16.28515625" style="17" customWidth="1"/>
    <col min="27" max="27" width="16.28515625" style="3" customWidth="1"/>
    <col min="28" max="32" width="16.28515625" style="17" customWidth="1"/>
    <col min="33" max="47" width="16.28515625" style="3" customWidth="1"/>
    <col min="48" max="48" width="16.42578125" style="3" customWidth="1"/>
    <col min="49" max="49" width="15.42578125" style="3" customWidth="1"/>
    <col min="50" max="50" width="13.5703125" style="3" customWidth="1"/>
    <col min="51" max="16384" width="11.42578125" style="3"/>
  </cols>
  <sheetData>
    <row r="1" spans="1:46" x14ac:dyDescent="0.2">
      <c r="A1" s="41" t="s">
        <v>46</v>
      </c>
      <c r="B1" s="41" t="s">
        <v>47</v>
      </c>
      <c r="C1" s="41" t="s">
        <v>48</v>
      </c>
      <c r="D1" s="41" t="s">
        <v>89</v>
      </c>
      <c r="E1" s="41" t="s">
        <v>90</v>
      </c>
      <c r="F1" s="41" t="s">
        <v>466</v>
      </c>
      <c r="G1" s="41" t="s">
        <v>61</v>
      </c>
      <c r="H1" s="41" t="s">
        <v>91</v>
      </c>
      <c r="I1" s="41" t="s">
        <v>0</v>
      </c>
      <c r="J1" s="42">
        <v>0</v>
      </c>
      <c r="K1" s="42">
        <v>1</v>
      </c>
      <c r="L1" s="42">
        <v>2</v>
      </c>
      <c r="M1" s="42">
        <v>3</v>
      </c>
      <c r="N1" s="42">
        <v>4</v>
      </c>
      <c r="O1" s="43" t="s">
        <v>92</v>
      </c>
      <c r="P1" s="42">
        <v>5</v>
      </c>
      <c r="Q1" s="42">
        <v>6</v>
      </c>
      <c r="R1" s="42">
        <v>7</v>
      </c>
      <c r="S1" s="42">
        <v>8</v>
      </c>
      <c r="T1" s="42">
        <v>9</v>
      </c>
      <c r="U1" s="44" t="s">
        <v>93</v>
      </c>
      <c r="V1" s="42">
        <v>10</v>
      </c>
      <c r="W1" s="42">
        <v>11</v>
      </c>
      <c r="X1" s="42">
        <v>12</v>
      </c>
      <c r="Y1" s="42">
        <v>13</v>
      </c>
      <c r="Z1" s="42">
        <v>14</v>
      </c>
      <c r="AA1" s="45" t="s">
        <v>6</v>
      </c>
      <c r="AB1" s="42">
        <v>15</v>
      </c>
      <c r="AC1" s="42">
        <v>16</v>
      </c>
      <c r="AD1" s="42">
        <v>17</v>
      </c>
      <c r="AE1" s="42">
        <v>18</v>
      </c>
      <c r="AF1" s="42">
        <v>19</v>
      </c>
      <c r="AG1" s="45" t="s">
        <v>7</v>
      </c>
      <c r="AH1" s="41" t="s">
        <v>94</v>
      </c>
      <c r="AI1" s="41" t="s">
        <v>95</v>
      </c>
      <c r="AJ1" s="41" t="s">
        <v>96</v>
      </c>
      <c r="AK1" s="41" t="s">
        <v>97</v>
      </c>
      <c r="AL1" s="41" t="s">
        <v>98</v>
      </c>
      <c r="AM1" s="41" t="s">
        <v>99</v>
      </c>
      <c r="AN1" s="41" t="s">
        <v>100</v>
      </c>
      <c r="AO1" s="41" t="s">
        <v>101</v>
      </c>
      <c r="AP1" s="41" t="s">
        <v>102</v>
      </c>
      <c r="AQ1" s="41" t="s">
        <v>103</v>
      </c>
      <c r="AR1" s="41" t="s">
        <v>104</v>
      </c>
      <c r="AS1" s="41" t="s">
        <v>105</v>
      </c>
      <c r="AT1" s="41" t="s">
        <v>106</v>
      </c>
    </row>
    <row r="2" spans="1:46" hidden="1" x14ac:dyDescent="0.2">
      <c r="A2" s="46">
        <v>80808</v>
      </c>
      <c r="B2" s="47" t="s">
        <v>53</v>
      </c>
      <c r="C2" s="32" t="s">
        <v>59</v>
      </c>
      <c r="D2" s="33" t="s">
        <v>4</v>
      </c>
      <c r="E2" s="48" t="s">
        <v>31</v>
      </c>
      <c r="F2" s="35"/>
      <c r="G2" s="36" t="s">
        <v>215</v>
      </c>
      <c r="H2" s="36" t="s">
        <v>107</v>
      </c>
      <c r="I2" s="37">
        <f t="shared" ref="I2:I33" si="0">SUM(O2,U2,AA2,AG2,AH2:AT2)</f>
        <v>682</v>
      </c>
      <c r="J2" s="49">
        <f>INDEX('DATA POBLACION'!$A$1:$CP$361,MATCH($G2,'DATA POBLACION'!$F$1:$F$361,0),MATCH(CONCATENATE(J$1,"_",$H2),'DATA POBLACION'!$A$1:$CP$1,0))</f>
        <v>7</v>
      </c>
      <c r="K2" s="49">
        <f>INDEX('DATA POBLACION'!$A$1:$CP$361,MATCH($G2,'DATA POBLACION'!$F$1:$F$361,0),MATCH(CONCATENATE(K$1,"_",$H2),'DATA POBLACION'!$A$1:$CP$1,0))</f>
        <v>5</v>
      </c>
      <c r="L2" s="49">
        <f>INDEX('DATA POBLACION'!$A$1:$CP$361,MATCH($G2,'DATA POBLACION'!$F$1:$F$361,0),MATCH(CONCATENATE(L$1,"_",$H2),'DATA POBLACION'!$A$1:$CP$1,0))</f>
        <v>8</v>
      </c>
      <c r="M2" s="49">
        <f>INDEX('DATA POBLACION'!$A$1:$CP$361,MATCH($G2,'DATA POBLACION'!$F$1:$F$361,0),MATCH(CONCATENATE(M$1,"_",$H2),'DATA POBLACION'!$A$1:$CP$1,0))</f>
        <v>5</v>
      </c>
      <c r="N2" s="49">
        <f>INDEX('DATA POBLACION'!$A$1:$CP$361,MATCH($G2,'DATA POBLACION'!$F$1:$F$361,0),MATCH(CONCATENATE(N$1,"_",$H2),'DATA POBLACION'!$A$1:$CP$1,0))</f>
        <v>7</v>
      </c>
      <c r="O2" s="49">
        <f t="shared" ref="O2:O33" si="1">SUM(J2:N2)</f>
        <v>32</v>
      </c>
      <c r="P2" s="49">
        <f>INDEX('DATA POBLACION'!$A$1:$CP$361,MATCH($G2,'DATA POBLACION'!$F$1:$F$361,0),MATCH(CONCATENATE(P$1,"_",$H2),'DATA POBLACION'!$A$1:$CP$1,0))</f>
        <v>11</v>
      </c>
      <c r="Q2" s="49">
        <f>INDEX('DATA POBLACION'!$A$1:$CP$361,MATCH($G2,'DATA POBLACION'!$F$1:$F$361,0),MATCH(CONCATENATE(Q$1,"_",$H2),'DATA POBLACION'!$A$1:$CP$1,0))</f>
        <v>9</v>
      </c>
      <c r="R2" s="49">
        <f>INDEX('DATA POBLACION'!$A$1:$CP$361,MATCH($G2,'DATA POBLACION'!$F$1:$F$361,0),MATCH(CONCATENATE(R$1,"_",$H2),'DATA POBLACION'!$A$1:$CP$1,0))</f>
        <v>11</v>
      </c>
      <c r="S2" s="49">
        <f>INDEX('DATA POBLACION'!$A$1:$CP$361,MATCH($G2,'DATA POBLACION'!$F$1:$F$361,0),MATCH(CONCATENATE(S$1,"_",$H2),'DATA POBLACION'!$A$1:$CP$1,0))</f>
        <v>9</v>
      </c>
      <c r="T2" s="49">
        <f>INDEX('DATA POBLACION'!$A$1:$CP$361,MATCH($G2,'DATA POBLACION'!$F$1:$F$361,0),MATCH(CONCATENATE(T$1,"_",$H2),'DATA POBLACION'!$A$1:$CP$1,0))</f>
        <v>11</v>
      </c>
      <c r="U2" s="49">
        <f t="shared" ref="U2:U33" si="2">SUM(P2:T2)</f>
        <v>51</v>
      </c>
      <c r="V2" s="49">
        <f>INDEX('DATA POBLACION'!$A$1:$CP$361,MATCH($G2,'DATA POBLACION'!$F$1:$F$361,0),MATCH(CONCATENATE(V$1,"_",$H2),'DATA POBLACION'!$A$1:$CP$1,0))</f>
        <v>9</v>
      </c>
      <c r="W2" s="49">
        <f>INDEX('DATA POBLACION'!$A$1:$CP$361,MATCH($G2,'DATA POBLACION'!$F$1:$F$361,0),MATCH(CONCATENATE(W$1,"_",$H2),'DATA POBLACION'!$A$1:$CP$1,0))</f>
        <v>9</v>
      </c>
      <c r="X2" s="49">
        <f>INDEX('DATA POBLACION'!$A$1:$CP$361,MATCH($G2,'DATA POBLACION'!$F$1:$F$361,0),MATCH(CONCATENATE(X$1,"_",$H2),'DATA POBLACION'!$A$1:$CP$1,0))</f>
        <v>8</v>
      </c>
      <c r="Y2" s="49">
        <f>INDEX('DATA POBLACION'!$A$1:$CP$361,MATCH($G2,'DATA POBLACION'!$F$1:$F$361,0),MATCH(CONCATENATE(Y$1,"_",$H2),'DATA POBLACION'!$A$1:$CP$1,0))</f>
        <v>12</v>
      </c>
      <c r="Z2" s="49">
        <f>INDEX('DATA POBLACION'!$A$1:$CP$361,MATCH($G2,'DATA POBLACION'!$F$1:$F$361,0),MATCH(CONCATENATE(Z$1,"_",$H2),'DATA POBLACION'!$A$1:$CP$1,0))</f>
        <v>8</v>
      </c>
      <c r="AA2" s="37">
        <f t="shared" ref="AA2:AA33" si="3">SUM(V2:Z2)</f>
        <v>46</v>
      </c>
      <c r="AB2" s="49">
        <f>INDEX('DATA POBLACION'!$A$1:$CP$361,MATCH($G2,'DATA POBLACION'!$F$1:$F$361,0),MATCH(CONCATENATE(AB$1,"_",$H2),'DATA POBLACION'!$A$1:$CP$1,0))</f>
        <v>14</v>
      </c>
      <c r="AC2" s="49">
        <f>INDEX('DATA POBLACION'!$A$1:$CP$361,MATCH($G2,'DATA POBLACION'!$F$1:$F$361,0),MATCH(CONCATENATE(AC$1,"_",$H2),'DATA POBLACION'!$A$1:$CP$1,0))</f>
        <v>8</v>
      </c>
      <c r="AD2" s="49">
        <f>INDEX('DATA POBLACION'!$A$1:$CP$361,MATCH($G2,'DATA POBLACION'!$F$1:$F$361,0),MATCH(CONCATENATE(AD$1,"_",$H2),'DATA POBLACION'!$A$1:$CP$1,0))</f>
        <v>15</v>
      </c>
      <c r="AE2" s="49">
        <f>INDEX('DATA POBLACION'!$A$1:$CP$361,MATCH($G2,'DATA POBLACION'!$F$1:$F$361,0),MATCH(CONCATENATE(AE$1,"_",$H2),'DATA POBLACION'!$A$1:$CP$1,0))</f>
        <v>12</v>
      </c>
      <c r="AF2" s="49">
        <f>INDEX('DATA POBLACION'!$A$1:$CP$361,MATCH($G2,'DATA POBLACION'!$F$1:$F$361,0),MATCH(CONCATENATE(AF$1,"_",$H2),'DATA POBLACION'!$A$1:$CP$1,0))</f>
        <v>13</v>
      </c>
      <c r="AG2" s="37">
        <f t="shared" ref="AG2:AG33" si="4">SUM(AB2:AF2)</f>
        <v>62</v>
      </c>
      <c r="AH2" s="49">
        <f>INDEX('DATA POBLACION'!$A$1:$CP$361,MATCH($G2,'DATA POBLACION'!$F$1:$F$361,0),MATCH(CONCATENATE(AH$1,"_",$H2),'DATA POBLACION'!$A$1:$CP$1,0))</f>
        <v>45</v>
      </c>
      <c r="AI2" s="49">
        <f>INDEX('DATA POBLACION'!$A$1:$CP$361,MATCH($G2,'DATA POBLACION'!$F$1:$F$361,0),MATCH(CONCATENATE(AI$1,"_",$H2),'DATA POBLACION'!$A$1:$CP$1,0))</f>
        <v>50</v>
      </c>
      <c r="AJ2" s="49">
        <f>INDEX('DATA POBLACION'!$A$1:$CP$361,MATCH($G2,'DATA POBLACION'!$F$1:$F$361,0),MATCH(CONCATENATE(AJ$1,"_",$H2),'DATA POBLACION'!$A$1:$CP$1,0))</f>
        <v>54</v>
      </c>
      <c r="AK2" s="49">
        <f>INDEX('DATA POBLACION'!$A$1:$CP$361,MATCH($G2,'DATA POBLACION'!$F$1:$F$361,0),MATCH(CONCATENATE(AK$1,"_",$H2),'DATA POBLACION'!$A$1:$CP$1,0))</f>
        <v>55</v>
      </c>
      <c r="AL2" s="49">
        <f>INDEX('DATA POBLACION'!$A$1:$CP$361,MATCH($G2,'DATA POBLACION'!$F$1:$F$361,0),MATCH(CONCATENATE(AL$1,"_",$H2),'DATA POBLACION'!$A$1:$CP$1,0))</f>
        <v>50</v>
      </c>
      <c r="AM2" s="49">
        <f>INDEX('DATA POBLACION'!$A$1:$CP$361,MATCH($G2,'DATA POBLACION'!$F$1:$F$361,0),MATCH(CONCATENATE(AM$1,"_",$H2),'DATA POBLACION'!$A$1:$CP$1,0))</f>
        <v>47</v>
      </c>
      <c r="AN2" s="49">
        <f>INDEX('DATA POBLACION'!$A$1:$CP$361,MATCH($G2,'DATA POBLACION'!$F$1:$F$361,0),MATCH(CONCATENATE(AN$1,"_",$H2),'DATA POBLACION'!$A$1:$CP$1,0))</f>
        <v>41</v>
      </c>
      <c r="AO2" s="49">
        <f>INDEX('DATA POBLACION'!$A$1:$CP$361,MATCH($G2,'DATA POBLACION'!$F$1:$F$361,0),MATCH(CONCATENATE(AO$1,"_",$H2),'DATA POBLACION'!$A$1:$CP$1,0))</f>
        <v>42</v>
      </c>
      <c r="AP2" s="49">
        <f>INDEX('DATA POBLACION'!$A$1:$CP$361,MATCH($G2,'DATA POBLACION'!$F$1:$F$361,0),MATCH(CONCATENATE(AP$1,"_",$H2),'DATA POBLACION'!$A$1:$CP$1,0))</f>
        <v>28</v>
      </c>
      <c r="AQ2" s="49">
        <f>INDEX('DATA POBLACION'!$A$1:$CP$361,MATCH($G2,'DATA POBLACION'!$F$1:$F$361,0),MATCH(CONCATENATE(AQ$1,"_",$H2),'DATA POBLACION'!$A$1:$CP$1,0))</f>
        <v>26</v>
      </c>
      <c r="AR2" s="49">
        <f>INDEX('DATA POBLACION'!$A$1:$CP$361,MATCH($G2,'DATA POBLACION'!$F$1:$F$361,0),MATCH(CONCATENATE(AR$1,"_",$H2),'DATA POBLACION'!$A$1:$CP$1,0))</f>
        <v>24</v>
      </c>
      <c r="AS2" s="49">
        <f>INDEX('DATA POBLACION'!$A$1:$CP$361,MATCH($G2,'DATA POBLACION'!$F$1:$F$361,0),MATCH(CONCATENATE(AS$1,"_",$H2),'DATA POBLACION'!$A$1:$CP$1,0))</f>
        <v>16</v>
      </c>
      <c r="AT2" s="49">
        <f>INDEX('DATA POBLACION'!$A$1:$CP$361,MATCH($G2,'DATA POBLACION'!$F$1:$F$361,0),MATCH(CONCATENATE(AT$1,"_",$H2),'DATA POBLACION'!$A$1:$CP$1,0))</f>
        <v>13</v>
      </c>
    </row>
    <row r="3" spans="1:46" hidden="1" x14ac:dyDescent="0.2">
      <c r="A3" s="46">
        <v>80808</v>
      </c>
      <c r="B3" s="47" t="s">
        <v>53</v>
      </c>
      <c r="C3" s="32" t="s">
        <v>59</v>
      </c>
      <c r="D3" s="33" t="s">
        <v>4</v>
      </c>
      <c r="E3" s="37" t="s">
        <v>31</v>
      </c>
      <c r="F3" s="35"/>
      <c r="G3" s="36" t="s">
        <v>215</v>
      </c>
      <c r="H3" s="36" t="s">
        <v>108</v>
      </c>
      <c r="I3" s="37">
        <f t="shared" si="0"/>
        <v>694</v>
      </c>
      <c r="J3" s="49">
        <f>INDEX('DATA POBLACION'!$A$1:$CP$361,MATCH($G3,'DATA POBLACION'!$F$1:$F$361,0),MATCH(CONCATENATE(J$1,"_",$H3),'DATA POBLACION'!$A$1:$CP$1,0))</f>
        <v>5</v>
      </c>
      <c r="K3" s="49">
        <f>INDEX('DATA POBLACION'!$A$1:$CP$361,MATCH($G3,'DATA POBLACION'!$F$1:$F$361,0),MATCH(CONCATENATE(K$1,"_",$H3),'DATA POBLACION'!$A$1:$CP$1,0))</f>
        <v>3</v>
      </c>
      <c r="L3" s="49">
        <f>INDEX('DATA POBLACION'!$A$1:$CP$361,MATCH($G3,'DATA POBLACION'!$F$1:$F$361,0),MATCH(CONCATENATE(L$1,"_",$H3),'DATA POBLACION'!$A$1:$CP$1,0))</f>
        <v>8</v>
      </c>
      <c r="M3" s="49">
        <f>INDEX('DATA POBLACION'!$A$1:$CP$361,MATCH($G3,'DATA POBLACION'!$F$1:$F$361,0),MATCH(CONCATENATE(M$1,"_",$H3),'DATA POBLACION'!$A$1:$CP$1,0))</f>
        <v>4</v>
      </c>
      <c r="N3" s="49">
        <f>INDEX('DATA POBLACION'!$A$1:$CP$361,MATCH($G3,'DATA POBLACION'!$F$1:$F$361,0),MATCH(CONCATENATE(N$1,"_",$H3),'DATA POBLACION'!$A$1:$CP$1,0))</f>
        <v>8</v>
      </c>
      <c r="O3" s="49">
        <f t="shared" si="1"/>
        <v>28</v>
      </c>
      <c r="P3" s="49">
        <f>INDEX('DATA POBLACION'!$A$1:$CP$361,MATCH($G3,'DATA POBLACION'!$F$1:$F$361,0),MATCH(CONCATENATE(P$1,"_",$H3),'DATA POBLACION'!$A$1:$CP$1,0))</f>
        <v>8</v>
      </c>
      <c r="Q3" s="49">
        <f>INDEX('DATA POBLACION'!$A$1:$CP$361,MATCH($G3,'DATA POBLACION'!$F$1:$F$361,0),MATCH(CONCATENATE(Q$1,"_",$H3),'DATA POBLACION'!$A$1:$CP$1,0))</f>
        <v>9</v>
      </c>
      <c r="R3" s="49">
        <f>INDEX('DATA POBLACION'!$A$1:$CP$361,MATCH($G3,'DATA POBLACION'!$F$1:$F$361,0),MATCH(CONCATENATE(R$1,"_",$H3),'DATA POBLACION'!$A$1:$CP$1,0))</f>
        <v>11</v>
      </c>
      <c r="S3" s="49">
        <f>INDEX('DATA POBLACION'!$A$1:$CP$361,MATCH($G3,'DATA POBLACION'!$F$1:$F$361,0),MATCH(CONCATENATE(S$1,"_",$H3),'DATA POBLACION'!$A$1:$CP$1,0))</f>
        <v>10</v>
      </c>
      <c r="T3" s="49">
        <f>INDEX('DATA POBLACION'!$A$1:$CP$361,MATCH($G3,'DATA POBLACION'!$F$1:$F$361,0),MATCH(CONCATENATE(T$1,"_",$H3),'DATA POBLACION'!$A$1:$CP$1,0))</f>
        <v>13</v>
      </c>
      <c r="U3" s="49">
        <f t="shared" si="2"/>
        <v>51</v>
      </c>
      <c r="V3" s="49">
        <f>INDEX('DATA POBLACION'!$A$1:$CP$361,MATCH($G3,'DATA POBLACION'!$F$1:$F$361,0),MATCH(CONCATENATE(V$1,"_",$H3),'DATA POBLACION'!$A$1:$CP$1,0))</f>
        <v>11</v>
      </c>
      <c r="W3" s="49">
        <f>INDEX('DATA POBLACION'!$A$1:$CP$361,MATCH($G3,'DATA POBLACION'!$F$1:$F$361,0),MATCH(CONCATENATE(W$1,"_",$H3),'DATA POBLACION'!$A$1:$CP$1,0))</f>
        <v>11</v>
      </c>
      <c r="X3" s="49">
        <f>INDEX('DATA POBLACION'!$A$1:$CP$361,MATCH($G3,'DATA POBLACION'!$F$1:$F$361,0),MATCH(CONCATENATE(X$1,"_",$H3),'DATA POBLACION'!$A$1:$CP$1,0))</f>
        <v>9</v>
      </c>
      <c r="Y3" s="49">
        <f>INDEX('DATA POBLACION'!$A$1:$CP$361,MATCH($G3,'DATA POBLACION'!$F$1:$F$361,0),MATCH(CONCATENATE(Y$1,"_",$H3),'DATA POBLACION'!$A$1:$CP$1,0))</f>
        <v>15</v>
      </c>
      <c r="Z3" s="49">
        <f>INDEX('DATA POBLACION'!$A$1:$CP$361,MATCH($G3,'DATA POBLACION'!$F$1:$F$361,0),MATCH(CONCATENATE(Z$1,"_",$H3),'DATA POBLACION'!$A$1:$CP$1,0))</f>
        <v>9</v>
      </c>
      <c r="AA3" s="37">
        <f t="shared" si="3"/>
        <v>55</v>
      </c>
      <c r="AB3" s="49">
        <f>INDEX('DATA POBLACION'!$A$1:$CP$361,MATCH($G3,'DATA POBLACION'!$F$1:$F$361,0),MATCH(CONCATENATE(AB$1,"_",$H3),'DATA POBLACION'!$A$1:$CP$1,0))</f>
        <v>11</v>
      </c>
      <c r="AC3" s="49">
        <f>INDEX('DATA POBLACION'!$A$1:$CP$361,MATCH($G3,'DATA POBLACION'!$F$1:$F$361,0),MATCH(CONCATENATE(AC$1,"_",$H3),'DATA POBLACION'!$A$1:$CP$1,0))</f>
        <v>11</v>
      </c>
      <c r="AD3" s="49">
        <f>INDEX('DATA POBLACION'!$A$1:$CP$361,MATCH($G3,'DATA POBLACION'!$F$1:$F$361,0),MATCH(CONCATENATE(AD$1,"_",$H3),'DATA POBLACION'!$A$1:$CP$1,0))</f>
        <v>11</v>
      </c>
      <c r="AE3" s="49">
        <f>INDEX('DATA POBLACION'!$A$1:$CP$361,MATCH($G3,'DATA POBLACION'!$F$1:$F$361,0),MATCH(CONCATENATE(AE$1,"_",$H3),'DATA POBLACION'!$A$1:$CP$1,0))</f>
        <v>11</v>
      </c>
      <c r="AF3" s="49">
        <f>INDEX('DATA POBLACION'!$A$1:$CP$361,MATCH($G3,'DATA POBLACION'!$F$1:$F$361,0),MATCH(CONCATENATE(AF$1,"_",$H3),'DATA POBLACION'!$A$1:$CP$1,0))</f>
        <v>12</v>
      </c>
      <c r="AG3" s="37">
        <f t="shared" si="4"/>
        <v>56</v>
      </c>
      <c r="AH3" s="49">
        <f>INDEX('DATA POBLACION'!$A$1:$CP$361,MATCH($G3,'DATA POBLACION'!$F$1:$F$361,0),MATCH(CONCATENATE(AH$1,"_",$H3),'DATA POBLACION'!$A$1:$CP$1,0))</f>
        <v>47</v>
      </c>
      <c r="AI3" s="49">
        <f>INDEX('DATA POBLACION'!$A$1:$CP$361,MATCH($G3,'DATA POBLACION'!$F$1:$F$361,0),MATCH(CONCATENATE(AI$1,"_",$H3),'DATA POBLACION'!$A$1:$CP$1,0))</f>
        <v>53</v>
      </c>
      <c r="AJ3" s="49">
        <f>INDEX('DATA POBLACION'!$A$1:$CP$361,MATCH($G3,'DATA POBLACION'!$F$1:$F$361,0),MATCH(CONCATENATE(AJ$1,"_",$H3),'DATA POBLACION'!$A$1:$CP$1,0))</f>
        <v>57</v>
      </c>
      <c r="AK3" s="49">
        <f>INDEX('DATA POBLACION'!$A$1:$CP$361,MATCH($G3,'DATA POBLACION'!$F$1:$F$361,0),MATCH(CONCATENATE(AK$1,"_",$H3),'DATA POBLACION'!$A$1:$CP$1,0))</f>
        <v>57</v>
      </c>
      <c r="AL3" s="49">
        <f>INDEX('DATA POBLACION'!$A$1:$CP$361,MATCH($G3,'DATA POBLACION'!$F$1:$F$361,0),MATCH(CONCATENATE(AL$1,"_",$H3),'DATA POBLACION'!$A$1:$CP$1,0))</f>
        <v>44</v>
      </c>
      <c r="AM3" s="49">
        <f>INDEX('DATA POBLACION'!$A$1:$CP$361,MATCH($G3,'DATA POBLACION'!$F$1:$F$361,0),MATCH(CONCATENATE(AM$1,"_",$H3),'DATA POBLACION'!$A$1:$CP$1,0))</f>
        <v>44</v>
      </c>
      <c r="AN3" s="49">
        <f>INDEX('DATA POBLACION'!$A$1:$CP$361,MATCH($G3,'DATA POBLACION'!$F$1:$F$361,0),MATCH(CONCATENATE(AN$1,"_",$H3),'DATA POBLACION'!$A$1:$CP$1,0))</f>
        <v>33</v>
      </c>
      <c r="AO3" s="49">
        <f>INDEX('DATA POBLACION'!$A$1:$CP$361,MATCH($G3,'DATA POBLACION'!$F$1:$F$361,0),MATCH(CONCATENATE(AO$1,"_",$H3),'DATA POBLACION'!$A$1:$CP$1,0))</f>
        <v>36</v>
      </c>
      <c r="AP3" s="49">
        <f>INDEX('DATA POBLACION'!$A$1:$CP$361,MATCH($G3,'DATA POBLACION'!$F$1:$F$361,0),MATCH(CONCATENATE(AP$1,"_",$H3),'DATA POBLACION'!$A$1:$CP$1,0))</f>
        <v>34</v>
      </c>
      <c r="AQ3" s="49">
        <f>INDEX('DATA POBLACION'!$A$1:$CP$361,MATCH($G3,'DATA POBLACION'!$F$1:$F$361,0),MATCH(CONCATENATE(AQ$1,"_",$H3),'DATA POBLACION'!$A$1:$CP$1,0))</f>
        <v>31</v>
      </c>
      <c r="AR3" s="49">
        <f>INDEX('DATA POBLACION'!$A$1:$CP$361,MATCH($G3,'DATA POBLACION'!$F$1:$F$361,0),MATCH(CONCATENATE(AR$1,"_",$H3),'DATA POBLACION'!$A$1:$CP$1,0))</f>
        <v>24</v>
      </c>
      <c r="AS3" s="49">
        <f>INDEX('DATA POBLACION'!$A$1:$CP$361,MATCH($G3,'DATA POBLACION'!$F$1:$F$361,0),MATCH(CONCATENATE(AS$1,"_",$H3),'DATA POBLACION'!$A$1:$CP$1,0))</f>
        <v>24</v>
      </c>
      <c r="AT3" s="49">
        <f>INDEX('DATA POBLACION'!$A$1:$CP$361,MATCH($G3,'DATA POBLACION'!$F$1:$F$361,0),MATCH(CONCATENATE(AT$1,"_",$H3),'DATA POBLACION'!$A$1:$CP$1,0))</f>
        <v>20</v>
      </c>
    </row>
    <row r="4" spans="1:46" hidden="1" x14ac:dyDescent="0.2">
      <c r="A4" s="46">
        <v>80601</v>
      </c>
      <c r="B4" s="47" t="s">
        <v>53</v>
      </c>
      <c r="C4" s="32" t="s">
        <v>229</v>
      </c>
      <c r="D4" s="33" t="s">
        <v>3</v>
      </c>
      <c r="E4" s="48" t="s">
        <v>23</v>
      </c>
      <c r="F4" s="35"/>
      <c r="G4" s="36" t="s">
        <v>230</v>
      </c>
      <c r="H4" s="36" t="s">
        <v>107</v>
      </c>
      <c r="I4" s="37">
        <f t="shared" si="0"/>
        <v>6209</v>
      </c>
      <c r="J4" s="49">
        <f>INDEX('DATA POBLACION'!$A$1:$CP$361,MATCH($G4,'DATA POBLACION'!$F$1:$F$361,0),MATCH(CONCATENATE(J$1,"_",$H4),'DATA POBLACION'!$A$1:$CP$1,0))</f>
        <v>77</v>
      </c>
      <c r="K4" s="49">
        <f>INDEX('DATA POBLACION'!$A$1:$CP$361,MATCH($G4,'DATA POBLACION'!$F$1:$F$361,0),MATCH(CONCATENATE(K$1,"_",$H4),'DATA POBLACION'!$A$1:$CP$1,0))</f>
        <v>74</v>
      </c>
      <c r="L4" s="49">
        <f>INDEX('DATA POBLACION'!$A$1:$CP$361,MATCH($G4,'DATA POBLACION'!$F$1:$F$361,0),MATCH(CONCATENATE(L$1,"_",$H4),'DATA POBLACION'!$A$1:$CP$1,0))</f>
        <v>74</v>
      </c>
      <c r="M4" s="49">
        <f>INDEX('DATA POBLACION'!$A$1:$CP$361,MATCH($G4,'DATA POBLACION'!$F$1:$F$361,0),MATCH(CONCATENATE(M$1,"_",$H4),'DATA POBLACION'!$A$1:$CP$1,0))</f>
        <v>84</v>
      </c>
      <c r="N4" s="49">
        <f>INDEX('DATA POBLACION'!$A$1:$CP$361,MATCH($G4,'DATA POBLACION'!$F$1:$F$361,0),MATCH(CONCATENATE(N$1,"_",$H4),'DATA POBLACION'!$A$1:$CP$1,0))</f>
        <v>79</v>
      </c>
      <c r="O4" s="49">
        <f t="shared" si="1"/>
        <v>388</v>
      </c>
      <c r="P4" s="49">
        <f>INDEX('DATA POBLACION'!$A$1:$CP$361,MATCH($G4,'DATA POBLACION'!$F$1:$F$361,0),MATCH(CONCATENATE(P$1,"_",$H4),'DATA POBLACION'!$A$1:$CP$1,0))</f>
        <v>91</v>
      </c>
      <c r="Q4" s="49">
        <f>INDEX('DATA POBLACION'!$A$1:$CP$361,MATCH($G4,'DATA POBLACION'!$F$1:$F$361,0),MATCH(CONCATENATE(Q$1,"_",$H4),'DATA POBLACION'!$A$1:$CP$1,0))</f>
        <v>108</v>
      </c>
      <c r="R4" s="49">
        <f>INDEX('DATA POBLACION'!$A$1:$CP$361,MATCH($G4,'DATA POBLACION'!$F$1:$F$361,0),MATCH(CONCATENATE(R$1,"_",$H4),'DATA POBLACION'!$A$1:$CP$1,0))</f>
        <v>110</v>
      </c>
      <c r="S4" s="49">
        <f>INDEX('DATA POBLACION'!$A$1:$CP$361,MATCH($G4,'DATA POBLACION'!$F$1:$F$361,0),MATCH(CONCATENATE(S$1,"_",$H4),'DATA POBLACION'!$A$1:$CP$1,0))</f>
        <v>112</v>
      </c>
      <c r="T4" s="49">
        <f>INDEX('DATA POBLACION'!$A$1:$CP$361,MATCH($G4,'DATA POBLACION'!$F$1:$F$361,0),MATCH(CONCATENATE(T$1,"_",$H4),'DATA POBLACION'!$A$1:$CP$1,0))</f>
        <v>125</v>
      </c>
      <c r="U4" s="49">
        <f t="shared" si="2"/>
        <v>546</v>
      </c>
      <c r="V4" s="49">
        <f>INDEX('DATA POBLACION'!$A$1:$CP$361,MATCH($G4,'DATA POBLACION'!$F$1:$F$361,0),MATCH(CONCATENATE(V$1,"_",$H4),'DATA POBLACION'!$A$1:$CP$1,0))</f>
        <v>115</v>
      </c>
      <c r="W4" s="49">
        <f>INDEX('DATA POBLACION'!$A$1:$CP$361,MATCH($G4,'DATA POBLACION'!$F$1:$F$361,0),MATCH(CONCATENATE(W$1,"_",$H4),'DATA POBLACION'!$A$1:$CP$1,0))</f>
        <v>119</v>
      </c>
      <c r="X4" s="49">
        <f>INDEX('DATA POBLACION'!$A$1:$CP$361,MATCH($G4,'DATA POBLACION'!$F$1:$F$361,0),MATCH(CONCATENATE(X$1,"_",$H4),'DATA POBLACION'!$A$1:$CP$1,0))</f>
        <v>125</v>
      </c>
      <c r="Y4" s="49">
        <f>INDEX('DATA POBLACION'!$A$1:$CP$361,MATCH($G4,'DATA POBLACION'!$F$1:$F$361,0),MATCH(CONCATENATE(Y$1,"_",$H4),'DATA POBLACION'!$A$1:$CP$1,0))</f>
        <v>123</v>
      </c>
      <c r="Z4" s="49">
        <f>INDEX('DATA POBLACION'!$A$1:$CP$361,MATCH($G4,'DATA POBLACION'!$F$1:$F$361,0),MATCH(CONCATENATE(Z$1,"_",$H4),'DATA POBLACION'!$A$1:$CP$1,0))</f>
        <v>124</v>
      </c>
      <c r="AA4" s="37">
        <f t="shared" si="3"/>
        <v>606</v>
      </c>
      <c r="AB4" s="49">
        <f>INDEX('DATA POBLACION'!$A$1:$CP$361,MATCH($G4,'DATA POBLACION'!$F$1:$F$361,0),MATCH(CONCATENATE(AB$1,"_",$H4),'DATA POBLACION'!$A$1:$CP$1,0))</f>
        <v>121</v>
      </c>
      <c r="AC4" s="49">
        <f>INDEX('DATA POBLACION'!$A$1:$CP$361,MATCH($G4,'DATA POBLACION'!$F$1:$F$361,0),MATCH(CONCATENATE(AC$1,"_",$H4),'DATA POBLACION'!$A$1:$CP$1,0))</f>
        <v>129</v>
      </c>
      <c r="AD4" s="49">
        <f>INDEX('DATA POBLACION'!$A$1:$CP$361,MATCH($G4,'DATA POBLACION'!$F$1:$F$361,0),MATCH(CONCATENATE(AD$1,"_",$H4),'DATA POBLACION'!$A$1:$CP$1,0))</f>
        <v>129</v>
      </c>
      <c r="AE4" s="49">
        <f>INDEX('DATA POBLACION'!$A$1:$CP$361,MATCH($G4,'DATA POBLACION'!$F$1:$F$361,0),MATCH(CONCATENATE(AE$1,"_",$H4),'DATA POBLACION'!$A$1:$CP$1,0))</f>
        <v>123</v>
      </c>
      <c r="AF4" s="49">
        <f>INDEX('DATA POBLACION'!$A$1:$CP$361,MATCH($G4,'DATA POBLACION'!$F$1:$F$361,0),MATCH(CONCATENATE(AF$1,"_",$H4),'DATA POBLACION'!$A$1:$CP$1,0))</f>
        <v>119</v>
      </c>
      <c r="AG4" s="37">
        <f t="shared" si="4"/>
        <v>621</v>
      </c>
      <c r="AH4" s="49">
        <f>INDEX('DATA POBLACION'!$A$1:$CP$361,MATCH($G4,'DATA POBLACION'!$F$1:$F$361,0),MATCH(CONCATENATE(AH$1,"_",$H4),'DATA POBLACION'!$A$1:$CP$1,0))</f>
        <v>525</v>
      </c>
      <c r="AI4" s="49">
        <f>INDEX('DATA POBLACION'!$A$1:$CP$361,MATCH($G4,'DATA POBLACION'!$F$1:$F$361,0),MATCH(CONCATENATE(AI$1,"_",$H4),'DATA POBLACION'!$A$1:$CP$1,0))</f>
        <v>516</v>
      </c>
      <c r="AJ4" s="49">
        <f>INDEX('DATA POBLACION'!$A$1:$CP$361,MATCH($G4,'DATA POBLACION'!$F$1:$F$361,0),MATCH(CONCATENATE(AJ$1,"_",$H4),'DATA POBLACION'!$A$1:$CP$1,0))</f>
        <v>524</v>
      </c>
      <c r="AK4" s="49">
        <f>INDEX('DATA POBLACION'!$A$1:$CP$361,MATCH($G4,'DATA POBLACION'!$F$1:$F$361,0),MATCH(CONCATENATE(AK$1,"_",$H4),'DATA POBLACION'!$A$1:$CP$1,0))</f>
        <v>496</v>
      </c>
      <c r="AL4" s="49">
        <f>INDEX('DATA POBLACION'!$A$1:$CP$361,MATCH($G4,'DATA POBLACION'!$F$1:$F$361,0),MATCH(CONCATENATE(AL$1,"_",$H4),'DATA POBLACION'!$A$1:$CP$1,0))</f>
        <v>413</v>
      </c>
      <c r="AM4" s="49">
        <f>INDEX('DATA POBLACION'!$A$1:$CP$361,MATCH($G4,'DATA POBLACION'!$F$1:$F$361,0),MATCH(CONCATENATE(AM$1,"_",$H4),'DATA POBLACION'!$A$1:$CP$1,0))</f>
        <v>362</v>
      </c>
      <c r="AN4" s="49">
        <f>INDEX('DATA POBLACION'!$A$1:$CP$361,MATCH($G4,'DATA POBLACION'!$F$1:$F$361,0),MATCH(CONCATENATE(AN$1,"_",$H4),'DATA POBLACION'!$A$1:$CP$1,0))</f>
        <v>291</v>
      </c>
      <c r="AO4" s="49">
        <f>INDEX('DATA POBLACION'!$A$1:$CP$361,MATCH($G4,'DATA POBLACION'!$F$1:$F$361,0),MATCH(CONCATENATE(AO$1,"_",$H4),'DATA POBLACION'!$A$1:$CP$1,0))</f>
        <v>252</v>
      </c>
      <c r="AP4" s="49">
        <f>INDEX('DATA POBLACION'!$A$1:$CP$361,MATCH($G4,'DATA POBLACION'!$F$1:$F$361,0),MATCH(CONCATENATE(AP$1,"_",$H4),'DATA POBLACION'!$A$1:$CP$1,0))</f>
        <v>215</v>
      </c>
      <c r="AQ4" s="49">
        <f>INDEX('DATA POBLACION'!$A$1:$CP$361,MATCH($G4,'DATA POBLACION'!$F$1:$F$361,0),MATCH(CONCATENATE(AQ$1,"_",$H4),'DATA POBLACION'!$A$1:$CP$1,0))</f>
        <v>176</v>
      </c>
      <c r="AR4" s="49">
        <f>INDEX('DATA POBLACION'!$A$1:$CP$361,MATCH($G4,'DATA POBLACION'!$F$1:$F$361,0),MATCH(CONCATENATE(AR$1,"_",$H4),'DATA POBLACION'!$A$1:$CP$1,0))</f>
        <v>122</v>
      </c>
      <c r="AS4" s="49">
        <f>INDEX('DATA POBLACION'!$A$1:$CP$361,MATCH($G4,'DATA POBLACION'!$F$1:$F$361,0),MATCH(CONCATENATE(AS$1,"_",$H4),'DATA POBLACION'!$A$1:$CP$1,0))</f>
        <v>75</v>
      </c>
      <c r="AT4" s="49">
        <f>INDEX('DATA POBLACION'!$A$1:$CP$361,MATCH($G4,'DATA POBLACION'!$F$1:$F$361,0),MATCH(CONCATENATE(AT$1,"_",$H4),'DATA POBLACION'!$A$1:$CP$1,0))</f>
        <v>81</v>
      </c>
    </row>
    <row r="5" spans="1:46" hidden="1" x14ac:dyDescent="0.2">
      <c r="A5" s="46">
        <v>80601</v>
      </c>
      <c r="B5" s="47" t="s">
        <v>53</v>
      </c>
      <c r="C5" s="32" t="s">
        <v>229</v>
      </c>
      <c r="D5" s="33" t="s">
        <v>3</v>
      </c>
      <c r="E5" s="37" t="s">
        <v>23</v>
      </c>
      <c r="F5" s="35"/>
      <c r="G5" s="36" t="s">
        <v>230</v>
      </c>
      <c r="H5" s="36" t="s">
        <v>108</v>
      </c>
      <c r="I5" s="37">
        <f t="shared" si="0"/>
        <v>6019</v>
      </c>
      <c r="J5" s="49">
        <f>INDEX('DATA POBLACION'!$A$1:$CP$361,MATCH($G5,'DATA POBLACION'!$F$1:$F$361,0),MATCH(CONCATENATE(J$1,"_",$H5),'DATA POBLACION'!$A$1:$CP$1,0))</f>
        <v>69</v>
      </c>
      <c r="K5" s="49">
        <f>INDEX('DATA POBLACION'!$A$1:$CP$361,MATCH($G5,'DATA POBLACION'!$F$1:$F$361,0),MATCH(CONCATENATE(K$1,"_",$H5),'DATA POBLACION'!$A$1:$CP$1,0))</f>
        <v>74</v>
      </c>
      <c r="L5" s="49">
        <f>INDEX('DATA POBLACION'!$A$1:$CP$361,MATCH($G5,'DATA POBLACION'!$F$1:$F$361,0),MATCH(CONCATENATE(L$1,"_",$H5),'DATA POBLACION'!$A$1:$CP$1,0))</f>
        <v>71</v>
      </c>
      <c r="M5" s="49">
        <f>INDEX('DATA POBLACION'!$A$1:$CP$361,MATCH($G5,'DATA POBLACION'!$F$1:$F$361,0),MATCH(CONCATENATE(M$1,"_",$H5),'DATA POBLACION'!$A$1:$CP$1,0))</f>
        <v>74</v>
      </c>
      <c r="N5" s="49">
        <f>INDEX('DATA POBLACION'!$A$1:$CP$361,MATCH($G5,'DATA POBLACION'!$F$1:$F$361,0),MATCH(CONCATENATE(N$1,"_",$H5),'DATA POBLACION'!$A$1:$CP$1,0))</f>
        <v>73</v>
      </c>
      <c r="O5" s="49">
        <f t="shared" si="1"/>
        <v>361</v>
      </c>
      <c r="P5" s="49">
        <f>INDEX('DATA POBLACION'!$A$1:$CP$361,MATCH($G5,'DATA POBLACION'!$F$1:$F$361,0),MATCH(CONCATENATE(P$1,"_",$H5),'DATA POBLACION'!$A$1:$CP$1,0))</f>
        <v>93</v>
      </c>
      <c r="Q5" s="49">
        <f>INDEX('DATA POBLACION'!$A$1:$CP$361,MATCH($G5,'DATA POBLACION'!$F$1:$F$361,0),MATCH(CONCATENATE(Q$1,"_",$H5),'DATA POBLACION'!$A$1:$CP$1,0))</f>
        <v>105</v>
      </c>
      <c r="R5" s="49">
        <f>INDEX('DATA POBLACION'!$A$1:$CP$361,MATCH($G5,'DATA POBLACION'!$F$1:$F$361,0),MATCH(CONCATENATE(R$1,"_",$H5),'DATA POBLACION'!$A$1:$CP$1,0))</f>
        <v>111</v>
      </c>
      <c r="S5" s="49">
        <f>INDEX('DATA POBLACION'!$A$1:$CP$361,MATCH($G5,'DATA POBLACION'!$F$1:$F$361,0),MATCH(CONCATENATE(S$1,"_",$H5),'DATA POBLACION'!$A$1:$CP$1,0))</f>
        <v>115</v>
      </c>
      <c r="T5" s="49">
        <f>INDEX('DATA POBLACION'!$A$1:$CP$361,MATCH($G5,'DATA POBLACION'!$F$1:$F$361,0),MATCH(CONCATENATE(T$1,"_",$H5),'DATA POBLACION'!$A$1:$CP$1,0))</f>
        <v>108</v>
      </c>
      <c r="U5" s="49">
        <f t="shared" si="2"/>
        <v>532</v>
      </c>
      <c r="V5" s="49">
        <f>INDEX('DATA POBLACION'!$A$1:$CP$361,MATCH($G5,'DATA POBLACION'!$F$1:$F$361,0),MATCH(CONCATENATE(V$1,"_",$H5),'DATA POBLACION'!$A$1:$CP$1,0))</f>
        <v>106</v>
      </c>
      <c r="W5" s="49">
        <f>INDEX('DATA POBLACION'!$A$1:$CP$361,MATCH($G5,'DATA POBLACION'!$F$1:$F$361,0),MATCH(CONCATENATE(W$1,"_",$H5),'DATA POBLACION'!$A$1:$CP$1,0))</f>
        <v>109</v>
      </c>
      <c r="X5" s="49">
        <f>INDEX('DATA POBLACION'!$A$1:$CP$361,MATCH($G5,'DATA POBLACION'!$F$1:$F$361,0),MATCH(CONCATENATE(X$1,"_",$H5),'DATA POBLACION'!$A$1:$CP$1,0))</f>
        <v>114</v>
      </c>
      <c r="Y5" s="49">
        <f>INDEX('DATA POBLACION'!$A$1:$CP$361,MATCH($G5,'DATA POBLACION'!$F$1:$F$361,0),MATCH(CONCATENATE(Y$1,"_",$H5),'DATA POBLACION'!$A$1:$CP$1,0))</f>
        <v>112</v>
      </c>
      <c r="Z5" s="49">
        <f>INDEX('DATA POBLACION'!$A$1:$CP$361,MATCH($G5,'DATA POBLACION'!$F$1:$F$361,0),MATCH(CONCATENATE(Z$1,"_",$H5),'DATA POBLACION'!$A$1:$CP$1,0))</f>
        <v>111</v>
      </c>
      <c r="AA5" s="37">
        <f t="shared" si="3"/>
        <v>552</v>
      </c>
      <c r="AB5" s="49">
        <f>INDEX('DATA POBLACION'!$A$1:$CP$361,MATCH($G5,'DATA POBLACION'!$F$1:$F$361,0),MATCH(CONCATENATE(AB$1,"_",$H5),'DATA POBLACION'!$A$1:$CP$1,0))</f>
        <v>112</v>
      </c>
      <c r="AC5" s="49">
        <f>INDEX('DATA POBLACION'!$A$1:$CP$361,MATCH($G5,'DATA POBLACION'!$F$1:$F$361,0),MATCH(CONCATENATE(AC$1,"_",$H5),'DATA POBLACION'!$A$1:$CP$1,0))</f>
        <v>121</v>
      </c>
      <c r="AD5" s="49">
        <f>INDEX('DATA POBLACION'!$A$1:$CP$361,MATCH($G5,'DATA POBLACION'!$F$1:$F$361,0),MATCH(CONCATENATE(AD$1,"_",$H5),'DATA POBLACION'!$A$1:$CP$1,0))</f>
        <v>113</v>
      </c>
      <c r="AE5" s="49">
        <f>INDEX('DATA POBLACION'!$A$1:$CP$361,MATCH($G5,'DATA POBLACION'!$F$1:$F$361,0),MATCH(CONCATENATE(AE$1,"_",$H5),'DATA POBLACION'!$A$1:$CP$1,0))</f>
        <v>118</v>
      </c>
      <c r="AF5" s="49">
        <f>INDEX('DATA POBLACION'!$A$1:$CP$361,MATCH($G5,'DATA POBLACION'!$F$1:$F$361,0),MATCH(CONCATENATE(AF$1,"_",$H5),'DATA POBLACION'!$A$1:$CP$1,0))</f>
        <v>109</v>
      </c>
      <c r="AG5" s="37">
        <f t="shared" si="4"/>
        <v>573</v>
      </c>
      <c r="AH5" s="49">
        <f>INDEX('DATA POBLACION'!$A$1:$CP$361,MATCH($G5,'DATA POBLACION'!$F$1:$F$361,0),MATCH(CONCATENATE(AH$1,"_",$H5),'DATA POBLACION'!$A$1:$CP$1,0))</f>
        <v>494</v>
      </c>
      <c r="AI5" s="49">
        <f>INDEX('DATA POBLACION'!$A$1:$CP$361,MATCH($G5,'DATA POBLACION'!$F$1:$F$361,0),MATCH(CONCATENATE(AI$1,"_",$H5),'DATA POBLACION'!$A$1:$CP$1,0))</f>
        <v>509</v>
      </c>
      <c r="AJ5" s="49">
        <f>INDEX('DATA POBLACION'!$A$1:$CP$361,MATCH($G5,'DATA POBLACION'!$F$1:$F$361,0),MATCH(CONCATENATE(AJ$1,"_",$H5),'DATA POBLACION'!$A$1:$CP$1,0))</f>
        <v>498</v>
      </c>
      <c r="AK5" s="49">
        <f>INDEX('DATA POBLACION'!$A$1:$CP$361,MATCH($G5,'DATA POBLACION'!$F$1:$F$361,0),MATCH(CONCATENATE(AK$1,"_",$H5),'DATA POBLACION'!$A$1:$CP$1,0))</f>
        <v>450</v>
      </c>
      <c r="AL5" s="49">
        <f>INDEX('DATA POBLACION'!$A$1:$CP$361,MATCH($G5,'DATA POBLACION'!$F$1:$F$361,0),MATCH(CONCATENATE(AL$1,"_",$H5),'DATA POBLACION'!$A$1:$CP$1,0))</f>
        <v>403</v>
      </c>
      <c r="AM5" s="49">
        <f>INDEX('DATA POBLACION'!$A$1:$CP$361,MATCH($G5,'DATA POBLACION'!$F$1:$F$361,0),MATCH(CONCATENATE(AM$1,"_",$H5),'DATA POBLACION'!$A$1:$CP$1,0))</f>
        <v>333</v>
      </c>
      <c r="AN5" s="49">
        <f>INDEX('DATA POBLACION'!$A$1:$CP$361,MATCH($G5,'DATA POBLACION'!$F$1:$F$361,0),MATCH(CONCATENATE(AN$1,"_",$H5),'DATA POBLACION'!$A$1:$CP$1,0))</f>
        <v>274</v>
      </c>
      <c r="AO5" s="49">
        <f>INDEX('DATA POBLACION'!$A$1:$CP$361,MATCH($G5,'DATA POBLACION'!$F$1:$F$361,0),MATCH(CONCATENATE(AO$1,"_",$H5),'DATA POBLACION'!$A$1:$CP$1,0))</f>
        <v>258</v>
      </c>
      <c r="AP5" s="49">
        <f>INDEX('DATA POBLACION'!$A$1:$CP$361,MATCH($G5,'DATA POBLACION'!$F$1:$F$361,0),MATCH(CONCATENATE(AP$1,"_",$H5),'DATA POBLACION'!$A$1:$CP$1,0))</f>
        <v>229</v>
      </c>
      <c r="AQ5" s="49">
        <f>INDEX('DATA POBLACION'!$A$1:$CP$361,MATCH($G5,'DATA POBLACION'!$F$1:$F$361,0),MATCH(CONCATENATE(AQ$1,"_",$H5),'DATA POBLACION'!$A$1:$CP$1,0))</f>
        <v>185</v>
      </c>
      <c r="AR5" s="49">
        <f>INDEX('DATA POBLACION'!$A$1:$CP$361,MATCH($G5,'DATA POBLACION'!$F$1:$F$361,0),MATCH(CONCATENATE(AR$1,"_",$H5),'DATA POBLACION'!$A$1:$CP$1,0))</f>
        <v>144</v>
      </c>
      <c r="AS5" s="49">
        <f>INDEX('DATA POBLACION'!$A$1:$CP$361,MATCH($G5,'DATA POBLACION'!$F$1:$F$361,0),MATCH(CONCATENATE(AS$1,"_",$H5),'DATA POBLACION'!$A$1:$CP$1,0))</f>
        <v>102</v>
      </c>
      <c r="AT5" s="49">
        <f>INDEX('DATA POBLACION'!$A$1:$CP$361,MATCH($G5,'DATA POBLACION'!$F$1:$F$361,0),MATCH(CONCATENATE(AT$1,"_",$H5),'DATA POBLACION'!$A$1:$CP$1,0))</f>
        <v>122</v>
      </c>
    </row>
    <row r="6" spans="1:46" hidden="1" x14ac:dyDescent="0.2">
      <c r="A6" s="46">
        <v>80508</v>
      </c>
      <c r="B6" s="47" t="s">
        <v>53</v>
      </c>
      <c r="C6" s="32" t="s">
        <v>16</v>
      </c>
      <c r="D6" s="33" t="s">
        <v>2</v>
      </c>
      <c r="E6" s="48" t="s">
        <v>15</v>
      </c>
      <c r="F6" s="35"/>
      <c r="G6" s="36" t="s">
        <v>233</v>
      </c>
      <c r="H6" s="36" t="s">
        <v>107</v>
      </c>
      <c r="I6" s="37">
        <f t="shared" si="0"/>
        <v>240</v>
      </c>
      <c r="J6" s="49">
        <f>INDEX('DATA POBLACION'!$A$1:$CP$361,MATCH($G6,'DATA POBLACION'!$F$1:$F$361,0),MATCH(CONCATENATE(J$1,"_",$H6),'DATA POBLACION'!$A$1:$CP$1,0))</f>
        <v>1</v>
      </c>
      <c r="K6" s="49">
        <f>INDEX('DATA POBLACION'!$A$1:$CP$361,MATCH($G6,'DATA POBLACION'!$F$1:$F$361,0),MATCH(CONCATENATE(K$1,"_",$H6),'DATA POBLACION'!$A$1:$CP$1,0))</f>
        <v>1</v>
      </c>
      <c r="L6" s="49">
        <f>INDEX('DATA POBLACION'!$A$1:$CP$361,MATCH($G6,'DATA POBLACION'!$F$1:$F$361,0),MATCH(CONCATENATE(L$1,"_",$H6),'DATA POBLACION'!$A$1:$CP$1,0))</f>
        <v>3</v>
      </c>
      <c r="M6" s="49">
        <f>INDEX('DATA POBLACION'!$A$1:$CP$361,MATCH($G6,'DATA POBLACION'!$F$1:$F$361,0),MATCH(CONCATENATE(M$1,"_",$H6),'DATA POBLACION'!$A$1:$CP$1,0))</f>
        <v>3</v>
      </c>
      <c r="N6" s="49">
        <f>INDEX('DATA POBLACION'!$A$1:$CP$361,MATCH($G6,'DATA POBLACION'!$F$1:$F$361,0),MATCH(CONCATENATE(N$1,"_",$H6),'DATA POBLACION'!$A$1:$CP$1,0))</f>
        <v>2</v>
      </c>
      <c r="O6" s="49">
        <f t="shared" si="1"/>
        <v>10</v>
      </c>
      <c r="P6" s="49">
        <f>INDEX('DATA POBLACION'!$A$1:$CP$361,MATCH($G6,'DATA POBLACION'!$F$1:$F$361,0),MATCH(CONCATENATE(P$1,"_",$H6),'DATA POBLACION'!$A$1:$CP$1,0))</f>
        <v>4</v>
      </c>
      <c r="Q6" s="49">
        <f>INDEX('DATA POBLACION'!$A$1:$CP$361,MATCH($G6,'DATA POBLACION'!$F$1:$F$361,0),MATCH(CONCATENATE(Q$1,"_",$H6),'DATA POBLACION'!$A$1:$CP$1,0))</f>
        <v>4</v>
      </c>
      <c r="R6" s="49">
        <f>INDEX('DATA POBLACION'!$A$1:$CP$361,MATCH($G6,'DATA POBLACION'!$F$1:$F$361,0),MATCH(CONCATENATE(R$1,"_",$H6),'DATA POBLACION'!$A$1:$CP$1,0))</f>
        <v>3</v>
      </c>
      <c r="S6" s="49">
        <f>INDEX('DATA POBLACION'!$A$1:$CP$361,MATCH($G6,'DATA POBLACION'!$F$1:$F$361,0),MATCH(CONCATENATE(S$1,"_",$H6),'DATA POBLACION'!$A$1:$CP$1,0))</f>
        <v>2</v>
      </c>
      <c r="T6" s="49">
        <f>INDEX('DATA POBLACION'!$A$1:$CP$361,MATCH($G6,'DATA POBLACION'!$F$1:$F$361,0),MATCH(CONCATENATE(T$1,"_",$H6),'DATA POBLACION'!$A$1:$CP$1,0))</f>
        <v>2</v>
      </c>
      <c r="U6" s="49">
        <f t="shared" si="2"/>
        <v>15</v>
      </c>
      <c r="V6" s="49">
        <f>INDEX('DATA POBLACION'!$A$1:$CP$361,MATCH($G6,'DATA POBLACION'!$F$1:$F$361,0),MATCH(CONCATENATE(V$1,"_",$H6),'DATA POBLACION'!$A$1:$CP$1,0))</f>
        <v>3</v>
      </c>
      <c r="W6" s="49">
        <f>INDEX('DATA POBLACION'!$A$1:$CP$361,MATCH($G6,'DATA POBLACION'!$F$1:$F$361,0),MATCH(CONCATENATE(W$1,"_",$H6),'DATA POBLACION'!$A$1:$CP$1,0))</f>
        <v>2</v>
      </c>
      <c r="X6" s="49">
        <f>INDEX('DATA POBLACION'!$A$1:$CP$361,MATCH($G6,'DATA POBLACION'!$F$1:$F$361,0),MATCH(CONCATENATE(X$1,"_",$H6),'DATA POBLACION'!$A$1:$CP$1,0))</f>
        <v>4</v>
      </c>
      <c r="Y6" s="49">
        <f>INDEX('DATA POBLACION'!$A$1:$CP$361,MATCH($G6,'DATA POBLACION'!$F$1:$F$361,0),MATCH(CONCATENATE(Y$1,"_",$H6),'DATA POBLACION'!$A$1:$CP$1,0))</f>
        <v>4</v>
      </c>
      <c r="Z6" s="49">
        <f>INDEX('DATA POBLACION'!$A$1:$CP$361,MATCH($G6,'DATA POBLACION'!$F$1:$F$361,0),MATCH(CONCATENATE(Z$1,"_",$H6),'DATA POBLACION'!$A$1:$CP$1,0))</f>
        <v>5</v>
      </c>
      <c r="AA6" s="37">
        <f t="shared" si="3"/>
        <v>18</v>
      </c>
      <c r="AB6" s="49">
        <f>INDEX('DATA POBLACION'!$A$1:$CP$361,MATCH($G6,'DATA POBLACION'!$F$1:$F$361,0),MATCH(CONCATENATE(AB$1,"_",$H6),'DATA POBLACION'!$A$1:$CP$1,0))</f>
        <v>2</v>
      </c>
      <c r="AC6" s="49">
        <f>INDEX('DATA POBLACION'!$A$1:$CP$361,MATCH($G6,'DATA POBLACION'!$F$1:$F$361,0),MATCH(CONCATENATE(AC$1,"_",$H6),'DATA POBLACION'!$A$1:$CP$1,0))</f>
        <v>4</v>
      </c>
      <c r="AD6" s="49">
        <f>INDEX('DATA POBLACION'!$A$1:$CP$361,MATCH($G6,'DATA POBLACION'!$F$1:$F$361,0),MATCH(CONCATENATE(AD$1,"_",$H6),'DATA POBLACION'!$A$1:$CP$1,0))</f>
        <v>5</v>
      </c>
      <c r="AE6" s="49">
        <f>INDEX('DATA POBLACION'!$A$1:$CP$361,MATCH($G6,'DATA POBLACION'!$F$1:$F$361,0),MATCH(CONCATENATE(AE$1,"_",$H6),'DATA POBLACION'!$A$1:$CP$1,0))</f>
        <v>5</v>
      </c>
      <c r="AF6" s="49">
        <f>INDEX('DATA POBLACION'!$A$1:$CP$361,MATCH($G6,'DATA POBLACION'!$F$1:$F$361,0),MATCH(CONCATENATE(AF$1,"_",$H6),'DATA POBLACION'!$A$1:$CP$1,0))</f>
        <v>4</v>
      </c>
      <c r="AG6" s="37">
        <f t="shared" si="4"/>
        <v>20</v>
      </c>
      <c r="AH6" s="49">
        <f>INDEX('DATA POBLACION'!$A$1:$CP$361,MATCH($G6,'DATA POBLACION'!$F$1:$F$361,0),MATCH(CONCATENATE(AH$1,"_",$H6),'DATA POBLACION'!$A$1:$CP$1,0))</f>
        <v>20</v>
      </c>
      <c r="AI6" s="49">
        <f>INDEX('DATA POBLACION'!$A$1:$CP$361,MATCH($G6,'DATA POBLACION'!$F$1:$F$361,0),MATCH(CONCATENATE(AI$1,"_",$H6),'DATA POBLACION'!$A$1:$CP$1,0))</f>
        <v>20</v>
      </c>
      <c r="AJ6" s="49">
        <f>INDEX('DATA POBLACION'!$A$1:$CP$361,MATCH($G6,'DATA POBLACION'!$F$1:$F$361,0),MATCH(CONCATENATE(AJ$1,"_",$H6),'DATA POBLACION'!$A$1:$CP$1,0))</f>
        <v>21</v>
      </c>
      <c r="AK6" s="49">
        <f>INDEX('DATA POBLACION'!$A$1:$CP$361,MATCH($G6,'DATA POBLACION'!$F$1:$F$361,0),MATCH(CONCATENATE(AK$1,"_",$H6),'DATA POBLACION'!$A$1:$CP$1,0))</f>
        <v>20</v>
      </c>
      <c r="AL6" s="49">
        <f>INDEX('DATA POBLACION'!$A$1:$CP$361,MATCH($G6,'DATA POBLACION'!$F$1:$F$361,0),MATCH(CONCATENATE(AL$1,"_",$H6),'DATA POBLACION'!$A$1:$CP$1,0))</f>
        <v>18</v>
      </c>
      <c r="AM6" s="49">
        <f>INDEX('DATA POBLACION'!$A$1:$CP$361,MATCH($G6,'DATA POBLACION'!$F$1:$F$361,0),MATCH(CONCATENATE(AM$1,"_",$H6),'DATA POBLACION'!$A$1:$CP$1,0))</f>
        <v>20</v>
      </c>
      <c r="AN6" s="49">
        <f>INDEX('DATA POBLACION'!$A$1:$CP$361,MATCH($G6,'DATA POBLACION'!$F$1:$F$361,0),MATCH(CONCATENATE(AN$1,"_",$H6),'DATA POBLACION'!$A$1:$CP$1,0))</f>
        <v>12</v>
      </c>
      <c r="AO6" s="49">
        <f>INDEX('DATA POBLACION'!$A$1:$CP$361,MATCH($G6,'DATA POBLACION'!$F$1:$F$361,0),MATCH(CONCATENATE(AO$1,"_",$H6),'DATA POBLACION'!$A$1:$CP$1,0))</f>
        <v>12</v>
      </c>
      <c r="AP6" s="49">
        <f>INDEX('DATA POBLACION'!$A$1:$CP$361,MATCH($G6,'DATA POBLACION'!$F$1:$F$361,0),MATCH(CONCATENATE(AP$1,"_",$H6),'DATA POBLACION'!$A$1:$CP$1,0))</f>
        <v>12</v>
      </c>
      <c r="AQ6" s="49">
        <f>INDEX('DATA POBLACION'!$A$1:$CP$361,MATCH($G6,'DATA POBLACION'!$F$1:$F$361,0),MATCH(CONCATENATE(AQ$1,"_",$H6),'DATA POBLACION'!$A$1:$CP$1,0))</f>
        <v>8</v>
      </c>
      <c r="AR6" s="49">
        <f>INDEX('DATA POBLACION'!$A$1:$CP$361,MATCH($G6,'DATA POBLACION'!$F$1:$F$361,0),MATCH(CONCATENATE(AR$1,"_",$H6),'DATA POBLACION'!$A$1:$CP$1,0))</f>
        <v>6</v>
      </c>
      <c r="AS6" s="49">
        <f>INDEX('DATA POBLACION'!$A$1:$CP$361,MATCH($G6,'DATA POBLACION'!$F$1:$F$361,0),MATCH(CONCATENATE(AS$1,"_",$H6),'DATA POBLACION'!$A$1:$CP$1,0))</f>
        <v>4</v>
      </c>
      <c r="AT6" s="49">
        <f>INDEX('DATA POBLACION'!$A$1:$CP$361,MATCH($G6,'DATA POBLACION'!$F$1:$F$361,0),MATCH(CONCATENATE(AT$1,"_",$H6),'DATA POBLACION'!$A$1:$CP$1,0))</f>
        <v>4</v>
      </c>
    </row>
    <row r="7" spans="1:46" hidden="1" x14ac:dyDescent="0.2">
      <c r="A7" s="46">
        <v>80508</v>
      </c>
      <c r="B7" s="47" t="s">
        <v>53</v>
      </c>
      <c r="C7" s="32" t="s">
        <v>16</v>
      </c>
      <c r="D7" s="33" t="s">
        <v>2</v>
      </c>
      <c r="E7" s="37" t="s">
        <v>15</v>
      </c>
      <c r="F7" s="35"/>
      <c r="G7" s="36" t="s">
        <v>233</v>
      </c>
      <c r="H7" s="36" t="s">
        <v>108</v>
      </c>
      <c r="I7" s="37">
        <f t="shared" si="0"/>
        <v>247</v>
      </c>
      <c r="J7" s="49">
        <f>INDEX('DATA POBLACION'!$A$1:$CP$361,MATCH($G7,'DATA POBLACION'!$F$1:$F$361,0),MATCH(CONCATENATE(J$1,"_",$H7),'DATA POBLACION'!$A$1:$CP$1,0))</f>
        <v>1</v>
      </c>
      <c r="K7" s="49">
        <f>INDEX('DATA POBLACION'!$A$1:$CP$361,MATCH($G7,'DATA POBLACION'!$F$1:$F$361,0),MATCH(CONCATENATE(K$1,"_",$H7),'DATA POBLACION'!$A$1:$CP$1,0))</f>
        <v>3</v>
      </c>
      <c r="L7" s="49">
        <f>INDEX('DATA POBLACION'!$A$1:$CP$361,MATCH($G7,'DATA POBLACION'!$F$1:$F$361,0),MATCH(CONCATENATE(L$1,"_",$H7),'DATA POBLACION'!$A$1:$CP$1,0))</f>
        <v>3</v>
      </c>
      <c r="M7" s="49">
        <f>INDEX('DATA POBLACION'!$A$1:$CP$361,MATCH($G7,'DATA POBLACION'!$F$1:$F$361,0),MATCH(CONCATENATE(M$1,"_",$H7),'DATA POBLACION'!$A$1:$CP$1,0))</f>
        <v>3</v>
      </c>
      <c r="N7" s="49">
        <f>INDEX('DATA POBLACION'!$A$1:$CP$361,MATCH($G7,'DATA POBLACION'!$F$1:$F$361,0),MATCH(CONCATENATE(N$1,"_",$H7),'DATA POBLACION'!$A$1:$CP$1,0))</f>
        <v>3</v>
      </c>
      <c r="O7" s="49">
        <f t="shared" si="1"/>
        <v>13</v>
      </c>
      <c r="P7" s="49">
        <f>INDEX('DATA POBLACION'!$A$1:$CP$361,MATCH($G7,'DATA POBLACION'!$F$1:$F$361,0),MATCH(CONCATENATE(P$1,"_",$H7),'DATA POBLACION'!$A$1:$CP$1,0))</f>
        <v>3</v>
      </c>
      <c r="Q7" s="49">
        <f>INDEX('DATA POBLACION'!$A$1:$CP$361,MATCH($G7,'DATA POBLACION'!$F$1:$F$361,0),MATCH(CONCATENATE(Q$1,"_",$H7),'DATA POBLACION'!$A$1:$CP$1,0))</f>
        <v>4</v>
      </c>
      <c r="R7" s="49">
        <f>INDEX('DATA POBLACION'!$A$1:$CP$361,MATCH($G7,'DATA POBLACION'!$F$1:$F$361,0),MATCH(CONCATENATE(R$1,"_",$H7),'DATA POBLACION'!$A$1:$CP$1,0))</f>
        <v>2</v>
      </c>
      <c r="S7" s="49">
        <f>INDEX('DATA POBLACION'!$A$1:$CP$361,MATCH($G7,'DATA POBLACION'!$F$1:$F$361,0),MATCH(CONCATENATE(S$1,"_",$H7),'DATA POBLACION'!$A$1:$CP$1,0))</f>
        <v>2</v>
      </c>
      <c r="T7" s="49">
        <f>INDEX('DATA POBLACION'!$A$1:$CP$361,MATCH($G7,'DATA POBLACION'!$F$1:$F$361,0),MATCH(CONCATENATE(T$1,"_",$H7),'DATA POBLACION'!$A$1:$CP$1,0))</f>
        <v>3</v>
      </c>
      <c r="U7" s="49">
        <f t="shared" si="2"/>
        <v>14</v>
      </c>
      <c r="V7" s="49">
        <f>INDEX('DATA POBLACION'!$A$1:$CP$361,MATCH($G7,'DATA POBLACION'!$F$1:$F$361,0),MATCH(CONCATENATE(V$1,"_",$H7),'DATA POBLACION'!$A$1:$CP$1,0))</f>
        <v>2</v>
      </c>
      <c r="W7" s="49">
        <f>INDEX('DATA POBLACION'!$A$1:$CP$361,MATCH($G7,'DATA POBLACION'!$F$1:$F$361,0),MATCH(CONCATENATE(W$1,"_",$H7),'DATA POBLACION'!$A$1:$CP$1,0))</f>
        <v>2</v>
      </c>
      <c r="X7" s="49">
        <f>INDEX('DATA POBLACION'!$A$1:$CP$361,MATCH($G7,'DATA POBLACION'!$F$1:$F$361,0),MATCH(CONCATENATE(X$1,"_",$H7),'DATA POBLACION'!$A$1:$CP$1,0))</f>
        <v>3</v>
      </c>
      <c r="Y7" s="49">
        <f>INDEX('DATA POBLACION'!$A$1:$CP$361,MATCH($G7,'DATA POBLACION'!$F$1:$F$361,0),MATCH(CONCATENATE(Y$1,"_",$H7),'DATA POBLACION'!$A$1:$CP$1,0))</f>
        <v>3</v>
      </c>
      <c r="Z7" s="49">
        <f>INDEX('DATA POBLACION'!$A$1:$CP$361,MATCH($G7,'DATA POBLACION'!$F$1:$F$361,0),MATCH(CONCATENATE(Z$1,"_",$H7),'DATA POBLACION'!$A$1:$CP$1,0))</f>
        <v>4</v>
      </c>
      <c r="AA7" s="37">
        <f t="shared" si="3"/>
        <v>14</v>
      </c>
      <c r="AB7" s="49">
        <f>INDEX('DATA POBLACION'!$A$1:$CP$361,MATCH($G7,'DATA POBLACION'!$F$1:$F$361,0),MATCH(CONCATENATE(AB$1,"_",$H7),'DATA POBLACION'!$A$1:$CP$1,0))</f>
        <v>5</v>
      </c>
      <c r="AC7" s="49">
        <f>INDEX('DATA POBLACION'!$A$1:$CP$361,MATCH($G7,'DATA POBLACION'!$F$1:$F$361,0),MATCH(CONCATENATE(AC$1,"_",$H7),'DATA POBLACION'!$A$1:$CP$1,0))</f>
        <v>5</v>
      </c>
      <c r="AD7" s="49">
        <f>INDEX('DATA POBLACION'!$A$1:$CP$361,MATCH($G7,'DATA POBLACION'!$F$1:$F$361,0),MATCH(CONCATENATE(AD$1,"_",$H7),'DATA POBLACION'!$A$1:$CP$1,0))</f>
        <v>6</v>
      </c>
      <c r="AE7" s="49">
        <f>INDEX('DATA POBLACION'!$A$1:$CP$361,MATCH($G7,'DATA POBLACION'!$F$1:$F$361,0),MATCH(CONCATENATE(AE$1,"_",$H7),'DATA POBLACION'!$A$1:$CP$1,0))</f>
        <v>7</v>
      </c>
      <c r="AF7" s="49">
        <f>INDEX('DATA POBLACION'!$A$1:$CP$361,MATCH($G7,'DATA POBLACION'!$F$1:$F$361,0),MATCH(CONCATENATE(AF$1,"_",$H7),'DATA POBLACION'!$A$1:$CP$1,0))</f>
        <v>6</v>
      </c>
      <c r="AG7" s="37">
        <f t="shared" si="4"/>
        <v>29</v>
      </c>
      <c r="AH7" s="49">
        <f>INDEX('DATA POBLACION'!$A$1:$CP$361,MATCH($G7,'DATA POBLACION'!$F$1:$F$361,0),MATCH(CONCATENATE(AH$1,"_",$H7),'DATA POBLACION'!$A$1:$CP$1,0))</f>
        <v>22</v>
      </c>
      <c r="AI7" s="49">
        <f>INDEX('DATA POBLACION'!$A$1:$CP$361,MATCH($G7,'DATA POBLACION'!$F$1:$F$361,0),MATCH(CONCATENATE(AI$1,"_",$H7),'DATA POBLACION'!$A$1:$CP$1,0))</f>
        <v>21</v>
      </c>
      <c r="AJ7" s="49">
        <f>INDEX('DATA POBLACION'!$A$1:$CP$361,MATCH($G7,'DATA POBLACION'!$F$1:$F$361,0),MATCH(CONCATENATE(AJ$1,"_",$H7),'DATA POBLACION'!$A$1:$CP$1,0))</f>
        <v>21</v>
      </c>
      <c r="AK7" s="49">
        <f>INDEX('DATA POBLACION'!$A$1:$CP$361,MATCH($G7,'DATA POBLACION'!$F$1:$F$361,0),MATCH(CONCATENATE(AK$1,"_",$H7),'DATA POBLACION'!$A$1:$CP$1,0))</f>
        <v>18</v>
      </c>
      <c r="AL7" s="49">
        <f>INDEX('DATA POBLACION'!$A$1:$CP$361,MATCH($G7,'DATA POBLACION'!$F$1:$F$361,0),MATCH(CONCATENATE(AL$1,"_",$H7),'DATA POBLACION'!$A$1:$CP$1,0))</f>
        <v>17</v>
      </c>
      <c r="AM7" s="49">
        <f>INDEX('DATA POBLACION'!$A$1:$CP$361,MATCH($G7,'DATA POBLACION'!$F$1:$F$361,0),MATCH(CONCATENATE(AM$1,"_",$H7),'DATA POBLACION'!$A$1:$CP$1,0))</f>
        <v>13</v>
      </c>
      <c r="AN7" s="49">
        <f>INDEX('DATA POBLACION'!$A$1:$CP$361,MATCH($G7,'DATA POBLACION'!$F$1:$F$361,0),MATCH(CONCATENATE(AN$1,"_",$H7),'DATA POBLACION'!$A$1:$CP$1,0))</f>
        <v>12</v>
      </c>
      <c r="AO7" s="49">
        <f>INDEX('DATA POBLACION'!$A$1:$CP$361,MATCH($G7,'DATA POBLACION'!$F$1:$F$361,0),MATCH(CONCATENATE(AO$1,"_",$H7),'DATA POBLACION'!$A$1:$CP$1,0))</f>
        <v>11</v>
      </c>
      <c r="AP7" s="49">
        <f>INDEX('DATA POBLACION'!$A$1:$CP$361,MATCH($G7,'DATA POBLACION'!$F$1:$F$361,0),MATCH(CONCATENATE(AP$1,"_",$H7),'DATA POBLACION'!$A$1:$CP$1,0))</f>
        <v>12</v>
      </c>
      <c r="AQ7" s="49">
        <f>INDEX('DATA POBLACION'!$A$1:$CP$361,MATCH($G7,'DATA POBLACION'!$F$1:$F$361,0),MATCH(CONCATENATE(AQ$1,"_",$H7),'DATA POBLACION'!$A$1:$CP$1,0))</f>
        <v>10</v>
      </c>
      <c r="AR7" s="49">
        <f>INDEX('DATA POBLACION'!$A$1:$CP$361,MATCH($G7,'DATA POBLACION'!$F$1:$F$361,0),MATCH(CONCATENATE(AR$1,"_",$H7),'DATA POBLACION'!$A$1:$CP$1,0))</f>
        <v>10</v>
      </c>
      <c r="AS7" s="49">
        <f>INDEX('DATA POBLACION'!$A$1:$CP$361,MATCH($G7,'DATA POBLACION'!$F$1:$F$361,0),MATCH(CONCATENATE(AS$1,"_",$H7),'DATA POBLACION'!$A$1:$CP$1,0))</f>
        <v>5</v>
      </c>
      <c r="AT7" s="49">
        <f>INDEX('DATA POBLACION'!$A$1:$CP$361,MATCH($G7,'DATA POBLACION'!$F$1:$F$361,0),MATCH(CONCATENATE(AT$1,"_",$H7),'DATA POBLACION'!$A$1:$CP$1,0))</f>
        <v>5</v>
      </c>
    </row>
    <row r="8" spans="1:46" x14ac:dyDescent="0.2">
      <c r="A8" s="46">
        <v>80604</v>
      </c>
      <c r="B8" s="47" t="s">
        <v>53</v>
      </c>
      <c r="C8" s="32" t="s">
        <v>304</v>
      </c>
      <c r="D8" s="33" t="s">
        <v>3</v>
      </c>
      <c r="E8" s="48" t="s">
        <v>19</v>
      </c>
      <c r="F8" s="35"/>
      <c r="G8" s="36" t="s">
        <v>204</v>
      </c>
      <c r="H8" s="36" t="s">
        <v>107</v>
      </c>
      <c r="I8" s="37">
        <f t="shared" si="0"/>
        <v>412</v>
      </c>
      <c r="J8" s="49">
        <f>INDEX('DATA POBLACION'!$A$1:$CP$361,MATCH($G8,'DATA POBLACION'!$F$1:$F$361,0),MATCH(CONCATENATE(J$1,"_",$H8),'DATA POBLACION'!$A$1:$CP$1,0))</f>
        <v>3</v>
      </c>
      <c r="K8" s="49">
        <f>INDEX('DATA POBLACION'!$A$1:$CP$361,MATCH($G8,'DATA POBLACION'!$F$1:$F$361,0),MATCH(CONCATENATE(K$1,"_",$H8),'DATA POBLACION'!$A$1:$CP$1,0))</f>
        <v>3</v>
      </c>
      <c r="L8" s="49">
        <f>INDEX('DATA POBLACION'!$A$1:$CP$361,MATCH($G8,'DATA POBLACION'!$F$1:$F$361,0),MATCH(CONCATENATE(L$1,"_",$H8),'DATA POBLACION'!$A$1:$CP$1,0))</f>
        <v>4</v>
      </c>
      <c r="M8" s="49">
        <f>INDEX('DATA POBLACION'!$A$1:$CP$361,MATCH($G8,'DATA POBLACION'!$F$1:$F$361,0),MATCH(CONCATENATE(M$1,"_",$H8),'DATA POBLACION'!$A$1:$CP$1,0))</f>
        <v>4</v>
      </c>
      <c r="N8" s="49">
        <f>INDEX('DATA POBLACION'!$A$1:$CP$361,MATCH($G8,'DATA POBLACION'!$F$1:$F$361,0),MATCH(CONCATENATE(N$1,"_",$H8),'DATA POBLACION'!$A$1:$CP$1,0))</f>
        <v>4</v>
      </c>
      <c r="O8" s="49">
        <f t="shared" si="1"/>
        <v>18</v>
      </c>
      <c r="P8" s="49">
        <f>INDEX('DATA POBLACION'!$A$1:$CP$361,MATCH($G8,'DATA POBLACION'!$F$1:$F$361,0),MATCH(CONCATENATE(P$1,"_",$H8),'DATA POBLACION'!$A$1:$CP$1,0))</f>
        <v>4</v>
      </c>
      <c r="Q8" s="49">
        <f>INDEX('DATA POBLACION'!$A$1:$CP$361,MATCH($G8,'DATA POBLACION'!$F$1:$F$361,0),MATCH(CONCATENATE(Q$1,"_",$H8),'DATA POBLACION'!$A$1:$CP$1,0))</f>
        <v>6</v>
      </c>
      <c r="R8" s="49">
        <f>INDEX('DATA POBLACION'!$A$1:$CP$361,MATCH($G8,'DATA POBLACION'!$F$1:$F$361,0),MATCH(CONCATENATE(R$1,"_",$H8),'DATA POBLACION'!$A$1:$CP$1,0))</f>
        <v>6</v>
      </c>
      <c r="S8" s="49">
        <f>INDEX('DATA POBLACION'!$A$1:$CP$361,MATCH($G8,'DATA POBLACION'!$F$1:$F$361,0),MATCH(CONCATENATE(S$1,"_",$H8),'DATA POBLACION'!$A$1:$CP$1,0))</f>
        <v>7</v>
      </c>
      <c r="T8" s="49">
        <f>INDEX('DATA POBLACION'!$A$1:$CP$361,MATCH($G8,'DATA POBLACION'!$F$1:$F$361,0),MATCH(CONCATENATE(T$1,"_",$H8),'DATA POBLACION'!$A$1:$CP$1,0))</f>
        <v>7</v>
      </c>
      <c r="U8" s="49">
        <f t="shared" si="2"/>
        <v>30</v>
      </c>
      <c r="V8" s="49">
        <f>INDEX('DATA POBLACION'!$A$1:$CP$361,MATCH($G8,'DATA POBLACION'!$F$1:$F$361,0),MATCH(CONCATENATE(V$1,"_",$H8),'DATA POBLACION'!$A$1:$CP$1,0))</f>
        <v>5</v>
      </c>
      <c r="W8" s="49">
        <f>INDEX('DATA POBLACION'!$A$1:$CP$361,MATCH($G8,'DATA POBLACION'!$F$1:$F$361,0),MATCH(CONCATENATE(W$1,"_",$H8),'DATA POBLACION'!$A$1:$CP$1,0))</f>
        <v>6</v>
      </c>
      <c r="X8" s="49">
        <f>INDEX('DATA POBLACION'!$A$1:$CP$361,MATCH($G8,'DATA POBLACION'!$F$1:$F$361,0),MATCH(CONCATENATE(X$1,"_",$H8),'DATA POBLACION'!$A$1:$CP$1,0))</f>
        <v>6</v>
      </c>
      <c r="Y8" s="49">
        <f>INDEX('DATA POBLACION'!$A$1:$CP$361,MATCH($G8,'DATA POBLACION'!$F$1:$F$361,0),MATCH(CONCATENATE(Y$1,"_",$H8),'DATA POBLACION'!$A$1:$CP$1,0))</f>
        <v>6</v>
      </c>
      <c r="Z8" s="49">
        <f>INDEX('DATA POBLACION'!$A$1:$CP$361,MATCH($G8,'DATA POBLACION'!$F$1:$F$361,0),MATCH(CONCATENATE(Z$1,"_",$H8),'DATA POBLACION'!$A$1:$CP$1,0))</f>
        <v>6</v>
      </c>
      <c r="AA8" s="37">
        <f t="shared" si="3"/>
        <v>29</v>
      </c>
      <c r="AB8" s="49">
        <f>INDEX('DATA POBLACION'!$A$1:$CP$361,MATCH($G8,'DATA POBLACION'!$F$1:$F$361,0),MATCH(CONCATENATE(AB$1,"_",$H8),'DATA POBLACION'!$A$1:$CP$1,0))</f>
        <v>7</v>
      </c>
      <c r="AC8" s="49">
        <f>INDEX('DATA POBLACION'!$A$1:$CP$361,MATCH($G8,'DATA POBLACION'!$F$1:$F$361,0),MATCH(CONCATENATE(AC$1,"_",$H8),'DATA POBLACION'!$A$1:$CP$1,0))</f>
        <v>9</v>
      </c>
      <c r="AD8" s="49">
        <f>INDEX('DATA POBLACION'!$A$1:$CP$361,MATCH($G8,'DATA POBLACION'!$F$1:$F$361,0),MATCH(CONCATENATE(AD$1,"_",$H8),'DATA POBLACION'!$A$1:$CP$1,0))</f>
        <v>7</v>
      </c>
      <c r="AE8" s="49">
        <f>INDEX('DATA POBLACION'!$A$1:$CP$361,MATCH($G8,'DATA POBLACION'!$F$1:$F$361,0),MATCH(CONCATENATE(AE$1,"_",$H8),'DATA POBLACION'!$A$1:$CP$1,0))</f>
        <v>9</v>
      </c>
      <c r="AF8" s="49">
        <f>INDEX('DATA POBLACION'!$A$1:$CP$361,MATCH($G8,'DATA POBLACION'!$F$1:$F$361,0),MATCH(CONCATENATE(AF$1,"_",$H8),'DATA POBLACION'!$A$1:$CP$1,0))</f>
        <v>8</v>
      </c>
      <c r="AG8" s="37">
        <f t="shared" si="4"/>
        <v>40</v>
      </c>
      <c r="AH8" s="49">
        <f>INDEX('DATA POBLACION'!$A$1:$CP$361,MATCH($G8,'DATA POBLACION'!$F$1:$F$361,0),MATCH(CONCATENATE(AH$1,"_",$H8),'DATA POBLACION'!$A$1:$CP$1,0))</f>
        <v>38</v>
      </c>
      <c r="AI8" s="49">
        <f>INDEX('DATA POBLACION'!$A$1:$CP$361,MATCH($G8,'DATA POBLACION'!$F$1:$F$361,0),MATCH(CONCATENATE(AI$1,"_",$H8),'DATA POBLACION'!$A$1:$CP$1,0))</f>
        <v>37</v>
      </c>
      <c r="AJ8" s="49">
        <f>INDEX('DATA POBLACION'!$A$1:$CP$361,MATCH($G8,'DATA POBLACION'!$F$1:$F$361,0),MATCH(CONCATENATE(AJ$1,"_",$H8),'DATA POBLACION'!$A$1:$CP$1,0))</f>
        <v>30</v>
      </c>
      <c r="AK8" s="49">
        <f>INDEX('DATA POBLACION'!$A$1:$CP$361,MATCH($G8,'DATA POBLACION'!$F$1:$F$361,0),MATCH(CONCATENATE(AK$1,"_",$H8),'DATA POBLACION'!$A$1:$CP$1,0))</f>
        <v>34</v>
      </c>
      <c r="AL8" s="49">
        <f>INDEX('DATA POBLACION'!$A$1:$CP$361,MATCH($G8,'DATA POBLACION'!$F$1:$F$361,0),MATCH(CONCATENATE(AL$1,"_",$H8),'DATA POBLACION'!$A$1:$CP$1,0))</f>
        <v>27</v>
      </c>
      <c r="AM8" s="49">
        <f>INDEX('DATA POBLACION'!$A$1:$CP$361,MATCH($G8,'DATA POBLACION'!$F$1:$F$361,0),MATCH(CONCATENATE(AM$1,"_",$H8),'DATA POBLACION'!$A$1:$CP$1,0))</f>
        <v>27</v>
      </c>
      <c r="AN8" s="49">
        <f>INDEX('DATA POBLACION'!$A$1:$CP$361,MATCH($G8,'DATA POBLACION'!$F$1:$F$361,0),MATCH(CONCATENATE(AN$1,"_",$H8),'DATA POBLACION'!$A$1:$CP$1,0))</f>
        <v>25</v>
      </c>
      <c r="AO8" s="49">
        <f>INDEX('DATA POBLACION'!$A$1:$CP$361,MATCH($G8,'DATA POBLACION'!$F$1:$F$361,0),MATCH(CONCATENATE(AO$1,"_",$H8),'DATA POBLACION'!$A$1:$CP$1,0))</f>
        <v>19</v>
      </c>
      <c r="AP8" s="49">
        <f>INDEX('DATA POBLACION'!$A$1:$CP$361,MATCH($G8,'DATA POBLACION'!$F$1:$F$361,0),MATCH(CONCATENATE(AP$1,"_",$H8),'DATA POBLACION'!$A$1:$CP$1,0))</f>
        <v>17</v>
      </c>
      <c r="AQ8" s="49">
        <f>INDEX('DATA POBLACION'!$A$1:$CP$361,MATCH($G8,'DATA POBLACION'!$F$1:$F$361,0),MATCH(CONCATENATE(AQ$1,"_",$H8),'DATA POBLACION'!$A$1:$CP$1,0))</f>
        <v>15</v>
      </c>
      <c r="AR8" s="49">
        <f>INDEX('DATA POBLACION'!$A$1:$CP$361,MATCH($G8,'DATA POBLACION'!$F$1:$F$361,0),MATCH(CONCATENATE(AR$1,"_",$H8),'DATA POBLACION'!$A$1:$CP$1,0))</f>
        <v>11</v>
      </c>
      <c r="AS8" s="49">
        <f>INDEX('DATA POBLACION'!$A$1:$CP$361,MATCH($G8,'DATA POBLACION'!$F$1:$F$361,0),MATCH(CONCATENATE(AS$1,"_",$H8),'DATA POBLACION'!$A$1:$CP$1,0))</f>
        <v>8</v>
      </c>
      <c r="AT8" s="49">
        <f>INDEX('DATA POBLACION'!$A$1:$CP$361,MATCH($G8,'DATA POBLACION'!$F$1:$F$361,0),MATCH(CONCATENATE(AT$1,"_",$H8),'DATA POBLACION'!$A$1:$CP$1,0))</f>
        <v>7</v>
      </c>
    </row>
    <row r="9" spans="1:46" x14ac:dyDescent="0.2">
      <c r="A9" s="46">
        <v>80604</v>
      </c>
      <c r="B9" s="47" t="s">
        <v>53</v>
      </c>
      <c r="C9" s="32" t="s">
        <v>304</v>
      </c>
      <c r="D9" s="33" t="s">
        <v>3</v>
      </c>
      <c r="E9" s="37" t="s">
        <v>19</v>
      </c>
      <c r="F9" s="35"/>
      <c r="G9" s="36" t="s">
        <v>204</v>
      </c>
      <c r="H9" s="36" t="s">
        <v>108</v>
      </c>
      <c r="I9" s="37">
        <f t="shared" si="0"/>
        <v>378</v>
      </c>
      <c r="J9" s="49">
        <f>INDEX('DATA POBLACION'!$A$1:$CP$361,MATCH($G9,'DATA POBLACION'!$F$1:$F$361,0),MATCH(CONCATENATE(J$1,"_",$H9),'DATA POBLACION'!$A$1:$CP$1,0))</f>
        <v>3</v>
      </c>
      <c r="K9" s="49">
        <f>INDEX('DATA POBLACION'!$A$1:$CP$361,MATCH($G9,'DATA POBLACION'!$F$1:$F$361,0),MATCH(CONCATENATE(K$1,"_",$H9),'DATA POBLACION'!$A$1:$CP$1,0))</f>
        <v>3</v>
      </c>
      <c r="L9" s="49">
        <f>INDEX('DATA POBLACION'!$A$1:$CP$361,MATCH($G9,'DATA POBLACION'!$F$1:$F$361,0),MATCH(CONCATENATE(L$1,"_",$H9),'DATA POBLACION'!$A$1:$CP$1,0))</f>
        <v>4</v>
      </c>
      <c r="M9" s="49">
        <f>INDEX('DATA POBLACION'!$A$1:$CP$361,MATCH($G9,'DATA POBLACION'!$F$1:$F$361,0),MATCH(CONCATENATE(M$1,"_",$H9),'DATA POBLACION'!$A$1:$CP$1,0))</f>
        <v>4</v>
      </c>
      <c r="N9" s="49">
        <f>INDEX('DATA POBLACION'!$A$1:$CP$361,MATCH($G9,'DATA POBLACION'!$F$1:$F$361,0),MATCH(CONCATENATE(N$1,"_",$H9),'DATA POBLACION'!$A$1:$CP$1,0))</f>
        <v>4</v>
      </c>
      <c r="O9" s="49">
        <f t="shared" si="1"/>
        <v>18</v>
      </c>
      <c r="P9" s="49">
        <f>INDEX('DATA POBLACION'!$A$1:$CP$361,MATCH($G9,'DATA POBLACION'!$F$1:$F$361,0),MATCH(CONCATENATE(P$1,"_",$H9),'DATA POBLACION'!$A$1:$CP$1,0))</f>
        <v>4</v>
      </c>
      <c r="Q9" s="49">
        <f>INDEX('DATA POBLACION'!$A$1:$CP$361,MATCH($G9,'DATA POBLACION'!$F$1:$F$361,0),MATCH(CONCATENATE(Q$1,"_",$H9),'DATA POBLACION'!$A$1:$CP$1,0))</f>
        <v>5</v>
      </c>
      <c r="R9" s="49">
        <f>INDEX('DATA POBLACION'!$A$1:$CP$361,MATCH($G9,'DATA POBLACION'!$F$1:$F$361,0),MATCH(CONCATENATE(R$1,"_",$H9),'DATA POBLACION'!$A$1:$CP$1,0))</f>
        <v>5</v>
      </c>
      <c r="S9" s="49">
        <f>INDEX('DATA POBLACION'!$A$1:$CP$361,MATCH($G9,'DATA POBLACION'!$F$1:$F$361,0),MATCH(CONCATENATE(S$1,"_",$H9),'DATA POBLACION'!$A$1:$CP$1,0))</f>
        <v>5</v>
      </c>
      <c r="T9" s="49">
        <f>INDEX('DATA POBLACION'!$A$1:$CP$361,MATCH($G9,'DATA POBLACION'!$F$1:$F$361,0),MATCH(CONCATENATE(T$1,"_",$H9),'DATA POBLACION'!$A$1:$CP$1,0))</f>
        <v>5</v>
      </c>
      <c r="U9" s="49">
        <f t="shared" si="2"/>
        <v>24</v>
      </c>
      <c r="V9" s="49">
        <f>INDEX('DATA POBLACION'!$A$1:$CP$361,MATCH($G9,'DATA POBLACION'!$F$1:$F$361,0),MATCH(CONCATENATE(V$1,"_",$H9),'DATA POBLACION'!$A$1:$CP$1,0))</f>
        <v>5</v>
      </c>
      <c r="W9" s="49">
        <f>INDEX('DATA POBLACION'!$A$1:$CP$361,MATCH($G9,'DATA POBLACION'!$F$1:$F$361,0),MATCH(CONCATENATE(W$1,"_",$H9),'DATA POBLACION'!$A$1:$CP$1,0))</f>
        <v>5</v>
      </c>
      <c r="X9" s="49">
        <f>INDEX('DATA POBLACION'!$A$1:$CP$361,MATCH($G9,'DATA POBLACION'!$F$1:$F$361,0),MATCH(CONCATENATE(X$1,"_",$H9),'DATA POBLACION'!$A$1:$CP$1,0))</f>
        <v>5</v>
      </c>
      <c r="Y9" s="49">
        <f>INDEX('DATA POBLACION'!$A$1:$CP$361,MATCH($G9,'DATA POBLACION'!$F$1:$F$361,0),MATCH(CONCATENATE(Y$1,"_",$H9),'DATA POBLACION'!$A$1:$CP$1,0))</f>
        <v>6</v>
      </c>
      <c r="Z9" s="49">
        <f>INDEX('DATA POBLACION'!$A$1:$CP$361,MATCH($G9,'DATA POBLACION'!$F$1:$F$361,0),MATCH(CONCATENATE(Z$1,"_",$H9),'DATA POBLACION'!$A$1:$CP$1,0))</f>
        <v>6</v>
      </c>
      <c r="AA9" s="37">
        <f t="shared" si="3"/>
        <v>27</v>
      </c>
      <c r="AB9" s="49">
        <f>INDEX('DATA POBLACION'!$A$1:$CP$361,MATCH($G9,'DATA POBLACION'!$F$1:$F$361,0),MATCH(CONCATENATE(AB$1,"_",$H9),'DATA POBLACION'!$A$1:$CP$1,0))</f>
        <v>7</v>
      </c>
      <c r="AC9" s="49">
        <f>INDEX('DATA POBLACION'!$A$1:$CP$361,MATCH($G9,'DATA POBLACION'!$F$1:$F$361,0),MATCH(CONCATENATE(AC$1,"_",$H9),'DATA POBLACION'!$A$1:$CP$1,0))</f>
        <v>6</v>
      </c>
      <c r="AD9" s="49">
        <f>INDEX('DATA POBLACION'!$A$1:$CP$361,MATCH($G9,'DATA POBLACION'!$F$1:$F$361,0),MATCH(CONCATENATE(AD$1,"_",$H9),'DATA POBLACION'!$A$1:$CP$1,0))</f>
        <v>7</v>
      </c>
      <c r="AE9" s="49">
        <f>INDEX('DATA POBLACION'!$A$1:$CP$361,MATCH($G9,'DATA POBLACION'!$F$1:$F$361,0),MATCH(CONCATENATE(AE$1,"_",$H9),'DATA POBLACION'!$A$1:$CP$1,0))</f>
        <v>7</v>
      </c>
      <c r="AF9" s="49">
        <f>INDEX('DATA POBLACION'!$A$1:$CP$361,MATCH($G9,'DATA POBLACION'!$F$1:$F$361,0),MATCH(CONCATENATE(AF$1,"_",$H9),'DATA POBLACION'!$A$1:$CP$1,0))</f>
        <v>7</v>
      </c>
      <c r="AG9" s="37">
        <f t="shared" si="4"/>
        <v>34</v>
      </c>
      <c r="AH9" s="49">
        <f>INDEX('DATA POBLACION'!$A$1:$CP$361,MATCH($G9,'DATA POBLACION'!$F$1:$F$361,0),MATCH(CONCATENATE(AH$1,"_",$H9),'DATA POBLACION'!$A$1:$CP$1,0))</f>
        <v>31</v>
      </c>
      <c r="AI9" s="49">
        <f>INDEX('DATA POBLACION'!$A$1:$CP$361,MATCH($G9,'DATA POBLACION'!$F$1:$F$361,0),MATCH(CONCATENATE(AI$1,"_",$H9),'DATA POBLACION'!$A$1:$CP$1,0))</f>
        <v>32</v>
      </c>
      <c r="AJ9" s="49">
        <f>INDEX('DATA POBLACION'!$A$1:$CP$361,MATCH($G9,'DATA POBLACION'!$F$1:$F$361,0),MATCH(CONCATENATE(AJ$1,"_",$H9),'DATA POBLACION'!$A$1:$CP$1,0))</f>
        <v>29</v>
      </c>
      <c r="AK9" s="49">
        <f>INDEX('DATA POBLACION'!$A$1:$CP$361,MATCH($G9,'DATA POBLACION'!$F$1:$F$361,0),MATCH(CONCATENATE(AK$1,"_",$H9),'DATA POBLACION'!$A$1:$CP$1,0))</f>
        <v>28</v>
      </c>
      <c r="AL9" s="49">
        <f>INDEX('DATA POBLACION'!$A$1:$CP$361,MATCH($G9,'DATA POBLACION'!$F$1:$F$361,0),MATCH(CONCATENATE(AL$1,"_",$H9),'DATA POBLACION'!$A$1:$CP$1,0))</f>
        <v>26</v>
      </c>
      <c r="AM9" s="49">
        <f>INDEX('DATA POBLACION'!$A$1:$CP$361,MATCH($G9,'DATA POBLACION'!$F$1:$F$361,0),MATCH(CONCATENATE(AM$1,"_",$H9),'DATA POBLACION'!$A$1:$CP$1,0))</f>
        <v>24</v>
      </c>
      <c r="AN9" s="49">
        <f>INDEX('DATA POBLACION'!$A$1:$CP$361,MATCH($G9,'DATA POBLACION'!$F$1:$F$361,0),MATCH(CONCATENATE(AN$1,"_",$H9),'DATA POBLACION'!$A$1:$CP$1,0))</f>
        <v>21</v>
      </c>
      <c r="AO9" s="49">
        <f>INDEX('DATA POBLACION'!$A$1:$CP$361,MATCH($G9,'DATA POBLACION'!$F$1:$F$361,0),MATCH(CONCATENATE(AO$1,"_",$H9),'DATA POBLACION'!$A$1:$CP$1,0))</f>
        <v>20</v>
      </c>
      <c r="AP9" s="49">
        <f>INDEX('DATA POBLACION'!$A$1:$CP$361,MATCH($G9,'DATA POBLACION'!$F$1:$F$361,0),MATCH(CONCATENATE(AP$1,"_",$H9),'DATA POBLACION'!$A$1:$CP$1,0))</f>
        <v>16</v>
      </c>
      <c r="AQ9" s="49">
        <f>INDEX('DATA POBLACION'!$A$1:$CP$361,MATCH($G9,'DATA POBLACION'!$F$1:$F$361,0),MATCH(CONCATENATE(AQ$1,"_",$H9),'DATA POBLACION'!$A$1:$CP$1,0))</f>
        <v>17</v>
      </c>
      <c r="AR9" s="49">
        <f>INDEX('DATA POBLACION'!$A$1:$CP$361,MATCH($G9,'DATA POBLACION'!$F$1:$F$361,0),MATCH(CONCATENATE(AR$1,"_",$H9),'DATA POBLACION'!$A$1:$CP$1,0))</f>
        <v>12</v>
      </c>
      <c r="AS9" s="49">
        <f>INDEX('DATA POBLACION'!$A$1:$CP$361,MATCH($G9,'DATA POBLACION'!$F$1:$F$361,0),MATCH(CONCATENATE(AS$1,"_",$H9),'DATA POBLACION'!$A$1:$CP$1,0))</f>
        <v>9</v>
      </c>
      <c r="AT9" s="49">
        <f>INDEX('DATA POBLACION'!$A$1:$CP$361,MATCH($G9,'DATA POBLACION'!$F$1:$F$361,0),MATCH(CONCATENATE(AT$1,"_",$H9),'DATA POBLACION'!$A$1:$CP$1,0))</f>
        <v>10</v>
      </c>
    </row>
    <row r="10" spans="1:46" hidden="1" x14ac:dyDescent="0.2">
      <c r="A10" s="46">
        <v>80507</v>
      </c>
      <c r="B10" s="47" t="s">
        <v>53</v>
      </c>
      <c r="C10" s="32" t="s">
        <v>16</v>
      </c>
      <c r="D10" s="33" t="s">
        <v>2</v>
      </c>
      <c r="E10" s="48" t="s">
        <v>14</v>
      </c>
      <c r="F10" s="35"/>
      <c r="G10" s="36" t="s">
        <v>236</v>
      </c>
      <c r="H10" s="36" t="s">
        <v>107</v>
      </c>
      <c r="I10" s="37">
        <f t="shared" si="0"/>
        <v>115</v>
      </c>
      <c r="J10" s="49">
        <f>INDEX('DATA POBLACION'!$A$1:$CP$361,MATCH($G10,'DATA POBLACION'!$F$1:$F$361,0),MATCH(CONCATENATE(J$1,"_",$H10),'DATA POBLACION'!$A$1:$CP$1,0))</f>
        <v>0</v>
      </c>
      <c r="K10" s="49">
        <f>INDEX('DATA POBLACION'!$A$1:$CP$361,MATCH($G10,'DATA POBLACION'!$F$1:$F$361,0),MATCH(CONCATENATE(K$1,"_",$H10),'DATA POBLACION'!$A$1:$CP$1,0))</f>
        <v>0</v>
      </c>
      <c r="L10" s="49">
        <f>INDEX('DATA POBLACION'!$A$1:$CP$361,MATCH($G10,'DATA POBLACION'!$F$1:$F$361,0),MATCH(CONCATENATE(L$1,"_",$H10),'DATA POBLACION'!$A$1:$CP$1,0))</f>
        <v>1</v>
      </c>
      <c r="M10" s="49">
        <f>INDEX('DATA POBLACION'!$A$1:$CP$361,MATCH($G10,'DATA POBLACION'!$F$1:$F$361,0),MATCH(CONCATENATE(M$1,"_",$H10),'DATA POBLACION'!$A$1:$CP$1,0))</f>
        <v>1</v>
      </c>
      <c r="N10" s="49">
        <f>INDEX('DATA POBLACION'!$A$1:$CP$361,MATCH($G10,'DATA POBLACION'!$F$1:$F$361,0),MATCH(CONCATENATE(N$1,"_",$H10),'DATA POBLACION'!$A$1:$CP$1,0))</f>
        <v>2</v>
      </c>
      <c r="O10" s="49">
        <f t="shared" si="1"/>
        <v>4</v>
      </c>
      <c r="P10" s="49">
        <f>INDEX('DATA POBLACION'!$A$1:$CP$361,MATCH($G10,'DATA POBLACION'!$F$1:$F$361,0),MATCH(CONCATENATE(P$1,"_",$H10),'DATA POBLACION'!$A$1:$CP$1,0))</f>
        <v>2</v>
      </c>
      <c r="Q10" s="49">
        <f>INDEX('DATA POBLACION'!$A$1:$CP$361,MATCH($G10,'DATA POBLACION'!$F$1:$F$361,0),MATCH(CONCATENATE(Q$1,"_",$H10),'DATA POBLACION'!$A$1:$CP$1,0))</f>
        <v>1</v>
      </c>
      <c r="R10" s="49">
        <f>INDEX('DATA POBLACION'!$A$1:$CP$361,MATCH($G10,'DATA POBLACION'!$F$1:$F$361,0),MATCH(CONCATENATE(R$1,"_",$H10),'DATA POBLACION'!$A$1:$CP$1,0))</f>
        <v>2</v>
      </c>
      <c r="S10" s="49">
        <f>INDEX('DATA POBLACION'!$A$1:$CP$361,MATCH($G10,'DATA POBLACION'!$F$1:$F$361,0),MATCH(CONCATENATE(S$1,"_",$H10),'DATA POBLACION'!$A$1:$CP$1,0))</f>
        <v>2</v>
      </c>
      <c r="T10" s="49">
        <f>INDEX('DATA POBLACION'!$A$1:$CP$361,MATCH($G10,'DATA POBLACION'!$F$1:$F$361,0),MATCH(CONCATENATE(T$1,"_",$H10),'DATA POBLACION'!$A$1:$CP$1,0))</f>
        <v>2</v>
      </c>
      <c r="U10" s="49">
        <f t="shared" si="2"/>
        <v>9</v>
      </c>
      <c r="V10" s="49">
        <f>INDEX('DATA POBLACION'!$A$1:$CP$361,MATCH($G10,'DATA POBLACION'!$F$1:$F$361,0),MATCH(CONCATENATE(V$1,"_",$H10),'DATA POBLACION'!$A$1:$CP$1,0))</f>
        <v>1</v>
      </c>
      <c r="W10" s="49">
        <f>INDEX('DATA POBLACION'!$A$1:$CP$361,MATCH($G10,'DATA POBLACION'!$F$1:$F$361,0),MATCH(CONCATENATE(W$1,"_",$H10),'DATA POBLACION'!$A$1:$CP$1,0))</f>
        <v>2</v>
      </c>
      <c r="X10" s="49">
        <f>INDEX('DATA POBLACION'!$A$1:$CP$361,MATCH($G10,'DATA POBLACION'!$F$1:$F$361,0),MATCH(CONCATENATE(X$1,"_",$H10),'DATA POBLACION'!$A$1:$CP$1,0))</f>
        <v>2</v>
      </c>
      <c r="Y10" s="49">
        <f>INDEX('DATA POBLACION'!$A$1:$CP$361,MATCH($G10,'DATA POBLACION'!$F$1:$F$361,0),MATCH(CONCATENATE(Y$1,"_",$H10),'DATA POBLACION'!$A$1:$CP$1,0))</f>
        <v>2</v>
      </c>
      <c r="Z10" s="49">
        <f>INDEX('DATA POBLACION'!$A$1:$CP$361,MATCH($G10,'DATA POBLACION'!$F$1:$F$361,0),MATCH(CONCATENATE(Z$1,"_",$H10),'DATA POBLACION'!$A$1:$CP$1,0))</f>
        <v>2</v>
      </c>
      <c r="AA10" s="37">
        <f t="shared" si="3"/>
        <v>9</v>
      </c>
      <c r="AB10" s="49">
        <f>INDEX('DATA POBLACION'!$A$1:$CP$361,MATCH($G10,'DATA POBLACION'!$F$1:$F$361,0),MATCH(CONCATENATE(AB$1,"_",$H10),'DATA POBLACION'!$A$1:$CP$1,0))</f>
        <v>2</v>
      </c>
      <c r="AC10" s="49">
        <f>INDEX('DATA POBLACION'!$A$1:$CP$361,MATCH($G10,'DATA POBLACION'!$F$1:$F$361,0),MATCH(CONCATENATE(AC$1,"_",$H10),'DATA POBLACION'!$A$1:$CP$1,0))</f>
        <v>2</v>
      </c>
      <c r="AD10" s="49">
        <f>INDEX('DATA POBLACION'!$A$1:$CP$361,MATCH($G10,'DATA POBLACION'!$F$1:$F$361,0),MATCH(CONCATENATE(AD$1,"_",$H10),'DATA POBLACION'!$A$1:$CP$1,0))</f>
        <v>3</v>
      </c>
      <c r="AE10" s="49">
        <f>INDEX('DATA POBLACION'!$A$1:$CP$361,MATCH($G10,'DATA POBLACION'!$F$1:$F$361,0),MATCH(CONCATENATE(AE$1,"_",$H10),'DATA POBLACION'!$A$1:$CP$1,0))</f>
        <v>3</v>
      </c>
      <c r="AF10" s="49">
        <f>INDEX('DATA POBLACION'!$A$1:$CP$361,MATCH($G10,'DATA POBLACION'!$F$1:$F$361,0),MATCH(CONCATENATE(AF$1,"_",$H10),'DATA POBLACION'!$A$1:$CP$1,0))</f>
        <v>3</v>
      </c>
      <c r="AG10" s="37">
        <f t="shared" si="4"/>
        <v>13</v>
      </c>
      <c r="AH10" s="49">
        <f>INDEX('DATA POBLACION'!$A$1:$CP$361,MATCH($G10,'DATA POBLACION'!$F$1:$F$361,0),MATCH(CONCATENATE(AH$1,"_",$H10),'DATA POBLACION'!$A$1:$CP$1,0))</f>
        <v>12</v>
      </c>
      <c r="AI10" s="49">
        <f>INDEX('DATA POBLACION'!$A$1:$CP$361,MATCH($G10,'DATA POBLACION'!$F$1:$F$361,0),MATCH(CONCATENATE(AI$1,"_",$H10),'DATA POBLACION'!$A$1:$CP$1,0))</f>
        <v>10</v>
      </c>
      <c r="AJ10" s="49">
        <f>INDEX('DATA POBLACION'!$A$1:$CP$361,MATCH($G10,'DATA POBLACION'!$F$1:$F$361,0),MATCH(CONCATENATE(AJ$1,"_",$H10),'DATA POBLACION'!$A$1:$CP$1,0))</f>
        <v>9</v>
      </c>
      <c r="AK10" s="49">
        <f>INDEX('DATA POBLACION'!$A$1:$CP$361,MATCH($G10,'DATA POBLACION'!$F$1:$F$361,0),MATCH(CONCATENATE(AK$1,"_",$H10),'DATA POBLACION'!$A$1:$CP$1,0))</f>
        <v>9</v>
      </c>
      <c r="AL10" s="49">
        <f>INDEX('DATA POBLACION'!$A$1:$CP$361,MATCH($G10,'DATA POBLACION'!$F$1:$F$361,0),MATCH(CONCATENATE(AL$1,"_",$H10),'DATA POBLACION'!$A$1:$CP$1,0))</f>
        <v>8</v>
      </c>
      <c r="AM10" s="49">
        <f>INDEX('DATA POBLACION'!$A$1:$CP$361,MATCH($G10,'DATA POBLACION'!$F$1:$F$361,0),MATCH(CONCATENATE(AM$1,"_",$H10),'DATA POBLACION'!$A$1:$CP$1,0))</f>
        <v>7</v>
      </c>
      <c r="AN10" s="49">
        <f>INDEX('DATA POBLACION'!$A$1:$CP$361,MATCH($G10,'DATA POBLACION'!$F$1:$F$361,0),MATCH(CONCATENATE(AN$1,"_",$H10),'DATA POBLACION'!$A$1:$CP$1,0))</f>
        <v>6</v>
      </c>
      <c r="AO10" s="49">
        <f>INDEX('DATA POBLACION'!$A$1:$CP$361,MATCH($G10,'DATA POBLACION'!$F$1:$F$361,0),MATCH(CONCATENATE(AO$1,"_",$H10),'DATA POBLACION'!$A$1:$CP$1,0))</f>
        <v>6</v>
      </c>
      <c r="AP10" s="49">
        <f>INDEX('DATA POBLACION'!$A$1:$CP$361,MATCH($G10,'DATA POBLACION'!$F$1:$F$361,0),MATCH(CONCATENATE(AP$1,"_",$H10),'DATA POBLACION'!$A$1:$CP$1,0))</f>
        <v>5</v>
      </c>
      <c r="AQ10" s="49">
        <f>INDEX('DATA POBLACION'!$A$1:$CP$361,MATCH($G10,'DATA POBLACION'!$F$1:$F$361,0),MATCH(CONCATENATE(AQ$1,"_",$H10),'DATA POBLACION'!$A$1:$CP$1,0))</f>
        <v>3</v>
      </c>
      <c r="AR10" s="49">
        <f>INDEX('DATA POBLACION'!$A$1:$CP$361,MATCH($G10,'DATA POBLACION'!$F$1:$F$361,0),MATCH(CONCATENATE(AR$1,"_",$H10),'DATA POBLACION'!$A$1:$CP$1,0))</f>
        <v>2</v>
      </c>
      <c r="AS10" s="49">
        <f>INDEX('DATA POBLACION'!$A$1:$CP$361,MATCH($G10,'DATA POBLACION'!$F$1:$F$361,0),MATCH(CONCATENATE(AS$1,"_",$H10),'DATA POBLACION'!$A$1:$CP$1,0))</f>
        <v>2</v>
      </c>
      <c r="AT10" s="49">
        <f>INDEX('DATA POBLACION'!$A$1:$CP$361,MATCH($G10,'DATA POBLACION'!$F$1:$F$361,0),MATCH(CONCATENATE(AT$1,"_",$H10),'DATA POBLACION'!$A$1:$CP$1,0))</f>
        <v>1</v>
      </c>
    </row>
    <row r="11" spans="1:46" hidden="1" x14ac:dyDescent="0.2">
      <c r="A11" s="46">
        <v>80507</v>
      </c>
      <c r="B11" s="47" t="s">
        <v>53</v>
      </c>
      <c r="C11" s="32" t="s">
        <v>16</v>
      </c>
      <c r="D11" s="33" t="s">
        <v>2</v>
      </c>
      <c r="E11" s="37" t="s">
        <v>14</v>
      </c>
      <c r="F11" s="35"/>
      <c r="G11" s="36" t="s">
        <v>236</v>
      </c>
      <c r="H11" s="36" t="s">
        <v>108</v>
      </c>
      <c r="I11" s="37">
        <f t="shared" si="0"/>
        <v>118</v>
      </c>
      <c r="J11" s="49">
        <f>INDEX('DATA POBLACION'!$A$1:$CP$361,MATCH($G11,'DATA POBLACION'!$F$1:$F$361,0),MATCH(CONCATENATE(J$1,"_",$H11),'DATA POBLACION'!$A$1:$CP$1,0))</f>
        <v>0</v>
      </c>
      <c r="K11" s="49">
        <f>INDEX('DATA POBLACION'!$A$1:$CP$361,MATCH($G11,'DATA POBLACION'!$F$1:$F$361,0),MATCH(CONCATENATE(K$1,"_",$H11),'DATA POBLACION'!$A$1:$CP$1,0))</f>
        <v>1</v>
      </c>
      <c r="L11" s="49">
        <f>INDEX('DATA POBLACION'!$A$1:$CP$361,MATCH($G11,'DATA POBLACION'!$F$1:$F$361,0),MATCH(CONCATENATE(L$1,"_",$H11),'DATA POBLACION'!$A$1:$CP$1,0))</f>
        <v>1</v>
      </c>
      <c r="M11" s="49">
        <f>INDEX('DATA POBLACION'!$A$1:$CP$361,MATCH($G11,'DATA POBLACION'!$F$1:$F$361,0),MATCH(CONCATENATE(M$1,"_",$H11),'DATA POBLACION'!$A$1:$CP$1,0))</f>
        <v>1</v>
      </c>
      <c r="N11" s="49">
        <f>INDEX('DATA POBLACION'!$A$1:$CP$361,MATCH($G11,'DATA POBLACION'!$F$1:$F$361,0),MATCH(CONCATENATE(N$1,"_",$H11),'DATA POBLACION'!$A$1:$CP$1,0))</f>
        <v>1</v>
      </c>
      <c r="O11" s="49">
        <f t="shared" si="1"/>
        <v>4</v>
      </c>
      <c r="P11" s="49">
        <f>INDEX('DATA POBLACION'!$A$1:$CP$361,MATCH($G11,'DATA POBLACION'!$F$1:$F$361,0),MATCH(CONCATENATE(P$1,"_",$H11),'DATA POBLACION'!$A$1:$CP$1,0))</f>
        <v>1</v>
      </c>
      <c r="Q11" s="49">
        <f>INDEX('DATA POBLACION'!$A$1:$CP$361,MATCH($G11,'DATA POBLACION'!$F$1:$F$361,0),MATCH(CONCATENATE(Q$1,"_",$H11),'DATA POBLACION'!$A$1:$CP$1,0))</f>
        <v>2</v>
      </c>
      <c r="R11" s="49">
        <f>INDEX('DATA POBLACION'!$A$1:$CP$361,MATCH($G11,'DATA POBLACION'!$F$1:$F$361,0),MATCH(CONCATENATE(R$1,"_",$H11),'DATA POBLACION'!$A$1:$CP$1,0))</f>
        <v>2</v>
      </c>
      <c r="S11" s="49">
        <f>INDEX('DATA POBLACION'!$A$1:$CP$361,MATCH($G11,'DATA POBLACION'!$F$1:$F$361,0),MATCH(CONCATENATE(S$1,"_",$H11),'DATA POBLACION'!$A$1:$CP$1,0))</f>
        <v>2</v>
      </c>
      <c r="T11" s="49">
        <f>INDEX('DATA POBLACION'!$A$1:$CP$361,MATCH($G11,'DATA POBLACION'!$F$1:$F$361,0),MATCH(CONCATENATE(T$1,"_",$H11),'DATA POBLACION'!$A$1:$CP$1,0))</f>
        <v>1</v>
      </c>
      <c r="U11" s="49">
        <f t="shared" si="2"/>
        <v>8</v>
      </c>
      <c r="V11" s="49">
        <f>INDEX('DATA POBLACION'!$A$1:$CP$361,MATCH($G11,'DATA POBLACION'!$F$1:$F$361,0),MATCH(CONCATENATE(V$1,"_",$H11),'DATA POBLACION'!$A$1:$CP$1,0))</f>
        <v>1</v>
      </c>
      <c r="W11" s="49">
        <f>INDEX('DATA POBLACION'!$A$1:$CP$361,MATCH($G11,'DATA POBLACION'!$F$1:$F$361,0),MATCH(CONCATENATE(W$1,"_",$H11),'DATA POBLACION'!$A$1:$CP$1,0))</f>
        <v>2</v>
      </c>
      <c r="X11" s="49">
        <f>INDEX('DATA POBLACION'!$A$1:$CP$361,MATCH($G11,'DATA POBLACION'!$F$1:$F$361,0),MATCH(CONCATENATE(X$1,"_",$H11),'DATA POBLACION'!$A$1:$CP$1,0))</f>
        <v>2</v>
      </c>
      <c r="Y11" s="49">
        <f>INDEX('DATA POBLACION'!$A$1:$CP$361,MATCH($G11,'DATA POBLACION'!$F$1:$F$361,0),MATCH(CONCATENATE(Y$1,"_",$H11),'DATA POBLACION'!$A$1:$CP$1,0))</f>
        <v>2</v>
      </c>
      <c r="Z11" s="49">
        <f>INDEX('DATA POBLACION'!$A$1:$CP$361,MATCH($G11,'DATA POBLACION'!$F$1:$F$361,0),MATCH(CONCATENATE(Z$1,"_",$H11),'DATA POBLACION'!$A$1:$CP$1,0))</f>
        <v>2</v>
      </c>
      <c r="AA11" s="37">
        <f t="shared" si="3"/>
        <v>9</v>
      </c>
      <c r="AB11" s="49">
        <f>INDEX('DATA POBLACION'!$A$1:$CP$361,MATCH($G11,'DATA POBLACION'!$F$1:$F$361,0),MATCH(CONCATENATE(AB$1,"_",$H11),'DATA POBLACION'!$A$1:$CP$1,0))</f>
        <v>3</v>
      </c>
      <c r="AC11" s="49">
        <f>INDEX('DATA POBLACION'!$A$1:$CP$361,MATCH($G11,'DATA POBLACION'!$F$1:$F$361,0),MATCH(CONCATENATE(AC$1,"_",$H11),'DATA POBLACION'!$A$1:$CP$1,0))</f>
        <v>3</v>
      </c>
      <c r="AD11" s="49">
        <f>INDEX('DATA POBLACION'!$A$1:$CP$361,MATCH($G11,'DATA POBLACION'!$F$1:$F$361,0),MATCH(CONCATENATE(AD$1,"_",$H11),'DATA POBLACION'!$A$1:$CP$1,0))</f>
        <v>2</v>
      </c>
      <c r="AE11" s="49">
        <f>INDEX('DATA POBLACION'!$A$1:$CP$361,MATCH($G11,'DATA POBLACION'!$F$1:$F$361,0),MATCH(CONCATENATE(AE$1,"_",$H11),'DATA POBLACION'!$A$1:$CP$1,0))</f>
        <v>3</v>
      </c>
      <c r="AF11" s="49">
        <f>INDEX('DATA POBLACION'!$A$1:$CP$361,MATCH($G11,'DATA POBLACION'!$F$1:$F$361,0),MATCH(CONCATENATE(AF$1,"_",$H11),'DATA POBLACION'!$A$1:$CP$1,0))</f>
        <v>3</v>
      </c>
      <c r="AG11" s="37">
        <f t="shared" si="4"/>
        <v>14</v>
      </c>
      <c r="AH11" s="49">
        <f>INDEX('DATA POBLACION'!$A$1:$CP$361,MATCH($G11,'DATA POBLACION'!$F$1:$F$361,0),MATCH(CONCATENATE(AH$1,"_",$H11),'DATA POBLACION'!$A$1:$CP$1,0))</f>
        <v>13</v>
      </c>
      <c r="AI11" s="49">
        <f>INDEX('DATA POBLACION'!$A$1:$CP$361,MATCH($G11,'DATA POBLACION'!$F$1:$F$361,0),MATCH(CONCATENATE(AI$1,"_",$H11),'DATA POBLACION'!$A$1:$CP$1,0))</f>
        <v>10</v>
      </c>
      <c r="AJ11" s="49">
        <f>INDEX('DATA POBLACION'!$A$1:$CP$361,MATCH($G11,'DATA POBLACION'!$F$1:$F$361,0),MATCH(CONCATENATE(AJ$1,"_",$H11),'DATA POBLACION'!$A$1:$CP$1,0))</f>
        <v>9</v>
      </c>
      <c r="AK11" s="49">
        <f>INDEX('DATA POBLACION'!$A$1:$CP$361,MATCH($G11,'DATA POBLACION'!$F$1:$F$361,0),MATCH(CONCATENATE(AK$1,"_",$H11),'DATA POBLACION'!$A$1:$CP$1,0))</f>
        <v>8</v>
      </c>
      <c r="AL11" s="49">
        <f>INDEX('DATA POBLACION'!$A$1:$CP$361,MATCH($G11,'DATA POBLACION'!$F$1:$F$361,0),MATCH(CONCATENATE(AL$1,"_",$H11),'DATA POBLACION'!$A$1:$CP$1,0))</f>
        <v>6</v>
      </c>
      <c r="AM11" s="49">
        <f>INDEX('DATA POBLACION'!$A$1:$CP$361,MATCH($G11,'DATA POBLACION'!$F$1:$F$361,0),MATCH(CONCATENATE(AM$1,"_",$H11),'DATA POBLACION'!$A$1:$CP$1,0))</f>
        <v>7</v>
      </c>
      <c r="AN11" s="49">
        <f>INDEX('DATA POBLACION'!$A$1:$CP$361,MATCH($G11,'DATA POBLACION'!$F$1:$F$361,0),MATCH(CONCATENATE(AN$1,"_",$H11),'DATA POBLACION'!$A$1:$CP$1,0))</f>
        <v>5</v>
      </c>
      <c r="AO11" s="49">
        <f>INDEX('DATA POBLACION'!$A$1:$CP$361,MATCH($G11,'DATA POBLACION'!$F$1:$F$361,0),MATCH(CONCATENATE(AO$1,"_",$H11),'DATA POBLACION'!$A$1:$CP$1,0))</f>
        <v>6</v>
      </c>
      <c r="AP11" s="49">
        <f>INDEX('DATA POBLACION'!$A$1:$CP$361,MATCH($G11,'DATA POBLACION'!$F$1:$F$361,0),MATCH(CONCATENATE(AP$1,"_",$H11),'DATA POBLACION'!$A$1:$CP$1,0))</f>
        <v>6</v>
      </c>
      <c r="AQ11" s="49">
        <f>INDEX('DATA POBLACION'!$A$1:$CP$361,MATCH($G11,'DATA POBLACION'!$F$1:$F$361,0),MATCH(CONCATENATE(AQ$1,"_",$H11),'DATA POBLACION'!$A$1:$CP$1,0))</f>
        <v>5</v>
      </c>
      <c r="AR11" s="49">
        <f>INDEX('DATA POBLACION'!$A$1:$CP$361,MATCH($G11,'DATA POBLACION'!$F$1:$F$361,0),MATCH(CONCATENATE(AR$1,"_",$H11),'DATA POBLACION'!$A$1:$CP$1,0))</f>
        <v>3</v>
      </c>
      <c r="AS11" s="49">
        <f>INDEX('DATA POBLACION'!$A$1:$CP$361,MATCH($G11,'DATA POBLACION'!$F$1:$F$361,0),MATCH(CONCATENATE(AS$1,"_",$H11),'DATA POBLACION'!$A$1:$CP$1,0))</f>
        <v>2</v>
      </c>
      <c r="AT11" s="49">
        <f>INDEX('DATA POBLACION'!$A$1:$CP$361,MATCH($G11,'DATA POBLACION'!$F$1:$F$361,0),MATCH(CONCATENATE(AT$1,"_",$H11),'DATA POBLACION'!$A$1:$CP$1,0))</f>
        <v>3</v>
      </c>
    </row>
    <row r="12" spans="1:46" hidden="1" x14ac:dyDescent="0.2">
      <c r="A12" s="46">
        <v>80602</v>
      </c>
      <c r="B12" s="47" t="s">
        <v>53</v>
      </c>
      <c r="C12" s="32" t="s">
        <v>18</v>
      </c>
      <c r="D12" s="33" t="s">
        <v>3</v>
      </c>
      <c r="E12" s="48" t="s">
        <v>17</v>
      </c>
      <c r="F12" s="35"/>
      <c r="G12" s="36" t="s">
        <v>17</v>
      </c>
      <c r="H12" s="36" t="s">
        <v>107</v>
      </c>
      <c r="I12" s="37">
        <f t="shared" si="0"/>
        <v>2121</v>
      </c>
      <c r="J12" s="49">
        <f>INDEX('DATA POBLACION'!$A$1:$CP$361,MATCH($G12,'DATA POBLACION'!$F$1:$F$361,0),MATCH(CONCATENATE(J$1,"_",$H12),'DATA POBLACION'!$A$1:$CP$1,0))</f>
        <v>17</v>
      </c>
      <c r="K12" s="49">
        <f>INDEX('DATA POBLACION'!$A$1:$CP$361,MATCH($G12,'DATA POBLACION'!$F$1:$F$361,0),MATCH(CONCATENATE(K$1,"_",$H12),'DATA POBLACION'!$A$1:$CP$1,0))</f>
        <v>15</v>
      </c>
      <c r="L12" s="49">
        <f>INDEX('DATA POBLACION'!$A$1:$CP$361,MATCH($G12,'DATA POBLACION'!$F$1:$F$361,0),MATCH(CONCATENATE(L$1,"_",$H12),'DATA POBLACION'!$A$1:$CP$1,0))</f>
        <v>20</v>
      </c>
      <c r="M12" s="49">
        <f>INDEX('DATA POBLACION'!$A$1:$CP$361,MATCH($G12,'DATA POBLACION'!$F$1:$F$361,0),MATCH(CONCATENATE(M$1,"_",$H12),'DATA POBLACION'!$A$1:$CP$1,0))</f>
        <v>22</v>
      </c>
      <c r="N12" s="49">
        <f>INDEX('DATA POBLACION'!$A$1:$CP$361,MATCH($G12,'DATA POBLACION'!$F$1:$F$361,0),MATCH(CONCATENATE(N$1,"_",$H12),'DATA POBLACION'!$A$1:$CP$1,0))</f>
        <v>19</v>
      </c>
      <c r="O12" s="49">
        <f t="shared" si="1"/>
        <v>93</v>
      </c>
      <c r="P12" s="49">
        <f>INDEX('DATA POBLACION'!$A$1:$CP$361,MATCH($G12,'DATA POBLACION'!$F$1:$F$361,0),MATCH(CONCATENATE(P$1,"_",$H12),'DATA POBLACION'!$A$1:$CP$1,0))</f>
        <v>31</v>
      </c>
      <c r="Q12" s="49">
        <f>INDEX('DATA POBLACION'!$A$1:$CP$361,MATCH($G12,'DATA POBLACION'!$F$1:$F$361,0),MATCH(CONCATENATE(Q$1,"_",$H12),'DATA POBLACION'!$A$1:$CP$1,0))</f>
        <v>31</v>
      </c>
      <c r="R12" s="49">
        <f>INDEX('DATA POBLACION'!$A$1:$CP$361,MATCH($G12,'DATA POBLACION'!$F$1:$F$361,0),MATCH(CONCATENATE(R$1,"_",$H12),'DATA POBLACION'!$A$1:$CP$1,0))</f>
        <v>26</v>
      </c>
      <c r="S12" s="49">
        <f>INDEX('DATA POBLACION'!$A$1:$CP$361,MATCH($G12,'DATA POBLACION'!$F$1:$F$361,0),MATCH(CONCATENATE(S$1,"_",$H12),'DATA POBLACION'!$A$1:$CP$1,0))</f>
        <v>33</v>
      </c>
      <c r="T12" s="49">
        <f>INDEX('DATA POBLACION'!$A$1:$CP$361,MATCH($G12,'DATA POBLACION'!$F$1:$F$361,0),MATCH(CONCATENATE(T$1,"_",$H12),'DATA POBLACION'!$A$1:$CP$1,0))</f>
        <v>27</v>
      </c>
      <c r="U12" s="49">
        <f t="shared" si="2"/>
        <v>148</v>
      </c>
      <c r="V12" s="49">
        <f>INDEX('DATA POBLACION'!$A$1:$CP$361,MATCH($G12,'DATA POBLACION'!$F$1:$F$361,0),MATCH(CONCATENATE(V$1,"_",$H12),'DATA POBLACION'!$A$1:$CP$1,0))</f>
        <v>26</v>
      </c>
      <c r="W12" s="49">
        <f>INDEX('DATA POBLACION'!$A$1:$CP$361,MATCH($G12,'DATA POBLACION'!$F$1:$F$361,0),MATCH(CONCATENATE(W$1,"_",$H12),'DATA POBLACION'!$A$1:$CP$1,0))</f>
        <v>34</v>
      </c>
      <c r="X12" s="49">
        <f>INDEX('DATA POBLACION'!$A$1:$CP$361,MATCH($G12,'DATA POBLACION'!$F$1:$F$361,0),MATCH(CONCATENATE(X$1,"_",$H12),'DATA POBLACION'!$A$1:$CP$1,0))</f>
        <v>32</v>
      </c>
      <c r="Y12" s="49">
        <f>INDEX('DATA POBLACION'!$A$1:$CP$361,MATCH($G12,'DATA POBLACION'!$F$1:$F$361,0),MATCH(CONCATENATE(Y$1,"_",$H12),'DATA POBLACION'!$A$1:$CP$1,0))</f>
        <v>30</v>
      </c>
      <c r="Z12" s="49">
        <f>INDEX('DATA POBLACION'!$A$1:$CP$361,MATCH($G12,'DATA POBLACION'!$F$1:$F$361,0),MATCH(CONCATENATE(Z$1,"_",$H12),'DATA POBLACION'!$A$1:$CP$1,0))</f>
        <v>21</v>
      </c>
      <c r="AA12" s="37">
        <f t="shared" si="3"/>
        <v>143</v>
      </c>
      <c r="AB12" s="49">
        <f>INDEX('DATA POBLACION'!$A$1:$CP$361,MATCH($G12,'DATA POBLACION'!$F$1:$F$361,0),MATCH(CONCATENATE(AB$1,"_",$H12),'DATA POBLACION'!$A$1:$CP$1,0))</f>
        <v>33</v>
      </c>
      <c r="AC12" s="49">
        <f>INDEX('DATA POBLACION'!$A$1:$CP$361,MATCH($G12,'DATA POBLACION'!$F$1:$F$361,0),MATCH(CONCATENATE(AC$1,"_",$H12),'DATA POBLACION'!$A$1:$CP$1,0))</f>
        <v>47</v>
      </c>
      <c r="AD12" s="49">
        <f>INDEX('DATA POBLACION'!$A$1:$CP$361,MATCH($G12,'DATA POBLACION'!$F$1:$F$361,0),MATCH(CONCATENATE(AD$1,"_",$H12),'DATA POBLACION'!$A$1:$CP$1,0))</f>
        <v>42</v>
      </c>
      <c r="AE12" s="49">
        <f>INDEX('DATA POBLACION'!$A$1:$CP$361,MATCH($G12,'DATA POBLACION'!$F$1:$F$361,0),MATCH(CONCATENATE(AE$1,"_",$H12),'DATA POBLACION'!$A$1:$CP$1,0))</f>
        <v>57</v>
      </c>
      <c r="AF12" s="49">
        <f>INDEX('DATA POBLACION'!$A$1:$CP$361,MATCH($G12,'DATA POBLACION'!$F$1:$F$361,0),MATCH(CONCATENATE(AF$1,"_",$H12),'DATA POBLACION'!$A$1:$CP$1,0))</f>
        <v>43</v>
      </c>
      <c r="AG12" s="37">
        <f t="shared" si="4"/>
        <v>222</v>
      </c>
      <c r="AH12" s="49">
        <f>INDEX('DATA POBLACION'!$A$1:$CP$361,MATCH($G12,'DATA POBLACION'!$F$1:$F$361,0),MATCH(CONCATENATE(AH$1,"_",$H12),'DATA POBLACION'!$A$1:$CP$1,0))</f>
        <v>193</v>
      </c>
      <c r="AI12" s="49">
        <f>INDEX('DATA POBLACION'!$A$1:$CP$361,MATCH($G12,'DATA POBLACION'!$F$1:$F$361,0),MATCH(CONCATENATE(AI$1,"_",$H12),'DATA POBLACION'!$A$1:$CP$1,0))</f>
        <v>189</v>
      </c>
      <c r="AJ12" s="49">
        <f>INDEX('DATA POBLACION'!$A$1:$CP$361,MATCH($G12,'DATA POBLACION'!$F$1:$F$361,0),MATCH(CONCATENATE(AJ$1,"_",$H12),'DATA POBLACION'!$A$1:$CP$1,0))</f>
        <v>190</v>
      </c>
      <c r="AK12" s="49">
        <f>INDEX('DATA POBLACION'!$A$1:$CP$361,MATCH($G12,'DATA POBLACION'!$F$1:$F$361,0),MATCH(CONCATENATE(AK$1,"_",$H12),'DATA POBLACION'!$A$1:$CP$1,0))</f>
        <v>163</v>
      </c>
      <c r="AL12" s="49">
        <f>INDEX('DATA POBLACION'!$A$1:$CP$361,MATCH($G12,'DATA POBLACION'!$F$1:$F$361,0),MATCH(CONCATENATE(AL$1,"_",$H12),'DATA POBLACION'!$A$1:$CP$1,0))</f>
        <v>143</v>
      </c>
      <c r="AM12" s="49">
        <f>INDEX('DATA POBLACION'!$A$1:$CP$361,MATCH($G12,'DATA POBLACION'!$F$1:$F$361,0),MATCH(CONCATENATE(AM$1,"_",$H12),'DATA POBLACION'!$A$1:$CP$1,0))</f>
        <v>139</v>
      </c>
      <c r="AN12" s="49">
        <f>INDEX('DATA POBLACION'!$A$1:$CP$361,MATCH($G12,'DATA POBLACION'!$F$1:$F$361,0),MATCH(CONCATENATE(AN$1,"_",$H12),'DATA POBLACION'!$A$1:$CP$1,0))</f>
        <v>129</v>
      </c>
      <c r="AO12" s="49">
        <f>INDEX('DATA POBLACION'!$A$1:$CP$361,MATCH($G12,'DATA POBLACION'!$F$1:$F$361,0),MATCH(CONCATENATE(AO$1,"_",$H12),'DATA POBLACION'!$A$1:$CP$1,0))</f>
        <v>104</v>
      </c>
      <c r="AP12" s="49">
        <f>INDEX('DATA POBLACION'!$A$1:$CP$361,MATCH($G12,'DATA POBLACION'!$F$1:$F$361,0),MATCH(CONCATENATE(AP$1,"_",$H12),'DATA POBLACION'!$A$1:$CP$1,0))</f>
        <v>86</v>
      </c>
      <c r="AQ12" s="49">
        <f>INDEX('DATA POBLACION'!$A$1:$CP$361,MATCH($G12,'DATA POBLACION'!$F$1:$F$361,0),MATCH(CONCATENATE(AQ$1,"_",$H12),'DATA POBLACION'!$A$1:$CP$1,0))</f>
        <v>78</v>
      </c>
      <c r="AR12" s="49">
        <f>INDEX('DATA POBLACION'!$A$1:$CP$361,MATCH($G12,'DATA POBLACION'!$F$1:$F$361,0),MATCH(CONCATENATE(AR$1,"_",$H12),'DATA POBLACION'!$A$1:$CP$1,0))</f>
        <v>41</v>
      </c>
      <c r="AS12" s="49">
        <f>INDEX('DATA POBLACION'!$A$1:$CP$361,MATCH($G12,'DATA POBLACION'!$F$1:$F$361,0),MATCH(CONCATENATE(AS$1,"_",$H12),'DATA POBLACION'!$A$1:$CP$1,0))</f>
        <v>27</v>
      </c>
      <c r="AT12" s="49">
        <f>INDEX('DATA POBLACION'!$A$1:$CP$361,MATCH($G12,'DATA POBLACION'!$F$1:$F$361,0),MATCH(CONCATENATE(AT$1,"_",$H12),'DATA POBLACION'!$A$1:$CP$1,0))</f>
        <v>33</v>
      </c>
    </row>
    <row r="13" spans="1:46" hidden="1" x14ac:dyDescent="0.2">
      <c r="A13" s="46">
        <v>80602</v>
      </c>
      <c r="B13" s="47" t="s">
        <v>53</v>
      </c>
      <c r="C13" s="32" t="s">
        <v>18</v>
      </c>
      <c r="D13" s="33" t="s">
        <v>3</v>
      </c>
      <c r="E13" s="37" t="s">
        <v>17</v>
      </c>
      <c r="F13" s="35"/>
      <c r="G13" s="36" t="s">
        <v>17</v>
      </c>
      <c r="H13" s="36" t="s">
        <v>108</v>
      </c>
      <c r="I13" s="37">
        <f t="shared" si="0"/>
        <v>2090</v>
      </c>
      <c r="J13" s="49">
        <f>INDEX('DATA POBLACION'!$A$1:$CP$361,MATCH($G13,'DATA POBLACION'!$F$1:$F$361,0),MATCH(CONCATENATE(J$1,"_",$H13),'DATA POBLACION'!$A$1:$CP$1,0))</f>
        <v>17</v>
      </c>
      <c r="K13" s="49">
        <f>INDEX('DATA POBLACION'!$A$1:$CP$361,MATCH($G13,'DATA POBLACION'!$F$1:$F$361,0),MATCH(CONCATENATE(K$1,"_",$H13),'DATA POBLACION'!$A$1:$CP$1,0))</f>
        <v>22</v>
      </c>
      <c r="L13" s="49">
        <f>INDEX('DATA POBLACION'!$A$1:$CP$361,MATCH($G13,'DATA POBLACION'!$F$1:$F$361,0),MATCH(CONCATENATE(L$1,"_",$H13),'DATA POBLACION'!$A$1:$CP$1,0))</f>
        <v>19</v>
      </c>
      <c r="M13" s="49">
        <f>INDEX('DATA POBLACION'!$A$1:$CP$361,MATCH($G13,'DATA POBLACION'!$F$1:$F$361,0),MATCH(CONCATENATE(M$1,"_",$H13),'DATA POBLACION'!$A$1:$CP$1,0))</f>
        <v>17</v>
      </c>
      <c r="N13" s="49">
        <f>INDEX('DATA POBLACION'!$A$1:$CP$361,MATCH($G13,'DATA POBLACION'!$F$1:$F$361,0),MATCH(CONCATENATE(N$1,"_",$H13),'DATA POBLACION'!$A$1:$CP$1,0))</f>
        <v>23</v>
      </c>
      <c r="O13" s="49">
        <f t="shared" si="1"/>
        <v>98</v>
      </c>
      <c r="P13" s="49">
        <f>INDEX('DATA POBLACION'!$A$1:$CP$361,MATCH($G13,'DATA POBLACION'!$F$1:$F$361,0),MATCH(CONCATENATE(P$1,"_",$H13),'DATA POBLACION'!$A$1:$CP$1,0))</f>
        <v>21</v>
      </c>
      <c r="Q13" s="49">
        <f>INDEX('DATA POBLACION'!$A$1:$CP$361,MATCH($G13,'DATA POBLACION'!$F$1:$F$361,0),MATCH(CONCATENATE(Q$1,"_",$H13),'DATA POBLACION'!$A$1:$CP$1,0))</f>
        <v>28</v>
      </c>
      <c r="R13" s="49">
        <f>INDEX('DATA POBLACION'!$A$1:$CP$361,MATCH($G13,'DATA POBLACION'!$F$1:$F$361,0),MATCH(CONCATENATE(R$1,"_",$H13),'DATA POBLACION'!$A$1:$CP$1,0))</f>
        <v>26</v>
      </c>
      <c r="S13" s="49">
        <f>INDEX('DATA POBLACION'!$A$1:$CP$361,MATCH($G13,'DATA POBLACION'!$F$1:$F$361,0),MATCH(CONCATENATE(S$1,"_",$H13),'DATA POBLACION'!$A$1:$CP$1,0))</f>
        <v>31</v>
      </c>
      <c r="T13" s="49">
        <f>INDEX('DATA POBLACION'!$A$1:$CP$361,MATCH($G13,'DATA POBLACION'!$F$1:$F$361,0),MATCH(CONCATENATE(T$1,"_",$H13),'DATA POBLACION'!$A$1:$CP$1,0))</f>
        <v>32</v>
      </c>
      <c r="U13" s="49">
        <f t="shared" si="2"/>
        <v>138</v>
      </c>
      <c r="V13" s="49">
        <f>INDEX('DATA POBLACION'!$A$1:$CP$361,MATCH($G13,'DATA POBLACION'!$F$1:$F$361,0),MATCH(CONCATENATE(V$1,"_",$H13),'DATA POBLACION'!$A$1:$CP$1,0))</f>
        <v>30</v>
      </c>
      <c r="W13" s="49">
        <f>INDEX('DATA POBLACION'!$A$1:$CP$361,MATCH($G13,'DATA POBLACION'!$F$1:$F$361,0),MATCH(CONCATENATE(W$1,"_",$H13),'DATA POBLACION'!$A$1:$CP$1,0))</f>
        <v>39</v>
      </c>
      <c r="X13" s="49">
        <f>INDEX('DATA POBLACION'!$A$1:$CP$361,MATCH($G13,'DATA POBLACION'!$F$1:$F$361,0),MATCH(CONCATENATE(X$1,"_",$H13),'DATA POBLACION'!$A$1:$CP$1,0))</f>
        <v>37</v>
      </c>
      <c r="Y13" s="49">
        <f>INDEX('DATA POBLACION'!$A$1:$CP$361,MATCH($G13,'DATA POBLACION'!$F$1:$F$361,0),MATCH(CONCATENATE(Y$1,"_",$H13),'DATA POBLACION'!$A$1:$CP$1,0))</f>
        <v>33</v>
      </c>
      <c r="Z13" s="49">
        <f>INDEX('DATA POBLACION'!$A$1:$CP$361,MATCH($G13,'DATA POBLACION'!$F$1:$F$361,0),MATCH(CONCATENATE(Z$1,"_",$H13),'DATA POBLACION'!$A$1:$CP$1,0))</f>
        <v>26</v>
      </c>
      <c r="AA13" s="37">
        <f t="shared" si="3"/>
        <v>165</v>
      </c>
      <c r="AB13" s="49">
        <f>INDEX('DATA POBLACION'!$A$1:$CP$361,MATCH($G13,'DATA POBLACION'!$F$1:$F$361,0),MATCH(CONCATENATE(AB$1,"_",$H13),'DATA POBLACION'!$A$1:$CP$1,0))</f>
        <v>23</v>
      </c>
      <c r="AC13" s="49">
        <f>INDEX('DATA POBLACION'!$A$1:$CP$361,MATCH($G13,'DATA POBLACION'!$F$1:$F$361,0),MATCH(CONCATENATE(AC$1,"_",$H13),'DATA POBLACION'!$A$1:$CP$1,0))</f>
        <v>45</v>
      </c>
      <c r="AD13" s="49">
        <f>INDEX('DATA POBLACION'!$A$1:$CP$361,MATCH($G13,'DATA POBLACION'!$F$1:$F$361,0),MATCH(CONCATENATE(AD$1,"_",$H13),'DATA POBLACION'!$A$1:$CP$1,0))</f>
        <v>29</v>
      </c>
      <c r="AE13" s="49">
        <f>INDEX('DATA POBLACION'!$A$1:$CP$361,MATCH($G13,'DATA POBLACION'!$F$1:$F$361,0),MATCH(CONCATENATE(AE$1,"_",$H13),'DATA POBLACION'!$A$1:$CP$1,0))</f>
        <v>38</v>
      </c>
      <c r="AF13" s="49">
        <f>INDEX('DATA POBLACION'!$A$1:$CP$361,MATCH($G13,'DATA POBLACION'!$F$1:$F$361,0),MATCH(CONCATENATE(AF$1,"_",$H13),'DATA POBLACION'!$A$1:$CP$1,0))</f>
        <v>42</v>
      </c>
      <c r="AG13" s="37">
        <f t="shared" si="4"/>
        <v>177</v>
      </c>
      <c r="AH13" s="49">
        <f>INDEX('DATA POBLACION'!$A$1:$CP$361,MATCH($G13,'DATA POBLACION'!$F$1:$F$361,0),MATCH(CONCATENATE(AH$1,"_",$H13),'DATA POBLACION'!$A$1:$CP$1,0))</f>
        <v>169</v>
      </c>
      <c r="AI13" s="49">
        <f>INDEX('DATA POBLACION'!$A$1:$CP$361,MATCH($G13,'DATA POBLACION'!$F$1:$F$361,0),MATCH(CONCATENATE(AI$1,"_",$H13),'DATA POBLACION'!$A$1:$CP$1,0))</f>
        <v>203</v>
      </c>
      <c r="AJ13" s="49">
        <f>INDEX('DATA POBLACION'!$A$1:$CP$361,MATCH($G13,'DATA POBLACION'!$F$1:$F$361,0),MATCH(CONCATENATE(AJ$1,"_",$H13),'DATA POBLACION'!$A$1:$CP$1,0))</f>
        <v>163</v>
      </c>
      <c r="AK13" s="49">
        <f>INDEX('DATA POBLACION'!$A$1:$CP$361,MATCH($G13,'DATA POBLACION'!$F$1:$F$361,0),MATCH(CONCATENATE(AK$1,"_",$H13),'DATA POBLACION'!$A$1:$CP$1,0))</f>
        <v>168</v>
      </c>
      <c r="AL13" s="49">
        <f>INDEX('DATA POBLACION'!$A$1:$CP$361,MATCH($G13,'DATA POBLACION'!$F$1:$F$361,0),MATCH(CONCATENATE(AL$1,"_",$H13),'DATA POBLACION'!$A$1:$CP$1,0))</f>
        <v>140</v>
      </c>
      <c r="AM13" s="49">
        <f>INDEX('DATA POBLACION'!$A$1:$CP$361,MATCH($G13,'DATA POBLACION'!$F$1:$F$361,0),MATCH(CONCATENATE(AM$1,"_",$H13),'DATA POBLACION'!$A$1:$CP$1,0))</f>
        <v>119</v>
      </c>
      <c r="AN13" s="49">
        <f>INDEX('DATA POBLACION'!$A$1:$CP$361,MATCH($G13,'DATA POBLACION'!$F$1:$F$361,0),MATCH(CONCATENATE(AN$1,"_",$H13),'DATA POBLACION'!$A$1:$CP$1,0))</f>
        <v>115</v>
      </c>
      <c r="AO13" s="49">
        <f>INDEX('DATA POBLACION'!$A$1:$CP$361,MATCH($G13,'DATA POBLACION'!$F$1:$F$361,0),MATCH(CONCATENATE(AO$1,"_",$H13),'DATA POBLACION'!$A$1:$CP$1,0))</f>
        <v>102</v>
      </c>
      <c r="AP13" s="49">
        <f>INDEX('DATA POBLACION'!$A$1:$CP$361,MATCH($G13,'DATA POBLACION'!$F$1:$F$361,0),MATCH(CONCATENATE(AP$1,"_",$H13),'DATA POBLACION'!$A$1:$CP$1,0))</f>
        <v>99</v>
      </c>
      <c r="AQ13" s="49">
        <f>INDEX('DATA POBLACION'!$A$1:$CP$361,MATCH($G13,'DATA POBLACION'!$F$1:$F$361,0),MATCH(CONCATENATE(AQ$1,"_",$H13),'DATA POBLACION'!$A$1:$CP$1,0))</f>
        <v>81</v>
      </c>
      <c r="AR13" s="49">
        <f>INDEX('DATA POBLACION'!$A$1:$CP$361,MATCH($G13,'DATA POBLACION'!$F$1:$F$361,0),MATCH(CONCATENATE(AR$1,"_",$H13),'DATA POBLACION'!$A$1:$CP$1,0))</f>
        <v>58</v>
      </c>
      <c r="AS13" s="49">
        <f>INDEX('DATA POBLACION'!$A$1:$CP$361,MATCH($G13,'DATA POBLACION'!$F$1:$F$361,0),MATCH(CONCATENATE(AS$1,"_",$H13),'DATA POBLACION'!$A$1:$CP$1,0))</f>
        <v>43</v>
      </c>
      <c r="AT13" s="49">
        <f>INDEX('DATA POBLACION'!$A$1:$CP$361,MATCH($G13,'DATA POBLACION'!$F$1:$F$361,0),MATCH(CONCATENATE(AT$1,"_",$H13),'DATA POBLACION'!$A$1:$CP$1,0))</f>
        <v>52</v>
      </c>
    </row>
    <row r="14" spans="1:46" hidden="1" x14ac:dyDescent="0.2">
      <c r="A14" s="46">
        <v>80502</v>
      </c>
      <c r="B14" s="47" t="s">
        <v>53</v>
      </c>
      <c r="C14" s="32" t="s">
        <v>223</v>
      </c>
      <c r="D14" s="33" t="s">
        <v>2</v>
      </c>
      <c r="E14" s="48" t="s">
        <v>9</v>
      </c>
      <c r="F14" s="35"/>
      <c r="G14" s="36" t="s">
        <v>9</v>
      </c>
      <c r="H14" s="36" t="s">
        <v>107</v>
      </c>
      <c r="I14" s="37">
        <f t="shared" si="0"/>
        <v>1798</v>
      </c>
      <c r="J14" s="49">
        <f>INDEX('DATA POBLACION'!$A$1:$CP$361,MATCH($G14,'DATA POBLACION'!$F$1:$F$361,0),MATCH(CONCATENATE(J$1,"_",$H14),'DATA POBLACION'!$A$1:$CP$1,0))</f>
        <v>14</v>
      </c>
      <c r="K14" s="49">
        <f>INDEX('DATA POBLACION'!$A$1:$CP$361,MATCH($G14,'DATA POBLACION'!$F$1:$F$361,0),MATCH(CONCATENATE(K$1,"_",$H14),'DATA POBLACION'!$A$1:$CP$1,0))</f>
        <v>18</v>
      </c>
      <c r="L14" s="49">
        <f>INDEX('DATA POBLACION'!$A$1:$CP$361,MATCH($G14,'DATA POBLACION'!$F$1:$F$361,0),MATCH(CONCATENATE(L$1,"_",$H14),'DATA POBLACION'!$A$1:$CP$1,0))</f>
        <v>22</v>
      </c>
      <c r="M14" s="49">
        <f>INDEX('DATA POBLACION'!$A$1:$CP$361,MATCH($G14,'DATA POBLACION'!$F$1:$F$361,0),MATCH(CONCATENATE(M$1,"_",$H14),'DATA POBLACION'!$A$1:$CP$1,0))</f>
        <v>19</v>
      </c>
      <c r="N14" s="49">
        <f>INDEX('DATA POBLACION'!$A$1:$CP$361,MATCH($G14,'DATA POBLACION'!$F$1:$F$361,0),MATCH(CONCATENATE(N$1,"_",$H14),'DATA POBLACION'!$A$1:$CP$1,0))</f>
        <v>25</v>
      </c>
      <c r="O14" s="49">
        <f t="shared" si="1"/>
        <v>98</v>
      </c>
      <c r="P14" s="49">
        <f>INDEX('DATA POBLACION'!$A$1:$CP$361,MATCH($G14,'DATA POBLACION'!$F$1:$F$361,0),MATCH(CONCATENATE(P$1,"_",$H14),'DATA POBLACION'!$A$1:$CP$1,0))</f>
        <v>28</v>
      </c>
      <c r="Q14" s="49">
        <f>INDEX('DATA POBLACION'!$A$1:$CP$361,MATCH($G14,'DATA POBLACION'!$F$1:$F$361,0),MATCH(CONCATENATE(Q$1,"_",$H14),'DATA POBLACION'!$A$1:$CP$1,0))</f>
        <v>32</v>
      </c>
      <c r="R14" s="49">
        <f>INDEX('DATA POBLACION'!$A$1:$CP$361,MATCH($G14,'DATA POBLACION'!$F$1:$F$361,0),MATCH(CONCATENATE(R$1,"_",$H14),'DATA POBLACION'!$A$1:$CP$1,0))</f>
        <v>25</v>
      </c>
      <c r="S14" s="49">
        <f>INDEX('DATA POBLACION'!$A$1:$CP$361,MATCH($G14,'DATA POBLACION'!$F$1:$F$361,0),MATCH(CONCATENATE(S$1,"_",$H14),'DATA POBLACION'!$A$1:$CP$1,0))</f>
        <v>26</v>
      </c>
      <c r="T14" s="49">
        <f>INDEX('DATA POBLACION'!$A$1:$CP$361,MATCH($G14,'DATA POBLACION'!$F$1:$F$361,0),MATCH(CONCATENATE(T$1,"_",$H14),'DATA POBLACION'!$A$1:$CP$1,0))</f>
        <v>25</v>
      </c>
      <c r="U14" s="49">
        <f t="shared" si="2"/>
        <v>136</v>
      </c>
      <c r="V14" s="49">
        <f>INDEX('DATA POBLACION'!$A$1:$CP$361,MATCH($G14,'DATA POBLACION'!$F$1:$F$361,0),MATCH(CONCATENATE(V$1,"_",$H14),'DATA POBLACION'!$A$1:$CP$1,0))</f>
        <v>27</v>
      </c>
      <c r="W14" s="49">
        <f>INDEX('DATA POBLACION'!$A$1:$CP$361,MATCH($G14,'DATA POBLACION'!$F$1:$F$361,0),MATCH(CONCATENATE(W$1,"_",$H14),'DATA POBLACION'!$A$1:$CP$1,0))</f>
        <v>28</v>
      </c>
      <c r="X14" s="49">
        <f>INDEX('DATA POBLACION'!$A$1:$CP$361,MATCH($G14,'DATA POBLACION'!$F$1:$F$361,0),MATCH(CONCATENATE(X$1,"_",$H14),'DATA POBLACION'!$A$1:$CP$1,0))</f>
        <v>25</v>
      </c>
      <c r="Y14" s="49">
        <f>INDEX('DATA POBLACION'!$A$1:$CP$361,MATCH($G14,'DATA POBLACION'!$F$1:$F$361,0),MATCH(CONCATENATE(Y$1,"_",$H14),'DATA POBLACION'!$A$1:$CP$1,0))</f>
        <v>31</v>
      </c>
      <c r="Z14" s="49">
        <f>INDEX('DATA POBLACION'!$A$1:$CP$361,MATCH($G14,'DATA POBLACION'!$F$1:$F$361,0),MATCH(CONCATENATE(Z$1,"_",$H14),'DATA POBLACION'!$A$1:$CP$1,0))</f>
        <v>39</v>
      </c>
      <c r="AA14" s="37">
        <f t="shared" si="3"/>
        <v>150</v>
      </c>
      <c r="AB14" s="49">
        <f>INDEX('DATA POBLACION'!$A$1:$CP$361,MATCH($G14,'DATA POBLACION'!$F$1:$F$361,0),MATCH(CONCATENATE(AB$1,"_",$H14),'DATA POBLACION'!$A$1:$CP$1,0))</f>
        <v>43</v>
      </c>
      <c r="AC14" s="49">
        <f>INDEX('DATA POBLACION'!$A$1:$CP$361,MATCH($G14,'DATA POBLACION'!$F$1:$F$361,0),MATCH(CONCATENATE(AC$1,"_",$H14),'DATA POBLACION'!$A$1:$CP$1,0))</f>
        <v>36</v>
      </c>
      <c r="AD14" s="49">
        <f>INDEX('DATA POBLACION'!$A$1:$CP$361,MATCH($G14,'DATA POBLACION'!$F$1:$F$361,0),MATCH(CONCATENATE(AD$1,"_",$H14),'DATA POBLACION'!$A$1:$CP$1,0))</f>
        <v>47</v>
      </c>
      <c r="AE14" s="49">
        <f>INDEX('DATA POBLACION'!$A$1:$CP$361,MATCH($G14,'DATA POBLACION'!$F$1:$F$361,0),MATCH(CONCATENATE(AE$1,"_",$H14),'DATA POBLACION'!$A$1:$CP$1,0))</f>
        <v>36</v>
      </c>
      <c r="AF14" s="49">
        <f>INDEX('DATA POBLACION'!$A$1:$CP$361,MATCH($G14,'DATA POBLACION'!$F$1:$F$361,0),MATCH(CONCATENATE(AF$1,"_",$H14),'DATA POBLACION'!$A$1:$CP$1,0))</f>
        <v>43</v>
      </c>
      <c r="AG14" s="37">
        <f t="shared" si="4"/>
        <v>205</v>
      </c>
      <c r="AH14" s="49">
        <f>INDEX('DATA POBLACION'!$A$1:$CP$361,MATCH($G14,'DATA POBLACION'!$F$1:$F$361,0),MATCH(CONCATENATE(AH$1,"_",$H14),'DATA POBLACION'!$A$1:$CP$1,0))</f>
        <v>171</v>
      </c>
      <c r="AI14" s="49">
        <f>INDEX('DATA POBLACION'!$A$1:$CP$361,MATCH($G14,'DATA POBLACION'!$F$1:$F$361,0),MATCH(CONCATENATE(AI$1,"_",$H14),'DATA POBLACION'!$A$1:$CP$1,0))</f>
        <v>144</v>
      </c>
      <c r="AJ14" s="49">
        <f>INDEX('DATA POBLACION'!$A$1:$CP$361,MATCH($G14,'DATA POBLACION'!$F$1:$F$361,0),MATCH(CONCATENATE(AJ$1,"_",$H14),'DATA POBLACION'!$A$1:$CP$1,0))</f>
        <v>135</v>
      </c>
      <c r="AK14" s="49">
        <f>INDEX('DATA POBLACION'!$A$1:$CP$361,MATCH($G14,'DATA POBLACION'!$F$1:$F$361,0),MATCH(CONCATENATE(AK$1,"_",$H14),'DATA POBLACION'!$A$1:$CP$1,0))</f>
        <v>123</v>
      </c>
      <c r="AL14" s="49">
        <f>INDEX('DATA POBLACION'!$A$1:$CP$361,MATCH($G14,'DATA POBLACION'!$F$1:$F$361,0),MATCH(CONCATENATE(AL$1,"_",$H14),'DATA POBLACION'!$A$1:$CP$1,0))</f>
        <v>126</v>
      </c>
      <c r="AM14" s="49">
        <f>INDEX('DATA POBLACION'!$A$1:$CP$361,MATCH($G14,'DATA POBLACION'!$F$1:$F$361,0),MATCH(CONCATENATE(AM$1,"_",$H14),'DATA POBLACION'!$A$1:$CP$1,0))</f>
        <v>105</v>
      </c>
      <c r="AN14" s="49">
        <f>INDEX('DATA POBLACION'!$A$1:$CP$361,MATCH($G14,'DATA POBLACION'!$F$1:$F$361,0),MATCH(CONCATENATE(AN$1,"_",$H14),'DATA POBLACION'!$A$1:$CP$1,0))</f>
        <v>83</v>
      </c>
      <c r="AO14" s="49">
        <f>INDEX('DATA POBLACION'!$A$1:$CP$361,MATCH($G14,'DATA POBLACION'!$F$1:$F$361,0),MATCH(CONCATENATE(AO$1,"_",$H14),'DATA POBLACION'!$A$1:$CP$1,0))</f>
        <v>80</v>
      </c>
      <c r="AP14" s="49">
        <f>INDEX('DATA POBLACION'!$A$1:$CP$361,MATCH($G14,'DATA POBLACION'!$F$1:$F$361,0),MATCH(CONCATENATE(AP$1,"_",$H14),'DATA POBLACION'!$A$1:$CP$1,0))</f>
        <v>75</v>
      </c>
      <c r="AQ14" s="49">
        <f>INDEX('DATA POBLACION'!$A$1:$CP$361,MATCH($G14,'DATA POBLACION'!$F$1:$F$361,0),MATCH(CONCATENATE(AQ$1,"_",$H14),'DATA POBLACION'!$A$1:$CP$1,0))</f>
        <v>64</v>
      </c>
      <c r="AR14" s="49">
        <f>INDEX('DATA POBLACION'!$A$1:$CP$361,MATCH($G14,'DATA POBLACION'!$F$1:$F$361,0),MATCH(CONCATENATE(AR$1,"_",$H14),'DATA POBLACION'!$A$1:$CP$1,0))</f>
        <v>52</v>
      </c>
      <c r="AS14" s="49">
        <f>INDEX('DATA POBLACION'!$A$1:$CP$361,MATCH($G14,'DATA POBLACION'!$F$1:$F$361,0),MATCH(CONCATENATE(AS$1,"_",$H14),'DATA POBLACION'!$A$1:$CP$1,0))</f>
        <v>31</v>
      </c>
      <c r="AT14" s="49">
        <f>INDEX('DATA POBLACION'!$A$1:$CP$361,MATCH($G14,'DATA POBLACION'!$F$1:$F$361,0),MATCH(CONCATENATE(AT$1,"_",$H14),'DATA POBLACION'!$A$1:$CP$1,0))</f>
        <v>20</v>
      </c>
    </row>
    <row r="15" spans="1:46" hidden="1" x14ac:dyDescent="0.2">
      <c r="A15" s="46">
        <v>80502</v>
      </c>
      <c r="B15" s="47" t="s">
        <v>53</v>
      </c>
      <c r="C15" s="32" t="s">
        <v>223</v>
      </c>
      <c r="D15" s="33" t="s">
        <v>2</v>
      </c>
      <c r="E15" s="37" t="s">
        <v>9</v>
      </c>
      <c r="F15" s="35"/>
      <c r="G15" s="36" t="s">
        <v>9</v>
      </c>
      <c r="H15" s="36" t="s">
        <v>108</v>
      </c>
      <c r="I15" s="37">
        <f t="shared" si="0"/>
        <v>1799</v>
      </c>
      <c r="J15" s="49">
        <f>INDEX('DATA POBLACION'!$A$1:$CP$361,MATCH($G15,'DATA POBLACION'!$F$1:$F$361,0),MATCH(CONCATENATE(J$1,"_",$H15),'DATA POBLACION'!$A$1:$CP$1,0))</f>
        <v>14</v>
      </c>
      <c r="K15" s="49">
        <f>INDEX('DATA POBLACION'!$A$1:$CP$361,MATCH($G15,'DATA POBLACION'!$F$1:$F$361,0),MATCH(CONCATENATE(K$1,"_",$H15),'DATA POBLACION'!$A$1:$CP$1,0))</f>
        <v>19</v>
      </c>
      <c r="L15" s="49">
        <f>INDEX('DATA POBLACION'!$A$1:$CP$361,MATCH($G15,'DATA POBLACION'!$F$1:$F$361,0),MATCH(CONCATENATE(L$1,"_",$H15),'DATA POBLACION'!$A$1:$CP$1,0))</f>
        <v>19</v>
      </c>
      <c r="M15" s="49">
        <f>INDEX('DATA POBLACION'!$A$1:$CP$361,MATCH($G15,'DATA POBLACION'!$F$1:$F$361,0),MATCH(CONCATENATE(M$1,"_",$H15),'DATA POBLACION'!$A$1:$CP$1,0))</f>
        <v>12</v>
      </c>
      <c r="N15" s="49">
        <f>INDEX('DATA POBLACION'!$A$1:$CP$361,MATCH($G15,'DATA POBLACION'!$F$1:$F$361,0),MATCH(CONCATENATE(N$1,"_",$H15),'DATA POBLACION'!$A$1:$CP$1,0))</f>
        <v>22</v>
      </c>
      <c r="O15" s="49">
        <f t="shared" si="1"/>
        <v>86</v>
      </c>
      <c r="P15" s="49">
        <f>INDEX('DATA POBLACION'!$A$1:$CP$361,MATCH($G15,'DATA POBLACION'!$F$1:$F$361,0),MATCH(CONCATENATE(P$1,"_",$H15),'DATA POBLACION'!$A$1:$CP$1,0))</f>
        <v>21</v>
      </c>
      <c r="Q15" s="49">
        <f>INDEX('DATA POBLACION'!$A$1:$CP$361,MATCH($G15,'DATA POBLACION'!$F$1:$F$361,0),MATCH(CONCATENATE(Q$1,"_",$H15),'DATA POBLACION'!$A$1:$CP$1,0))</f>
        <v>26</v>
      </c>
      <c r="R15" s="49">
        <f>INDEX('DATA POBLACION'!$A$1:$CP$361,MATCH($G15,'DATA POBLACION'!$F$1:$F$361,0),MATCH(CONCATENATE(R$1,"_",$H15),'DATA POBLACION'!$A$1:$CP$1,0))</f>
        <v>31</v>
      </c>
      <c r="S15" s="49">
        <f>INDEX('DATA POBLACION'!$A$1:$CP$361,MATCH($G15,'DATA POBLACION'!$F$1:$F$361,0),MATCH(CONCATENATE(S$1,"_",$H15),'DATA POBLACION'!$A$1:$CP$1,0))</f>
        <v>28</v>
      </c>
      <c r="T15" s="49">
        <f>INDEX('DATA POBLACION'!$A$1:$CP$361,MATCH($G15,'DATA POBLACION'!$F$1:$F$361,0),MATCH(CONCATENATE(T$1,"_",$H15),'DATA POBLACION'!$A$1:$CP$1,0))</f>
        <v>25</v>
      </c>
      <c r="U15" s="49">
        <f t="shared" si="2"/>
        <v>131</v>
      </c>
      <c r="V15" s="49">
        <f>INDEX('DATA POBLACION'!$A$1:$CP$361,MATCH($G15,'DATA POBLACION'!$F$1:$F$361,0),MATCH(CONCATENATE(V$1,"_",$H15),'DATA POBLACION'!$A$1:$CP$1,0))</f>
        <v>27</v>
      </c>
      <c r="W15" s="49">
        <f>INDEX('DATA POBLACION'!$A$1:$CP$361,MATCH($G15,'DATA POBLACION'!$F$1:$F$361,0),MATCH(CONCATENATE(W$1,"_",$H15),'DATA POBLACION'!$A$1:$CP$1,0))</f>
        <v>28</v>
      </c>
      <c r="X15" s="49">
        <f>INDEX('DATA POBLACION'!$A$1:$CP$361,MATCH($G15,'DATA POBLACION'!$F$1:$F$361,0),MATCH(CONCATENATE(X$1,"_",$H15),'DATA POBLACION'!$A$1:$CP$1,0))</f>
        <v>25</v>
      </c>
      <c r="Y15" s="49">
        <f>INDEX('DATA POBLACION'!$A$1:$CP$361,MATCH($G15,'DATA POBLACION'!$F$1:$F$361,0),MATCH(CONCATENATE(Y$1,"_",$H15),'DATA POBLACION'!$A$1:$CP$1,0))</f>
        <v>32</v>
      </c>
      <c r="Z15" s="49">
        <f>INDEX('DATA POBLACION'!$A$1:$CP$361,MATCH($G15,'DATA POBLACION'!$F$1:$F$361,0),MATCH(CONCATENATE(Z$1,"_",$H15),'DATA POBLACION'!$A$1:$CP$1,0))</f>
        <v>40</v>
      </c>
      <c r="AA15" s="37">
        <f t="shared" si="3"/>
        <v>152</v>
      </c>
      <c r="AB15" s="49">
        <f>INDEX('DATA POBLACION'!$A$1:$CP$361,MATCH($G15,'DATA POBLACION'!$F$1:$F$361,0),MATCH(CONCATENATE(AB$1,"_",$H15),'DATA POBLACION'!$A$1:$CP$1,0))</f>
        <v>46</v>
      </c>
      <c r="AC15" s="49">
        <f>INDEX('DATA POBLACION'!$A$1:$CP$361,MATCH($G15,'DATA POBLACION'!$F$1:$F$361,0),MATCH(CONCATENATE(AC$1,"_",$H15),'DATA POBLACION'!$A$1:$CP$1,0))</f>
        <v>43</v>
      </c>
      <c r="AD15" s="49">
        <f>INDEX('DATA POBLACION'!$A$1:$CP$361,MATCH($G15,'DATA POBLACION'!$F$1:$F$361,0),MATCH(CONCATENATE(AD$1,"_",$H15),'DATA POBLACION'!$A$1:$CP$1,0))</f>
        <v>41</v>
      </c>
      <c r="AE15" s="49">
        <f>INDEX('DATA POBLACION'!$A$1:$CP$361,MATCH($G15,'DATA POBLACION'!$F$1:$F$361,0),MATCH(CONCATENATE(AE$1,"_",$H15),'DATA POBLACION'!$A$1:$CP$1,0))</f>
        <v>50</v>
      </c>
      <c r="AF15" s="49">
        <f>INDEX('DATA POBLACION'!$A$1:$CP$361,MATCH($G15,'DATA POBLACION'!$F$1:$F$361,0),MATCH(CONCATENATE(AF$1,"_",$H15),'DATA POBLACION'!$A$1:$CP$1,0))</f>
        <v>45</v>
      </c>
      <c r="AG15" s="37">
        <f t="shared" si="4"/>
        <v>225</v>
      </c>
      <c r="AH15" s="49">
        <f>INDEX('DATA POBLACION'!$A$1:$CP$361,MATCH($G15,'DATA POBLACION'!$F$1:$F$361,0),MATCH(CONCATENATE(AH$1,"_",$H15),'DATA POBLACION'!$A$1:$CP$1,0))</f>
        <v>180</v>
      </c>
      <c r="AI15" s="49">
        <f>INDEX('DATA POBLACION'!$A$1:$CP$361,MATCH($G15,'DATA POBLACION'!$F$1:$F$361,0),MATCH(CONCATENATE(AI$1,"_",$H15),'DATA POBLACION'!$A$1:$CP$1,0))</f>
        <v>143</v>
      </c>
      <c r="AJ15" s="49">
        <f>INDEX('DATA POBLACION'!$A$1:$CP$361,MATCH($G15,'DATA POBLACION'!$F$1:$F$361,0),MATCH(CONCATENATE(AJ$1,"_",$H15),'DATA POBLACION'!$A$1:$CP$1,0))</f>
        <v>108</v>
      </c>
      <c r="AK15" s="49">
        <f>INDEX('DATA POBLACION'!$A$1:$CP$361,MATCH($G15,'DATA POBLACION'!$F$1:$F$361,0),MATCH(CONCATENATE(AK$1,"_",$H15),'DATA POBLACION'!$A$1:$CP$1,0))</f>
        <v>125</v>
      </c>
      <c r="AL15" s="49">
        <f>INDEX('DATA POBLACION'!$A$1:$CP$361,MATCH($G15,'DATA POBLACION'!$F$1:$F$361,0),MATCH(CONCATENATE(AL$1,"_",$H15),'DATA POBLACION'!$A$1:$CP$1,0))</f>
        <v>103</v>
      </c>
      <c r="AM15" s="49">
        <f>INDEX('DATA POBLACION'!$A$1:$CP$361,MATCH($G15,'DATA POBLACION'!$F$1:$F$361,0),MATCH(CONCATENATE(AM$1,"_",$H15),'DATA POBLACION'!$A$1:$CP$1,0))</f>
        <v>112</v>
      </c>
      <c r="AN15" s="49">
        <f>INDEX('DATA POBLACION'!$A$1:$CP$361,MATCH($G15,'DATA POBLACION'!$F$1:$F$361,0),MATCH(CONCATENATE(AN$1,"_",$H15),'DATA POBLACION'!$A$1:$CP$1,0))</f>
        <v>76</v>
      </c>
      <c r="AO15" s="49">
        <f>INDEX('DATA POBLACION'!$A$1:$CP$361,MATCH($G15,'DATA POBLACION'!$F$1:$F$361,0),MATCH(CONCATENATE(AO$1,"_",$H15),'DATA POBLACION'!$A$1:$CP$1,0))</f>
        <v>87</v>
      </c>
      <c r="AP15" s="49">
        <f>INDEX('DATA POBLACION'!$A$1:$CP$361,MATCH($G15,'DATA POBLACION'!$F$1:$F$361,0),MATCH(CONCATENATE(AP$1,"_",$H15),'DATA POBLACION'!$A$1:$CP$1,0))</f>
        <v>78</v>
      </c>
      <c r="AQ15" s="49">
        <f>INDEX('DATA POBLACION'!$A$1:$CP$361,MATCH($G15,'DATA POBLACION'!$F$1:$F$361,0),MATCH(CONCATENATE(AQ$1,"_",$H15),'DATA POBLACION'!$A$1:$CP$1,0))</f>
        <v>66</v>
      </c>
      <c r="AR15" s="49">
        <f>INDEX('DATA POBLACION'!$A$1:$CP$361,MATCH($G15,'DATA POBLACION'!$F$1:$F$361,0),MATCH(CONCATENATE(AR$1,"_",$H15),'DATA POBLACION'!$A$1:$CP$1,0))</f>
        <v>49</v>
      </c>
      <c r="AS15" s="49">
        <f>INDEX('DATA POBLACION'!$A$1:$CP$361,MATCH($G15,'DATA POBLACION'!$F$1:$F$361,0),MATCH(CONCATENATE(AS$1,"_",$H15),'DATA POBLACION'!$A$1:$CP$1,0))</f>
        <v>40</v>
      </c>
      <c r="AT15" s="49">
        <f>INDEX('DATA POBLACION'!$A$1:$CP$361,MATCH($G15,'DATA POBLACION'!$F$1:$F$361,0),MATCH(CONCATENATE(AT$1,"_",$H15),'DATA POBLACION'!$A$1:$CP$1,0))</f>
        <v>38</v>
      </c>
    </row>
    <row r="16" spans="1:46" x14ac:dyDescent="0.2">
      <c r="A16" s="46">
        <v>80604</v>
      </c>
      <c r="B16" s="47" t="s">
        <v>53</v>
      </c>
      <c r="C16" s="32" t="s">
        <v>304</v>
      </c>
      <c r="D16" s="33" t="s">
        <v>3</v>
      </c>
      <c r="E16" s="48" t="s">
        <v>19</v>
      </c>
      <c r="F16" s="35"/>
      <c r="G16" s="36" t="s">
        <v>205</v>
      </c>
      <c r="H16" s="36" t="s">
        <v>107</v>
      </c>
      <c r="I16" s="37">
        <f t="shared" si="0"/>
        <v>540</v>
      </c>
      <c r="J16" s="49">
        <f>INDEX('DATA POBLACION'!$A$1:$CP$361,MATCH($G16,'DATA POBLACION'!$F$1:$F$361,0),MATCH(CONCATENATE(J$1,"_",$H16),'DATA POBLACION'!$A$1:$CP$1,0))</f>
        <v>5</v>
      </c>
      <c r="K16" s="49">
        <f>INDEX('DATA POBLACION'!$A$1:$CP$361,MATCH($G16,'DATA POBLACION'!$F$1:$F$361,0),MATCH(CONCATENATE(K$1,"_",$H16),'DATA POBLACION'!$A$1:$CP$1,0))</f>
        <v>4</v>
      </c>
      <c r="L16" s="49">
        <f>INDEX('DATA POBLACION'!$A$1:$CP$361,MATCH($G16,'DATA POBLACION'!$F$1:$F$361,0),MATCH(CONCATENATE(L$1,"_",$H16),'DATA POBLACION'!$A$1:$CP$1,0))</f>
        <v>5</v>
      </c>
      <c r="M16" s="49">
        <f>INDEX('DATA POBLACION'!$A$1:$CP$361,MATCH($G16,'DATA POBLACION'!$F$1:$F$361,0),MATCH(CONCATENATE(M$1,"_",$H16),'DATA POBLACION'!$A$1:$CP$1,0))</f>
        <v>5</v>
      </c>
      <c r="N16" s="49">
        <f>INDEX('DATA POBLACION'!$A$1:$CP$361,MATCH($G16,'DATA POBLACION'!$F$1:$F$361,0),MATCH(CONCATENATE(N$1,"_",$H16),'DATA POBLACION'!$A$1:$CP$1,0))</f>
        <v>5</v>
      </c>
      <c r="O16" s="49">
        <f t="shared" si="1"/>
        <v>24</v>
      </c>
      <c r="P16" s="49">
        <f>INDEX('DATA POBLACION'!$A$1:$CP$361,MATCH($G16,'DATA POBLACION'!$F$1:$F$361,0),MATCH(CONCATENATE(P$1,"_",$H16),'DATA POBLACION'!$A$1:$CP$1,0))</f>
        <v>6</v>
      </c>
      <c r="Q16" s="49">
        <f>INDEX('DATA POBLACION'!$A$1:$CP$361,MATCH($G16,'DATA POBLACION'!$F$1:$F$361,0),MATCH(CONCATENATE(Q$1,"_",$H16),'DATA POBLACION'!$A$1:$CP$1,0))</f>
        <v>8</v>
      </c>
      <c r="R16" s="49">
        <f>INDEX('DATA POBLACION'!$A$1:$CP$361,MATCH($G16,'DATA POBLACION'!$F$1:$F$361,0),MATCH(CONCATENATE(R$1,"_",$H16),'DATA POBLACION'!$A$1:$CP$1,0))</f>
        <v>8</v>
      </c>
      <c r="S16" s="49">
        <f>INDEX('DATA POBLACION'!$A$1:$CP$361,MATCH($G16,'DATA POBLACION'!$F$1:$F$361,0),MATCH(CONCATENATE(S$1,"_",$H16),'DATA POBLACION'!$A$1:$CP$1,0))</f>
        <v>9</v>
      </c>
      <c r="T16" s="49">
        <f>INDEX('DATA POBLACION'!$A$1:$CP$361,MATCH($G16,'DATA POBLACION'!$F$1:$F$361,0),MATCH(CONCATENATE(T$1,"_",$H16),'DATA POBLACION'!$A$1:$CP$1,0))</f>
        <v>9</v>
      </c>
      <c r="U16" s="49">
        <f t="shared" si="2"/>
        <v>40</v>
      </c>
      <c r="V16" s="49">
        <f>INDEX('DATA POBLACION'!$A$1:$CP$361,MATCH($G16,'DATA POBLACION'!$F$1:$F$361,0),MATCH(CONCATENATE(V$1,"_",$H16),'DATA POBLACION'!$A$1:$CP$1,0))</f>
        <v>7</v>
      </c>
      <c r="W16" s="49">
        <f>INDEX('DATA POBLACION'!$A$1:$CP$361,MATCH($G16,'DATA POBLACION'!$F$1:$F$361,0),MATCH(CONCATENATE(W$1,"_",$H16),'DATA POBLACION'!$A$1:$CP$1,0))</f>
        <v>7</v>
      </c>
      <c r="X16" s="49">
        <f>INDEX('DATA POBLACION'!$A$1:$CP$361,MATCH($G16,'DATA POBLACION'!$F$1:$F$361,0),MATCH(CONCATENATE(X$1,"_",$H16),'DATA POBLACION'!$A$1:$CP$1,0))</f>
        <v>8</v>
      </c>
      <c r="Y16" s="49">
        <f>INDEX('DATA POBLACION'!$A$1:$CP$361,MATCH($G16,'DATA POBLACION'!$F$1:$F$361,0),MATCH(CONCATENATE(Y$1,"_",$H16),'DATA POBLACION'!$A$1:$CP$1,0))</f>
        <v>8</v>
      </c>
      <c r="Z16" s="49">
        <f>INDEX('DATA POBLACION'!$A$1:$CP$361,MATCH($G16,'DATA POBLACION'!$F$1:$F$361,0),MATCH(CONCATENATE(Z$1,"_",$H16),'DATA POBLACION'!$A$1:$CP$1,0))</f>
        <v>8</v>
      </c>
      <c r="AA16" s="37">
        <f t="shared" si="3"/>
        <v>38</v>
      </c>
      <c r="AB16" s="49">
        <f>INDEX('DATA POBLACION'!$A$1:$CP$361,MATCH($G16,'DATA POBLACION'!$F$1:$F$361,0),MATCH(CONCATENATE(AB$1,"_",$H16),'DATA POBLACION'!$A$1:$CP$1,0))</f>
        <v>9</v>
      </c>
      <c r="AC16" s="49">
        <f>INDEX('DATA POBLACION'!$A$1:$CP$361,MATCH($G16,'DATA POBLACION'!$F$1:$F$361,0),MATCH(CONCATENATE(AC$1,"_",$H16),'DATA POBLACION'!$A$1:$CP$1,0))</f>
        <v>12</v>
      </c>
      <c r="AD16" s="49">
        <f>INDEX('DATA POBLACION'!$A$1:$CP$361,MATCH($G16,'DATA POBLACION'!$F$1:$F$361,0),MATCH(CONCATENATE(AD$1,"_",$H16),'DATA POBLACION'!$A$1:$CP$1,0))</f>
        <v>9</v>
      </c>
      <c r="AE16" s="49">
        <f>INDEX('DATA POBLACION'!$A$1:$CP$361,MATCH($G16,'DATA POBLACION'!$F$1:$F$361,0),MATCH(CONCATENATE(AE$1,"_",$H16),'DATA POBLACION'!$A$1:$CP$1,0))</f>
        <v>11</v>
      </c>
      <c r="AF16" s="49">
        <f>INDEX('DATA POBLACION'!$A$1:$CP$361,MATCH($G16,'DATA POBLACION'!$F$1:$F$361,0),MATCH(CONCATENATE(AF$1,"_",$H16),'DATA POBLACION'!$A$1:$CP$1,0))</f>
        <v>10</v>
      </c>
      <c r="AG16" s="37">
        <f t="shared" si="4"/>
        <v>51</v>
      </c>
      <c r="AH16" s="49">
        <f>INDEX('DATA POBLACION'!$A$1:$CP$361,MATCH($G16,'DATA POBLACION'!$F$1:$F$361,0),MATCH(CONCATENATE(AH$1,"_",$H16),'DATA POBLACION'!$A$1:$CP$1,0))</f>
        <v>49</v>
      </c>
      <c r="AI16" s="49">
        <f>INDEX('DATA POBLACION'!$A$1:$CP$361,MATCH($G16,'DATA POBLACION'!$F$1:$F$361,0),MATCH(CONCATENATE(AI$1,"_",$H16),'DATA POBLACION'!$A$1:$CP$1,0))</f>
        <v>48</v>
      </c>
      <c r="AJ16" s="49">
        <f>INDEX('DATA POBLACION'!$A$1:$CP$361,MATCH($G16,'DATA POBLACION'!$F$1:$F$361,0),MATCH(CONCATENATE(AJ$1,"_",$H16),'DATA POBLACION'!$A$1:$CP$1,0))</f>
        <v>40</v>
      </c>
      <c r="AK16" s="49">
        <f>INDEX('DATA POBLACION'!$A$1:$CP$361,MATCH($G16,'DATA POBLACION'!$F$1:$F$361,0),MATCH(CONCATENATE(AK$1,"_",$H16),'DATA POBLACION'!$A$1:$CP$1,0))</f>
        <v>44</v>
      </c>
      <c r="AL16" s="49">
        <f>INDEX('DATA POBLACION'!$A$1:$CP$361,MATCH($G16,'DATA POBLACION'!$F$1:$F$361,0),MATCH(CONCATENATE(AL$1,"_",$H16),'DATA POBLACION'!$A$1:$CP$1,0))</f>
        <v>36</v>
      </c>
      <c r="AM16" s="49">
        <f>INDEX('DATA POBLACION'!$A$1:$CP$361,MATCH($G16,'DATA POBLACION'!$F$1:$F$361,0),MATCH(CONCATENATE(AM$1,"_",$H16),'DATA POBLACION'!$A$1:$CP$1,0))</f>
        <v>36</v>
      </c>
      <c r="AN16" s="49">
        <f>INDEX('DATA POBLACION'!$A$1:$CP$361,MATCH($G16,'DATA POBLACION'!$F$1:$F$361,0),MATCH(CONCATENATE(AN$1,"_",$H16),'DATA POBLACION'!$A$1:$CP$1,0))</f>
        <v>33</v>
      </c>
      <c r="AO16" s="49">
        <f>INDEX('DATA POBLACION'!$A$1:$CP$361,MATCH($G16,'DATA POBLACION'!$F$1:$F$361,0),MATCH(CONCATENATE(AO$1,"_",$H16),'DATA POBLACION'!$A$1:$CP$1,0))</f>
        <v>25</v>
      </c>
      <c r="AP16" s="49">
        <f>INDEX('DATA POBLACION'!$A$1:$CP$361,MATCH($G16,'DATA POBLACION'!$F$1:$F$361,0),MATCH(CONCATENATE(AP$1,"_",$H16),'DATA POBLACION'!$A$1:$CP$1,0))</f>
        <v>22</v>
      </c>
      <c r="AQ16" s="49">
        <f>INDEX('DATA POBLACION'!$A$1:$CP$361,MATCH($G16,'DATA POBLACION'!$F$1:$F$361,0),MATCH(CONCATENATE(AQ$1,"_",$H16),'DATA POBLACION'!$A$1:$CP$1,0))</f>
        <v>19</v>
      </c>
      <c r="AR16" s="49">
        <f>INDEX('DATA POBLACION'!$A$1:$CP$361,MATCH($G16,'DATA POBLACION'!$F$1:$F$361,0),MATCH(CONCATENATE(AR$1,"_",$H16),'DATA POBLACION'!$A$1:$CP$1,0))</f>
        <v>14</v>
      </c>
      <c r="AS16" s="49">
        <f>INDEX('DATA POBLACION'!$A$1:$CP$361,MATCH($G16,'DATA POBLACION'!$F$1:$F$361,0),MATCH(CONCATENATE(AS$1,"_",$H16),'DATA POBLACION'!$A$1:$CP$1,0))</f>
        <v>11</v>
      </c>
      <c r="AT16" s="49">
        <f>INDEX('DATA POBLACION'!$A$1:$CP$361,MATCH($G16,'DATA POBLACION'!$F$1:$F$361,0),MATCH(CONCATENATE(AT$1,"_",$H16),'DATA POBLACION'!$A$1:$CP$1,0))</f>
        <v>10</v>
      </c>
    </row>
    <row r="17" spans="1:46" x14ac:dyDescent="0.2">
      <c r="A17" s="46">
        <v>80604</v>
      </c>
      <c r="B17" s="47" t="s">
        <v>53</v>
      </c>
      <c r="C17" s="32" t="s">
        <v>304</v>
      </c>
      <c r="D17" s="33" t="s">
        <v>3</v>
      </c>
      <c r="E17" s="37" t="s">
        <v>19</v>
      </c>
      <c r="F17" s="35"/>
      <c r="G17" s="36" t="s">
        <v>205</v>
      </c>
      <c r="H17" s="36" t="s">
        <v>108</v>
      </c>
      <c r="I17" s="37">
        <f t="shared" si="0"/>
        <v>495</v>
      </c>
      <c r="J17" s="49">
        <f>INDEX('DATA POBLACION'!$A$1:$CP$361,MATCH($G17,'DATA POBLACION'!$F$1:$F$361,0),MATCH(CONCATENATE(J$1,"_",$H17),'DATA POBLACION'!$A$1:$CP$1,0))</f>
        <v>3</v>
      </c>
      <c r="K17" s="49">
        <f>INDEX('DATA POBLACION'!$A$1:$CP$361,MATCH($G17,'DATA POBLACION'!$F$1:$F$361,0),MATCH(CONCATENATE(K$1,"_",$H17),'DATA POBLACION'!$A$1:$CP$1,0))</f>
        <v>4</v>
      </c>
      <c r="L17" s="49">
        <f>INDEX('DATA POBLACION'!$A$1:$CP$361,MATCH($G17,'DATA POBLACION'!$F$1:$F$361,0),MATCH(CONCATENATE(L$1,"_",$H17),'DATA POBLACION'!$A$1:$CP$1,0))</f>
        <v>5</v>
      </c>
      <c r="M17" s="49">
        <f>INDEX('DATA POBLACION'!$A$1:$CP$361,MATCH($G17,'DATA POBLACION'!$F$1:$F$361,0),MATCH(CONCATENATE(M$1,"_",$H17),'DATA POBLACION'!$A$1:$CP$1,0))</f>
        <v>6</v>
      </c>
      <c r="N17" s="49">
        <f>INDEX('DATA POBLACION'!$A$1:$CP$361,MATCH($G17,'DATA POBLACION'!$F$1:$F$361,0),MATCH(CONCATENATE(N$1,"_",$H17),'DATA POBLACION'!$A$1:$CP$1,0))</f>
        <v>5</v>
      </c>
      <c r="O17" s="49">
        <f t="shared" si="1"/>
        <v>23</v>
      </c>
      <c r="P17" s="49">
        <f>INDEX('DATA POBLACION'!$A$1:$CP$361,MATCH($G17,'DATA POBLACION'!$F$1:$F$361,0),MATCH(CONCATENATE(P$1,"_",$H17),'DATA POBLACION'!$A$1:$CP$1,0))</f>
        <v>5</v>
      </c>
      <c r="Q17" s="49">
        <f>INDEX('DATA POBLACION'!$A$1:$CP$361,MATCH($G17,'DATA POBLACION'!$F$1:$F$361,0),MATCH(CONCATENATE(Q$1,"_",$H17),'DATA POBLACION'!$A$1:$CP$1,0))</f>
        <v>7</v>
      </c>
      <c r="R17" s="49">
        <f>INDEX('DATA POBLACION'!$A$1:$CP$361,MATCH($G17,'DATA POBLACION'!$F$1:$F$361,0),MATCH(CONCATENATE(R$1,"_",$H17),'DATA POBLACION'!$A$1:$CP$1,0))</f>
        <v>6</v>
      </c>
      <c r="S17" s="49">
        <f>INDEX('DATA POBLACION'!$A$1:$CP$361,MATCH($G17,'DATA POBLACION'!$F$1:$F$361,0),MATCH(CONCATENATE(S$1,"_",$H17),'DATA POBLACION'!$A$1:$CP$1,0))</f>
        <v>7</v>
      </c>
      <c r="T17" s="49">
        <f>INDEX('DATA POBLACION'!$A$1:$CP$361,MATCH($G17,'DATA POBLACION'!$F$1:$F$361,0),MATCH(CONCATENATE(T$1,"_",$H17),'DATA POBLACION'!$A$1:$CP$1,0))</f>
        <v>6</v>
      </c>
      <c r="U17" s="49">
        <f t="shared" si="2"/>
        <v>31</v>
      </c>
      <c r="V17" s="49">
        <f>INDEX('DATA POBLACION'!$A$1:$CP$361,MATCH($G17,'DATA POBLACION'!$F$1:$F$361,0),MATCH(CONCATENATE(V$1,"_",$H17),'DATA POBLACION'!$A$1:$CP$1,0))</f>
        <v>6</v>
      </c>
      <c r="W17" s="49">
        <f>INDEX('DATA POBLACION'!$A$1:$CP$361,MATCH($G17,'DATA POBLACION'!$F$1:$F$361,0),MATCH(CONCATENATE(W$1,"_",$H17),'DATA POBLACION'!$A$1:$CP$1,0))</f>
        <v>7</v>
      </c>
      <c r="X17" s="49">
        <f>INDEX('DATA POBLACION'!$A$1:$CP$361,MATCH($G17,'DATA POBLACION'!$F$1:$F$361,0),MATCH(CONCATENATE(X$1,"_",$H17),'DATA POBLACION'!$A$1:$CP$1,0))</f>
        <v>7</v>
      </c>
      <c r="Y17" s="49">
        <f>INDEX('DATA POBLACION'!$A$1:$CP$361,MATCH($G17,'DATA POBLACION'!$F$1:$F$361,0),MATCH(CONCATENATE(Y$1,"_",$H17),'DATA POBLACION'!$A$1:$CP$1,0))</f>
        <v>8</v>
      </c>
      <c r="Z17" s="49">
        <f>INDEX('DATA POBLACION'!$A$1:$CP$361,MATCH($G17,'DATA POBLACION'!$F$1:$F$361,0),MATCH(CONCATENATE(Z$1,"_",$H17),'DATA POBLACION'!$A$1:$CP$1,0))</f>
        <v>7</v>
      </c>
      <c r="AA17" s="37">
        <f t="shared" si="3"/>
        <v>35</v>
      </c>
      <c r="AB17" s="49">
        <f>INDEX('DATA POBLACION'!$A$1:$CP$361,MATCH($G17,'DATA POBLACION'!$F$1:$F$361,0),MATCH(CONCATENATE(AB$1,"_",$H17),'DATA POBLACION'!$A$1:$CP$1,0))</f>
        <v>9</v>
      </c>
      <c r="AC17" s="49">
        <f>INDEX('DATA POBLACION'!$A$1:$CP$361,MATCH($G17,'DATA POBLACION'!$F$1:$F$361,0),MATCH(CONCATENATE(AC$1,"_",$H17),'DATA POBLACION'!$A$1:$CP$1,0))</f>
        <v>8</v>
      </c>
      <c r="AD17" s="49">
        <f>INDEX('DATA POBLACION'!$A$1:$CP$361,MATCH($G17,'DATA POBLACION'!$F$1:$F$361,0),MATCH(CONCATENATE(AD$1,"_",$H17),'DATA POBLACION'!$A$1:$CP$1,0))</f>
        <v>9</v>
      </c>
      <c r="AE17" s="49">
        <f>INDEX('DATA POBLACION'!$A$1:$CP$361,MATCH($G17,'DATA POBLACION'!$F$1:$F$361,0),MATCH(CONCATENATE(AE$1,"_",$H17),'DATA POBLACION'!$A$1:$CP$1,0))</f>
        <v>10</v>
      </c>
      <c r="AF17" s="49">
        <f>INDEX('DATA POBLACION'!$A$1:$CP$361,MATCH($G17,'DATA POBLACION'!$F$1:$F$361,0),MATCH(CONCATENATE(AF$1,"_",$H17),'DATA POBLACION'!$A$1:$CP$1,0))</f>
        <v>9</v>
      </c>
      <c r="AG17" s="37">
        <f t="shared" si="4"/>
        <v>45</v>
      </c>
      <c r="AH17" s="49">
        <f>INDEX('DATA POBLACION'!$A$1:$CP$361,MATCH($G17,'DATA POBLACION'!$F$1:$F$361,0),MATCH(CONCATENATE(AH$1,"_",$H17),'DATA POBLACION'!$A$1:$CP$1,0))</f>
        <v>41</v>
      </c>
      <c r="AI17" s="49">
        <f>INDEX('DATA POBLACION'!$A$1:$CP$361,MATCH($G17,'DATA POBLACION'!$F$1:$F$361,0),MATCH(CONCATENATE(AI$1,"_",$H17),'DATA POBLACION'!$A$1:$CP$1,0))</f>
        <v>42</v>
      </c>
      <c r="AJ17" s="49">
        <f>INDEX('DATA POBLACION'!$A$1:$CP$361,MATCH($G17,'DATA POBLACION'!$F$1:$F$361,0),MATCH(CONCATENATE(AJ$1,"_",$H17),'DATA POBLACION'!$A$1:$CP$1,0))</f>
        <v>38</v>
      </c>
      <c r="AK17" s="49">
        <f>INDEX('DATA POBLACION'!$A$1:$CP$361,MATCH($G17,'DATA POBLACION'!$F$1:$F$361,0),MATCH(CONCATENATE(AK$1,"_",$H17),'DATA POBLACION'!$A$1:$CP$1,0))</f>
        <v>36</v>
      </c>
      <c r="AL17" s="49">
        <f>INDEX('DATA POBLACION'!$A$1:$CP$361,MATCH($G17,'DATA POBLACION'!$F$1:$F$361,0),MATCH(CONCATENATE(AL$1,"_",$H17),'DATA POBLACION'!$A$1:$CP$1,0))</f>
        <v>35</v>
      </c>
      <c r="AM17" s="49">
        <f>INDEX('DATA POBLACION'!$A$1:$CP$361,MATCH($G17,'DATA POBLACION'!$F$1:$F$361,0),MATCH(CONCATENATE(AM$1,"_",$H17),'DATA POBLACION'!$A$1:$CP$1,0))</f>
        <v>32</v>
      </c>
      <c r="AN17" s="49">
        <f>INDEX('DATA POBLACION'!$A$1:$CP$361,MATCH($G17,'DATA POBLACION'!$F$1:$F$361,0),MATCH(CONCATENATE(AN$1,"_",$H17),'DATA POBLACION'!$A$1:$CP$1,0))</f>
        <v>28</v>
      </c>
      <c r="AO17" s="49">
        <f>INDEX('DATA POBLACION'!$A$1:$CP$361,MATCH($G17,'DATA POBLACION'!$F$1:$F$361,0),MATCH(CONCATENATE(AO$1,"_",$H17),'DATA POBLACION'!$A$1:$CP$1,0))</f>
        <v>26</v>
      </c>
      <c r="AP17" s="49">
        <f>INDEX('DATA POBLACION'!$A$1:$CP$361,MATCH($G17,'DATA POBLACION'!$F$1:$F$361,0),MATCH(CONCATENATE(AP$1,"_",$H17),'DATA POBLACION'!$A$1:$CP$1,0))</f>
        <v>21</v>
      </c>
      <c r="AQ17" s="49">
        <f>INDEX('DATA POBLACION'!$A$1:$CP$361,MATCH($G17,'DATA POBLACION'!$F$1:$F$361,0),MATCH(CONCATENATE(AQ$1,"_",$H17),'DATA POBLACION'!$A$1:$CP$1,0))</f>
        <v>22</v>
      </c>
      <c r="AR17" s="49">
        <f>INDEX('DATA POBLACION'!$A$1:$CP$361,MATCH($G17,'DATA POBLACION'!$F$1:$F$361,0),MATCH(CONCATENATE(AR$1,"_",$H17),'DATA POBLACION'!$A$1:$CP$1,0))</f>
        <v>16</v>
      </c>
      <c r="AS17" s="49">
        <f>INDEX('DATA POBLACION'!$A$1:$CP$361,MATCH($G17,'DATA POBLACION'!$F$1:$F$361,0),MATCH(CONCATENATE(AS$1,"_",$H17),'DATA POBLACION'!$A$1:$CP$1,0))</f>
        <v>12</v>
      </c>
      <c r="AT17" s="49">
        <f>INDEX('DATA POBLACION'!$A$1:$CP$361,MATCH($G17,'DATA POBLACION'!$F$1:$F$361,0),MATCH(CONCATENATE(AT$1,"_",$H17),'DATA POBLACION'!$A$1:$CP$1,0))</f>
        <v>12</v>
      </c>
    </row>
    <row r="18" spans="1:46" hidden="1" x14ac:dyDescent="0.2">
      <c r="A18" s="46">
        <v>80603</v>
      </c>
      <c r="B18" s="47" t="s">
        <v>53</v>
      </c>
      <c r="C18" s="32" t="s">
        <v>18</v>
      </c>
      <c r="D18" s="33" t="s">
        <v>3</v>
      </c>
      <c r="E18" s="48" t="s">
        <v>18</v>
      </c>
      <c r="F18" s="35"/>
      <c r="G18" s="36" t="s">
        <v>203</v>
      </c>
      <c r="H18" s="36" t="s">
        <v>107</v>
      </c>
      <c r="I18" s="37">
        <f t="shared" si="0"/>
        <v>607</v>
      </c>
      <c r="J18" s="49">
        <f>INDEX('DATA POBLACION'!$A$1:$CP$361,MATCH($G18,'DATA POBLACION'!$F$1:$F$361,0),MATCH(CONCATENATE(J$1,"_",$H18),'DATA POBLACION'!$A$1:$CP$1,0))</f>
        <v>8</v>
      </c>
      <c r="K18" s="49">
        <f>INDEX('DATA POBLACION'!$A$1:$CP$361,MATCH($G18,'DATA POBLACION'!$F$1:$F$361,0),MATCH(CONCATENATE(K$1,"_",$H18),'DATA POBLACION'!$A$1:$CP$1,0))</f>
        <v>8</v>
      </c>
      <c r="L18" s="49">
        <f>INDEX('DATA POBLACION'!$A$1:$CP$361,MATCH($G18,'DATA POBLACION'!$F$1:$F$361,0),MATCH(CONCATENATE(L$1,"_",$H18),'DATA POBLACION'!$A$1:$CP$1,0))</f>
        <v>7</v>
      </c>
      <c r="M18" s="49">
        <f>INDEX('DATA POBLACION'!$A$1:$CP$361,MATCH($G18,'DATA POBLACION'!$F$1:$F$361,0),MATCH(CONCATENATE(M$1,"_",$H18),'DATA POBLACION'!$A$1:$CP$1,0))</f>
        <v>11</v>
      </c>
      <c r="N18" s="49">
        <f>INDEX('DATA POBLACION'!$A$1:$CP$361,MATCH($G18,'DATA POBLACION'!$F$1:$F$361,0),MATCH(CONCATENATE(N$1,"_",$H18),'DATA POBLACION'!$A$1:$CP$1,0))</f>
        <v>12</v>
      </c>
      <c r="O18" s="49">
        <f t="shared" si="1"/>
        <v>46</v>
      </c>
      <c r="P18" s="49">
        <f>INDEX('DATA POBLACION'!$A$1:$CP$361,MATCH($G18,'DATA POBLACION'!$F$1:$F$361,0),MATCH(CONCATENATE(P$1,"_",$H18),'DATA POBLACION'!$A$1:$CP$1,0))</f>
        <v>11</v>
      </c>
      <c r="Q18" s="49">
        <f>INDEX('DATA POBLACION'!$A$1:$CP$361,MATCH($G18,'DATA POBLACION'!$F$1:$F$361,0),MATCH(CONCATENATE(Q$1,"_",$H18),'DATA POBLACION'!$A$1:$CP$1,0))</f>
        <v>9</v>
      </c>
      <c r="R18" s="49">
        <f>INDEX('DATA POBLACION'!$A$1:$CP$361,MATCH($G18,'DATA POBLACION'!$F$1:$F$361,0),MATCH(CONCATENATE(R$1,"_",$H18),'DATA POBLACION'!$A$1:$CP$1,0))</f>
        <v>13</v>
      </c>
      <c r="S18" s="49">
        <f>INDEX('DATA POBLACION'!$A$1:$CP$361,MATCH($G18,'DATA POBLACION'!$F$1:$F$361,0),MATCH(CONCATENATE(S$1,"_",$H18),'DATA POBLACION'!$A$1:$CP$1,0))</f>
        <v>10</v>
      </c>
      <c r="T18" s="49">
        <f>INDEX('DATA POBLACION'!$A$1:$CP$361,MATCH($G18,'DATA POBLACION'!$F$1:$F$361,0),MATCH(CONCATENATE(T$1,"_",$H18),'DATA POBLACION'!$A$1:$CP$1,0))</f>
        <v>11</v>
      </c>
      <c r="U18" s="49">
        <f t="shared" si="2"/>
        <v>54</v>
      </c>
      <c r="V18" s="49">
        <f>INDEX('DATA POBLACION'!$A$1:$CP$361,MATCH($G18,'DATA POBLACION'!$F$1:$F$361,0),MATCH(CONCATENATE(V$1,"_",$H18),'DATA POBLACION'!$A$1:$CP$1,0))</f>
        <v>9</v>
      </c>
      <c r="W18" s="49">
        <f>INDEX('DATA POBLACION'!$A$1:$CP$361,MATCH($G18,'DATA POBLACION'!$F$1:$F$361,0),MATCH(CONCATENATE(W$1,"_",$H18),'DATA POBLACION'!$A$1:$CP$1,0))</f>
        <v>6</v>
      </c>
      <c r="X18" s="49">
        <f>INDEX('DATA POBLACION'!$A$1:$CP$361,MATCH($G18,'DATA POBLACION'!$F$1:$F$361,0),MATCH(CONCATENATE(X$1,"_",$H18),'DATA POBLACION'!$A$1:$CP$1,0))</f>
        <v>9</v>
      </c>
      <c r="Y18" s="49">
        <f>INDEX('DATA POBLACION'!$A$1:$CP$361,MATCH($G18,'DATA POBLACION'!$F$1:$F$361,0),MATCH(CONCATENATE(Y$1,"_",$H18),'DATA POBLACION'!$A$1:$CP$1,0))</f>
        <v>6</v>
      </c>
      <c r="Z18" s="49">
        <f>INDEX('DATA POBLACION'!$A$1:$CP$361,MATCH($G18,'DATA POBLACION'!$F$1:$F$361,0),MATCH(CONCATENATE(Z$1,"_",$H18),'DATA POBLACION'!$A$1:$CP$1,0))</f>
        <v>9</v>
      </c>
      <c r="AA18" s="37">
        <f t="shared" si="3"/>
        <v>39</v>
      </c>
      <c r="AB18" s="49">
        <f>INDEX('DATA POBLACION'!$A$1:$CP$361,MATCH($G18,'DATA POBLACION'!$F$1:$F$361,0),MATCH(CONCATENATE(AB$1,"_",$H18),'DATA POBLACION'!$A$1:$CP$1,0))</f>
        <v>9</v>
      </c>
      <c r="AC18" s="49">
        <f>INDEX('DATA POBLACION'!$A$1:$CP$361,MATCH($G18,'DATA POBLACION'!$F$1:$F$361,0),MATCH(CONCATENATE(AC$1,"_",$H18),'DATA POBLACION'!$A$1:$CP$1,0))</f>
        <v>11</v>
      </c>
      <c r="AD18" s="49">
        <f>INDEX('DATA POBLACION'!$A$1:$CP$361,MATCH($G18,'DATA POBLACION'!$F$1:$F$361,0),MATCH(CONCATENATE(AD$1,"_",$H18),'DATA POBLACION'!$A$1:$CP$1,0))</f>
        <v>13</v>
      </c>
      <c r="AE18" s="49">
        <f>INDEX('DATA POBLACION'!$A$1:$CP$361,MATCH($G18,'DATA POBLACION'!$F$1:$F$361,0),MATCH(CONCATENATE(AE$1,"_",$H18),'DATA POBLACION'!$A$1:$CP$1,0))</f>
        <v>13</v>
      </c>
      <c r="AF18" s="49">
        <f>INDEX('DATA POBLACION'!$A$1:$CP$361,MATCH($G18,'DATA POBLACION'!$F$1:$F$361,0),MATCH(CONCATENATE(AF$1,"_",$H18),'DATA POBLACION'!$A$1:$CP$1,0))</f>
        <v>7</v>
      </c>
      <c r="AG18" s="37">
        <f t="shared" si="4"/>
        <v>53</v>
      </c>
      <c r="AH18" s="49">
        <f>INDEX('DATA POBLACION'!$A$1:$CP$361,MATCH($G18,'DATA POBLACION'!$F$1:$F$361,0),MATCH(CONCATENATE(AH$1,"_",$H18),'DATA POBLACION'!$A$1:$CP$1,0))</f>
        <v>54</v>
      </c>
      <c r="AI18" s="49">
        <f>INDEX('DATA POBLACION'!$A$1:$CP$361,MATCH($G18,'DATA POBLACION'!$F$1:$F$361,0),MATCH(CONCATENATE(AI$1,"_",$H18),'DATA POBLACION'!$A$1:$CP$1,0))</f>
        <v>53</v>
      </c>
      <c r="AJ18" s="49">
        <f>INDEX('DATA POBLACION'!$A$1:$CP$361,MATCH($G18,'DATA POBLACION'!$F$1:$F$361,0),MATCH(CONCATENATE(AJ$1,"_",$H18),'DATA POBLACION'!$A$1:$CP$1,0))</f>
        <v>60</v>
      </c>
      <c r="AK18" s="49">
        <f>INDEX('DATA POBLACION'!$A$1:$CP$361,MATCH($G18,'DATA POBLACION'!$F$1:$F$361,0),MATCH(CONCATENATE(AK$1,"_",$H18),'DATA POBLACION'!$A$1:$CP$1,0))</f>
        <v>47</v>
      </c>
      <c r="AL18" s="49">
        <f>INDEX('DATA POBLACION'!$A$1:$CP$361,MATCH($G18,'DATA POBLACION'!$F$1:$F$361,0),MATCH(CONCATENATE(AL$1,"_",$H18),'DATA POBLACION'!$A$1:$CP$1,0))</f>
        <v>38</v>
      </c>
      <c r="AM18" s="49">
        <f>INDEX('DATA POBLACION'!$A$1:$CP$361,MATCH($G18,'DATA POBLACION'!$F$1:$F$361,0),MATCH(CONCATENATE(AM$1,"_",$H18),'DATA POBLACION'!$A$1:$CP$1,0))</f>
        <v>40</v>
      </c>
      <c r="AN18" s="49">
        <f>INDEX('DATA POBLACION'!$A$1:$CP$361,MATCH($G18,'DATA POBLACION'!$F$1:$F$361,0),MATCH(CONCATENATE(AN$1,"_",$H18),'DATA POBLACION'!$A$1:$CP$1,0))</f>
        <v>33</v>
      </c>
      <c r="AO18" s="49">
        <f>INDEX('DATA POBLACION'!$A$1:$CP$361,MATCH($G18,'DATA POBLACION'!$F$1:$F$361,0),MATCH(CONCATENATE(AO$1,"_",$H18),'DATA POBLACION'!$A$1:$CP$1,0))</f>
        <v>30</v>
      </c>
      <c r="AP18" s="49">
        <f>INDEX('DATA POBLACION'!$A$1:$CP$361,MATCH($G18,'DATA POBLACION'!$F$1:$F$361,0),MATCH(CONCATENATE(AP$1,"_",$H18),'DATA POBLACION'!$A$1:$CP$1,0))</f>
        <v>20</v>
      </c>
      <c r="AQ18" s="49">
        <f>INDEX('DATA POBLACION'!$A$1:$CP$361,MATCH($G18,'DATA POBLACION'!$F$1:$F$361,0),MATCH(CONCATENATE(AQ$1,"_",$H18),'DATA POBLACION'!$A$1:$CP$1,0))</f>
        <v>16</v>
      </c>
      <c r="AR18" s="49">
        <f>INDEX('DATA POBLACION'!$A$1:$CP$361,MATCH($G18,'DATA POBLACION'!$F$1:$F$361,0),MATCH(CONCATENATE(AR$1,"_",$H18),'DATA POBLACION'!$A$1:$CP$1,0))</f>
        <v>9</v>
      </c>
      <c r="AS18" s="49">
        <f>INDEX('DATA POBLACION'!$A$1:$CP$361,MATCH($G18,'DATA POBLACION'!$F$1:$F$361,0),MATCH(CONCATENATE(AS$1,"_",$H18),'DATA POBLACION'!$A$1:$CP$1,0))</f>
        <v>9</v>
      </c>
      <c r="AT18" s="49">
        <f>INDEX('DATA POBLACION'!$A$1:$CP$361,MATCH($G18,'DATA POBLACION'!$F$1:$F$361,0),MATCH(CONCATENATE(AT$1,"_",$H18),'DATA POBLACION'!$A$1:$CP$1,0))</f>
        <v>6</v>
      </c>
    </row>
    <row r="19" spans="1:46" hidden="1" x14ac:dyDescent="0.2">
      <c r="A19" s="46">
        <v>80603</v>
      </c>
      <c r="B19" s="47" t="s">
        <v>53</v>
      </c>
      <c r="C19" s="32" t="s">
        <v>18</v>
      </c>
      <c r="D19" s="33" t="s">
        <v>3</v>
      </c>
      <c r="E19" s="37" t="s">
        <v>18</v>
      </c>
      <c r="F19" s="35"/>
      <c r="G19" s="36" t="s">
        <v>203</v>
      </c>
      <c r="H19" s="36" t="s">
        <v>108</v>
      </c>
      <c r="I19" s="37">
        <f t="shared" si="0"/>
        <v>593</v>
      </c>
      <c r="J19" s="49">
        <f>INDEX('DATA POBLACION'!$A$1:$CP$361,MATCH($G19,'DATA POBLACION'!$F$1:$F$361,0),MATCH(CONCATENATE(J$1,"_",$H19),'DATA POBLACION'!$A$1:$CP$1,0))</f>
        <v>9</v>
      </c>
      <c r="K19" s="49">
        <f>INDEX('DATA POBLACION'!$A$1:$CP$361,MATCH($G19,'DATA POBLACION'!$F$1:$F$361,0),MATCH(CONCATENATE(K$1,"_",$H19),'DATA POBLACION'!$A$1:$CP$1,0))</f>
        <v>7</v>
      </c>
      <c r="L19" s="49">
        <f>INDEX('DATA POBLACION'!$A$1:$CP$361,MATCH($G19,'DATA POBLACION'!$F$1:$F$361,0),MATCH(CONCATENATE(L$1,"_",$H19),'DATA POBLACION'!$A$1:$CP$1,0))</f>
        <v>9</v>
      </c>
      <c r="M19" s="49">
        <f>INDEX('DATA POBLACION'!$A$1:$CP$361,MATCH($G19,'DATA POBLACION'!$F$1:$F$361,0),MATCH(CONCATENATE(M$1,"_",$H19),'DATA POBLACION'!$A$1:$CP$1,0))</f>
        <v>13</v>
      </c>
      <c r="N19" s="49">
        <f>INDEX('DATA POBLACION'!$A$1:$CP$361,MATCH($G19,'DATA POBLACION'!$F$1:$F$361,0),MATCH(CONCATENATE(N$1,"_",$H19),'DATA POBLACION'!$A$1:$CP$1,0))</f>
        <v>11</v>
      </c>
      <c r="O19" s="49">
        <f t="shared" si="1"/>
        <v>49</v>
      </c>
      <c r="P19" s="49">
        <f>INDEX('DATA POBLACION'!$A$1:$CP$361,MATCH($G19,'DATA POBLACION'!$F$1:$F$361,0),MATCH(CONCATENATE(P$1,"_",$H19),'DATA POBLACION'!$A$1:$CP$1,0))</f>
        <v>9</v>
      </c>
      <c r="Q19" s="49">
        <f>INDEX('DATA POBLACION'!$A$1:$CP$361,MATCH($G19,'DATA POBLACION'!$F$1:$F$361,0),MATCH(CONCATENATE(Q$1,"_",$H19),'DATA POBLACION'!$A$1:$CP$1,0))</f>
        <v>7</v>
      </c>
      <c r="R19" s="49">
        <f>INDEX('DATA POBLACION'!$A$1:$CP$361,MATCH($G19,'DATA POBLACION'!$F$1:$F$361,0),MATCH(CONCATENATE(R$1,"_",$H19),'DATA POBLACION'!$A$1:$CP$1,0))</f>
        <v>9</v>
      </c>
      <c r="S19" s="49">
        <f>INDEX('DATA POBLACION'!$A$1:$CP$361,MATCH($G19,'DATA POBLACION'!$F$1:$F$361,0),MATCH(CONCATENATE(S$1,"_",$H19),'DATA POBLACION'!$A$1:$CP$1,0))</f>
        <v>11</v>
      </c>
      <c r="T19" s="49">
        <f>INDEX('DATA POBLACION'!$A$1:$CP$361,MATCH($G19,'DATA POBLACION'!$F$1:$F$361,0),MATCH(CONCATENATE(T$1,"_",$H19),'DATA POBLACION'!$A$1:$CP$1,0))</f>
        <v>11</v>
      </c>
      <c r="U19" s="49">
        <f t="shared" si="2"/>
        <v>47</v>
      </c>
      <c r="V19" s="49">
        <f>INDEX('DATA POBLACION'!$A$1:$CP$361,MATCH($G19,'DATA POBLACION'!$F$1:$F$361,0),MATCH(CONCATENATE(V$1,"_",$H19),'DATA POBLACION'!$A$1:$CP$1,0))</f>
        <v>9</v>
      </c>
      <c r="W19" s="49">
        <f>INDEX('DATA POBLACION'!$A$1:$CP$361,MATCH($G19,'DATA POBLACION'!$F$1:$F$361,0),MATCH(CONCATENATE(W$1,"_",$H19),'DATA POBLACION'!$A$1:$CP$1,0))</f>
        <v>6</v>
      </c>
      <c r="X19" s="49">
        <f>INDEX('DATA POBLACION'!$A$1:$CP$361,MATCH($G19,'DATA POBLACION'!$F$1:$F$361,0),MATCH(CONCATENATE(X$1,"_",$H19),'DATA POBLACION'!$A$1:$CP$1,0))</f>
        <v>9</v>
      </c>
      <c r="Y19" s="49">
        <f>INDEX('DATA POBLACION'!$A$1:$CP$361,MATCH($G19,'DATA POBLACION'!$F$1:$F$361,0),MATCH(CONCATENATE(Y$1,"_",$H19),'DATA POBLACION'!$A$1:$CP$1,0))</f>
        <v>6</v>
      </c>
      <c r="Z19" s="49">
        <f>INDEX('DATA POBLACION'!$A$1:$CP$361,MATCH($G19,'DATA POBLACION'!$F$1:$F$361,0),MATCH(CONCATENATE(Z$1,"_",$H19),'DATA POBLACION'!$A$1:$CP$1,0))</f>
        <v>9</v>
      </c>
      <c r="AA19" s="37">
        <f t="shared" si="3"/>
        <v>39</v>
      </c>
      <c r="AB19" s="49">
        <f>INDEX('DATA POBLACION'!$A$1:$CP$361,MATCH($G19,'DATA POBLACION'!$F$1:$F$361,0),MATCH(CONCATENATE(AB$1,"_",$H19),'DATA POBLACION'!$A$1:$CP$1,0))</f>
        <v>6</v>
      </c>
      <c r="AC19" s="49">
        <f>INDEX('DATA POBLACION'!$A$1:$CP$361,MATCH($G19,'DATA POBLACION'!$F$1:$F$361,0),MATCH(CONCATENATE(AC$1,"_",$H19),'DATA POBLACION'!$A$1:$CP$1,0))</f>
        <v>9</v>
      </c>
      <c r="AD19" s="49">
        <f>INDEX('DATA POBLACION'!$A$1:$CP$361,MATCH($G19,'DATA POBLACION'!$F$1:$F$361,0),MATCH(CONCATENATE(AD$1,"_",$H19),'DATA POBLACION'!$A$1:$CP$1,0))</f>
        <v>9</v>
      </c>
      <c r="AE19" s="49">
        <f>INDEX('DATA POBLACION'!$A$1:$CP$361,MATCH($G19,'DATA POBLACION'!$F$1:$F$361,0),MATCH(CONCATENATE(AE$1,"_",$H19),'DATA POBLACION'!$A$1:$CP$1,0))</f>
        <v>11</v>
      </c>
      <c r="AF19" s="49">
        <f>INDEX('DATA POBLACION'!$A$1:$CP$361,MATCH($G19,'DATA POBLACION'!$F$1:$F$361,0),MATCH(CONCATENATE(AF$1,"_",$H19),'DATA POBLACION'!$A$1:$CP$1,0))</f>
        <v>10</v>
      </c>
      <c r="AG19" s="37">
        <f t="shared" si="4"/>
        <v>45</v>
      </c>
      <c r="AH19" s="49">
        <f>INDEX('DATA POBLACION'!$A$1:$CP$361,MATCH($G19,'DATA POBLACION'!$F$1:$F$361,0),MATCH(CONCATENATE(AH$1,"_",$H19),'DATA POBLACION'!$A$1:$CP$1,0))</f>
        <v>49</v>
      </c>
      <c r="AI19" s="49">
        <f>INDEX('DATA POBLACION'!$A$1:$CP$361,MATCH($G19,'DATA POBLACION'!$F$1:$F$361,0),MATCH(CONCATENATE(AI$1,"_",$H19),'DATA POBLACION'!$A$1:$CP$1,0))</f>
        <v>57</v>
      </c>
      <c r="AJ19" s="49">
        <f>INDEX('DATA POBLACION'!$A$1:$CP$361,MATCH($G19,'DATA POBLACION'!$F$1:$F$361,0),MATCH(CONCATENATE(AJ$1,"_",$H19),'DATA POBLACION'!$A$1:$CP$1,0))</f>
        <v>50</v>
      </c>
      <c r="AK19" s="49">
        <f>INDEX('DATA POBLACION'!$A$1:$CP$361,MATCH($G19,'DATA POBLACION'!$F$1:$F$361,0),MATCH(CONCATENATE(AK$1,"_",$H19),'DATA POBLACION'!$A$1:$CP$1,0))</f>
        <v>41</v>
      </c>
      <c r="AL19" s="49">
        <f>INDEX('DATA POBLACION'!$A$1:$CP$361,MATCH($G19,'DATA POBLACION'!$F$1:$F$361,0),MATCH(CONCATENATE(AL$1,"_",$H19),'DATA POBLACION'!$A$1:$CP$1,0))</f>
        <v>37</v>
      </c>
      <c r="AM19" s="49">
        <f>INDEX('DATA POBLACION'!$A$1:$CP$361,MATCH($G19,'DATA POBLACION'!$F$1:$F$361,0),MATCH(CONCATENATE(AM$1,"_",$H19),'DATA POBLACION'!$A$1:$CP$1,0))</f>
        <v>33</v>
      </c>
      <c r="AN19" s="49">
        <f>INDEX('DATA POBLACION'!$A$1:$CP$361,MATCH($G19,'DATA POBLACION'!$F$1:$F$361,0),MATCH(CONCATENATE(AN$1,"_",$H19),'DATA POBLACION'!$A$1:$CP$1,0))</f>
        <v>35</v>
      </c>
      <c r="AO19" s="49">
        <f>INDEX('DATA POBLACION'!$A$1:$CP$361,MATCH($G19,'DATA POBLACION'!$F$1:$F$361,0),MATCH(CONCATENATE(AO$1,"_",$H19),'DATA POBLACION'!$A$1:$CP$1,0))</f>
        <v>27</v>
      </c>
      <c r="AP19" s="49">
        <f>INDEX('DATA POBLACION'!$A$1:$CP$361,MATCH($G19,'DATA POBLACION'!$F$1:$F$361,0),MATCH(CONCATENATE(AP$1,"_",$H19),'DATA POBLACION'!$A$1:$CP$1,0))</f>
        <v>25</v>
      </c>
      <c r="AQ19" s="49">
        <f>INDEX('DATA POBLACION'!$A$1:$CP$361,MATCH($G19,'DATA POBLACION'!$F$1:$F$361,0),MATCH(CONCATENATE(AQ$1,"_",$H19),'DATA POBLACION'!$A$1:$CP$1,0))</f>
        <v>21</v>
      </c>
      <c r="AR19" s="49">
        <f>INDEX('DATA POBLACION'!$A$1:$CP$361,MATCH($G19,'DATA POBLACION'!$F$1:$F$361,0),MATCH(CONCATENATE(AR$1,"_",$H19),'DATA POBLACION'!$A$1:$CP$1,0))</f>
        <v>15</v>
      </c>
      <c r="AS19" s="49">
        <f>INDEX('DATA POBLACION'!$A$1:$CP$361,MATCH($G19,'DATA POBLACION'!$F$1:$F$361,0),MATCH(CONCATENATE(AS$1,"_",$H19),'DATA POBLACION'!$A$1:$CP$1,0))</f>
        <v>9</v>
      </c>
      <c r="AT19" s="49">
        <f>INDEX('DATA POBLACION'!$A$1:$CP$361,MATCH($G19,'DATA POBLACION'!$F$1:$F$361,0),MATCH(CONCATENATE(AT$1,"_",$H19),'DATA POBLACION'!$A$1:$CP$1,0))</f>
        <v>14</v>
      </c>
    </row>
    <row r="20" spans="1:46" hidden="1" x14ac:dyDescent="0.2">
      <c r="A20" s="46">
        <v>80502</v>
      </c>
      <c r="B20" s="47" t="s">
        <v>53</v>
      </c>
      <c r="C20" s="32" t="s">
        <v>223</v>
      </c>
      <c r="D20" s="33" t="s">
        <v>2</v>
      </c>
      <c r="E20" s="48" t="s">
        <v>9</v>
      </c>
      <c r="F20" s="35"/>
      <c r="G20" s="36" t="s">
        <v>190</v>
      </c>
      <c r="H20" s="36" t="s">
        <v>107</v>
      </c>
      <c r="I20" s="37">
        <f t="shared" si="0"/>
        <v>375</v>
      </c>
      <c r="J20" s="49">
        <f>INDEX('DATA POBLACION'!$A$1:$CP$361,MATCH($G20,'DATA POBLACION'!$F$1:$F$361,0),MATCH(CONCATENATE(J$1,"_",$H20),'DATA POBLACION'!$A$1:$CP$1,0))</f>
        <v>3</v>
      </c>
      <c r="K20" s="49">
        <f>INDEX('DATA POBLACION'!$A$1:$CP$361,MATCH($G20,'DATA POBLACION'!$F$1:$F$361,0),MATCH(CONCATENATE(K$1,"_",$H20),'DATA POBLACION'!$A$1:$CP$1,0))</f>
        <v>4</v>
      </c>
      <c r="L20" s="49">
        <f>INDEX('DATA POBLACION'!$A$1:$CP$361,MATCH($G20,'DATA POBLACION'!$F$1:$F$361,0),MATCH(CONCATENATE(L$1,"_",$H20),'DATA POBLACION'!$A$1:$CP$1,0))</f>
        <v>5</v>
      </c>
      <c r="M20" s="49">
        <f>INDEX('DATA POBLACION'!$A$1:$CP$361,MATCH($G20,'DATA POBLACION'!$F$1:$F$361,0),MATCH(CONCATENATE(M$1,"_",$H20),'DATA POBLACION'!$A$1:$CP$1,0))</f>
        <v>4</v>
      </c>
      <c r="N20" s="49">
        <f>INDEX('DATA POBLACION'!$A$1:$CP$361,MATCH($G20,'DATA POBLACION'!$F$1:$F$361,0),MATCH(CONCATENATE(N$1,"_",$H20),'DATA POBLACION'!$A$1:$CP$1,0))</f>
        <v>5</v>
      </c>
      <c r="O20" s="49">
        <f t="shared" si="1"/>
        <v>21</v>
      </c>
      <c r="P20" s="49">
        <f>INDEX('DATA POBLACION'!$A$1:$CP$361,MATCH($G20,'DATA POBLACION'!$F$1:$F$361,0),MATCH(CONCATENATE(P$1,"_",$H20),'DATA POBLACION'!$A$1:$CP$1,0))</f>
        <v>6</v>
      </c>
      <c r="Q20" s="49">
        <f>INDEX('DATA POBLACION'!$A$1:$CP$361,MATCH($G20,'DATA POBLACION'!$F$1:$F$361,0),MATCH(CONCATENATE(Q$1,"_",$H20),'DATA POBLACION'!$A$1:$CP$1,0))</f>
        <v>7</v>
      </c>
      <c r="R20" s="49">
        <f>INDEX('DATA POBLACION'!$A$1:$CP$361,MATCH($G20,'DATA POBLACION'!$F$1:$F$361,0),MATCH(CONCATENATE(R$1,"_",$H20),'DATA POBLACION'!$A$1:$CP$1,0))</f>
        <v>5</v>
      </c>
      <c r="S20" s="49">
        <f>INDEX('DATA POBLACION'!$A$1:$CP$361,MATCH($G20,'DATA POBLACION'!$F$1:$F$361,0),MATCH(CONCATENATE(S$1,"_",$H20),'DATA POBLACION'!$A$1:$CP$1,0))</f>
        <v>5</v>
      </c>
      <c r="T20" s="49">
        <f>INDEX('DATA POBLACION'!$A$1:$CP$361,MATCH($G20,'DATA POBLACION'!$F$1:$F$361,0),MATCH(CONCATENATE(T$1,"_",$H20),'DATA POBLACION'!$A$1:$CP$1,0))</f>
        <v>5</v>
      </c>
      <c r="U20" s="49">
        <f t="shared" si="2"/>
        <v>28</v>
      </c>
      <c r="V20" s="49">
        <f>INDEX('DATA POBLACION'!$A$1:$CP$361,MATCH($G20,'DATA POBLACION'!$F$1:$F$361,0),MATCH(CONCATENATE(V$1,"_",$H20),'DATA POBLACION'!$A$1:$CP$1,0))</f>
        <v>6</v>
      </c>
      <c r="W20" s="49">
        <f>INDEX('DATA POBLACION'!$A$1:$CP$361,MATCH($G20,'DATA POBLACION'!$F$1:$F$361,0),MATCH(CONCATENATE(W$1,"_",$H20),'DATA POBLACION'!$A$1:$CP$1,0))</f>
        <v>6</v>
      </c>
      <c r="X20" s="49">
        <f>INDEX('DATA POBLACION'!$A$1:$CP$361,MATCH($G20,'DATA POBLACION'!$F$1:$F$361,0),MATCH(CONCATENATE(X$1,"_",$H20),'DATA POBLACION'!$A$1:$CP$1,0))</f>
        <v>5</v>
      </c>
      <c r="Y20" s="49">
        <f>INDEX('DATA POBLACION'!$A$1:$CP$361,MATCH($G20,'DATA POBLACION'!$F$1:$F$361,0),MATCH(CONCATENATE(Y$1,"_",$H20),'DATA POBLACION'!$A$1:$CP$1,0))</f>
        <v>6</v>
      </c>
      <c r="Z20" s="49">
        <f>INDEX('DATA POBLACION'!$A$1:$CP$361,MATCH($G20,'DATA POBLACION'!$F$1:$F$361,0),MATCH(CONCATENATE(Z$1,"_",$H20),'DATA POBLACION'!$A$1:$CP$1,0))</f>
        <v>8</v>
      </c>
      <c r="AA20" s="37">
        <f t="shared" si="3"/>
        <v>31</v>
      </c>
      <c r="AB20" s="49">
        <f>INDEX('DATA POBLACION'!$A$1:$CP$361,MATCH($G20,'DATA POBLACION'!$F$1:$F$361,0),MATCH(CONCATENATE(AB$1,"_",$H20),'DATA POBLACION'!$A$1:$CP$1,0))</f>
        <v>9</v>
      </c>
      <c r="AC20" s="49">
        <f>INDEX('DATA POBLACION'!$A$1:$CP$361,MATCH($G20,'DATA POBLACION'!$F$1:$F$361,0),MATCH(CONCATENATE(AC$1,"_",$H20),'DATA POBLACION'!$A$1:$CP$1,0))</f>
        <v>8</v>
      </c>
      <c r="AD20" s="49">
        <f>INDEX('DATA POBLACION'!$A$1:$CP$361,MATCH($G20,'DATA POBLACION'!$F$1:$F$361,0),MATCH(CONCATENATE(AD$1,"_",$H20),'DATA POBLACION'!$A$1:$CP$1,0))</f>
        <v>10</v>
      </c>
      <c r="AE20" s="49">
        <f>INDEX('DATA POBLACION'!$A$1:$CP$361,MATCH($G20,'DATA POBLACION'!$F$1:$F$361,0),MATCH(CONCATENATE(AE$1,"_",$H20),'DATA POBLACION'!$A$1:$CP$1,0))</f>
        <v>7</v>
      </c>
      <c r="AF20" s="49">
        <f>INDEX('DATA POBLACION'!$A$1:$CP$361,MATCH($G20,'DATA POBLACION'!$F$1:$F$361,0),MATCH(CONCATENATE(AF$1,"_",$H20),'DATA POBLACION'!$A$1:$CP$1,0))</f>
        <v>9</v>
      </c>
      <c r="AG20" s="37">
        <f t="shared" si="4"/>
        <v>43</v>
      </c>
      <c r="AH20" s="49">
        <f>INDEX('DATA POBLACION'!$A$1:$CP$361,MATCH($G20,'DATA POBLACION'!$F$1:$F$361,0),MATCH(CONCATENATE(AH$1,"_",$H20),'DATA POBLACION'!$A$1:$CP$1,0))</f>
        <v>36</v>
      </c>
      <c r="AI20" s="49">
        <f>INDEX('DATA POBLACION'!$A$1:$CP$361,MATCH($G20,'DATA POBLACION'!$F$1:$F$361,0),MATCH(CONCATENATE(AI$1,"_",$H20),'DATA POBLACION'!$A$1:$CP$1,0))</f>
        <v>30</v>
      </c>
      <c r="AJ20" s="49">
        <f>INDEX('DATA POBLACION'!$A$1:$CP$361,MATCH($G20,'DATA POBLACION'!$F$1:$F$361,0),MATCH(CONCATENATE(AJ$1,"_",$H20),'DATA POBLACION'!$A$1:$CP$1,0))</f>
        <v>28</v>
      </c>
      <c r="AK20" s="49">
        <f>INDEX('DATA POBLACION'!$A$1:$CP$361,MATCH($G20,'DATA POBLACION'!$F$1:$F$361,0),MATCH(CONCATENATE(AK$1,"_",$H20),'DATA POBLACION'!$A$1:$CP$1,0))</f>
        <v>26</v>
      </c>
      <c r="AL20" s="49">
        <f>INDEX('DATA POBLACION'!$A$1:$CP$361,MATCH($G20,'DATA POBLACION'!$F$1:$F$361,0),MATCH(CONCATENATE(AL$1,"_",$H20),'DATA POBLACION'!$A$1:$CP$1,0))</f>
        <v>26</v>
      </c>
      <c r="AM20" s="49">
        <f>INDEX('DATA POBLACION'!$A$1:$CP$361,MATCH($G20,'DATA POBLACION'!$F$1:$F$361,0),MATCH(CONCATENATE(AM$1,"_",$H20),'DATA POBLACION'!$A$1:$CP$1,0))</f>
        <v>22</v>
      </c>
      <c r="AN20" s="49">
        <f>INDEX('DATA POBLACION'!$A$1:$CP$361,MATCH($G20,'DATA POBLACION'!$F$1:$F$361,0),MATCH(CONCATENATE(AN$1,"_",$H20),'DATA POBLACION'!$A$1:$CP$1,0))</f>
        <v>17</v>
      </c>
      <c r="AO20" s="49">
        <f>INDEX('DATA POBLACION'!$A$1:$CP$361,MATCH($G20,'DATA POBLACION'!$F$1:$F$361,0),MATCH(CONCATENATE(AO$1,"_",$H20),'DATA POBLACION'!$A$1:$CP$1,0))</f>
        <v>17</v>
      </c>
      <c r="AP20" s="49">
        <f>INDEX('DATA POBLACION'!$A$1:$CP$361,MATCH($G20,'DATA POBLACION'!$F$1:$F$361,0),MATCH(CONCATENATE(AP$1,"_",$H20),'DATA POBLACION'!$A$1:$CP$1,0))</f>
        <v>16</v>
      </c>
      <c r="AQ20" s="49">
        <f>INDEX('DATA POBLACION'!$A$1:$CP$361,MATCH($G20,'DATA POBLACION'!$F$1:$F$361,0),MATCH(CONCATENATE(AQ$1,"_",$H20),'DATA POBLACION'!$A$1:$CP$1,0))</f>
        <v>13</v>
      </c>
      <c r="AR20" s="49">
        <f>INDEX('DATA POBLACION'!$A$1:$CP$361,MATCH($G20,'DATA POBLACION'!$F$1:$F$361,0),MATCH(CONCATENATE(AR$1,"_",$H20),'DATA POBLACION'!$A$1:$CP$1,0))</f>
        <v>11</v>
      </c>
      <c r="AS20" s="49">
        <f>INDEX('DATA POBLACION'!$A$1:$CP$361,MATCH($G20,'DATA POBLACION'!$F$1:$F$361,0),MATCH(CONCATENATE(AS$1,"_",$H20),'DATA POBLACION'!$A$1:$CP$1,0))</f>
        <v>6</v>
      </c>
      <c r="AT20" s="49">
        <f>INDEX('DATA POBLACION'!$A$1:$CP$361,MATCH($G20,'DATA POBLACION'!$F$1:$F$361,0),MATCH(CONCATENATE(AT$1,"_",$H20),'DATA POBLACION'!$A$1:$CP$1,0))</f>
        <v>4</v>
      </c>
    </row>
    <row r="21" spans="1:46" hidden="1" x14ac:dyDescent="0.2">
      <c r="A21" s="46">
        <v>80502</v>
      </c>
      <c r="B21" s="47" t="s">
        <v>53</v>
      </c>
      <c r="C21" s="32" t="s">
        <v>223</v>
      </c>
      <c r="D21" s="33" t="s">
        <v>2</v>
      </c>
      <c r="E21" s="37" t="s">
        <v>9</v>
      </c>
      <c r="F21" s="35"/>
      <c r="G21" s="36" t="s">
        <v>190</v>
      </c>
      <c r="H21" s="36" t="s">
        <v>108</v>
      </c>
      <c r="I21" s="37">
        <f t="shared" si="0"/>
        <v>374</v>
      </c>
      <c r="J21" s="49">
        <f>INDEX('DATA POBLACION'!$A$1:$CP$361,MATCH($G21,'DATA POBLACION'!$F$1:$F$361,0),MATCH(CONCATENATE(J$1,"_",$H21),'DATA POBLACION'!$A$1:$CP$1,0))</f>
        <v>3</v>
      </c>
      <c r="K21" s="49">
        <f>INDEX('DATA POBLACION'!$A$1:$CP$361,MATCH($G21,'DATA POBLACION'!$F$1:$F$361,0),MATCH(CONCATENATE(K$1,"_",$H21),'DATA POBLACION'!$A$1:$CP$1,0))</f>
        <v>4</v>
      </c>
      <c r="L21" s="49">
        <f>INDEX('DATA POBLACION'!$A$1:$CP$361,MATCH($G21,'DATA POBLACION'!$F$1:$F$361,0),MATCH(CONCATENATE(L$1,"_",$H21),'DATA POBLACION'!$A$1:$CP$1,0))</f>
        <v>4</v>
      </c>
      <c r="M21" s="49">
        <f>INDEX('DATA POBLACION'!$A$1:$CP$361,MATCH($G21,'DATA POBLACION'!$F$1:$F$361,0),MATCH(CONCATENATE(M$1,"_",$H21),'DATA POBLACION'!$A$1:$CP$1,0))</f>
        <v>2</v>
      </c>
      <c r="N21" s="49">
        <f>INDEX('DATA POBLACION'!$A$1:$CP$361,MATCH($G21,'DATA POBLACION'!$F$1:$F$361,0),MATCH(CONCATENATE(N$1,"_",$H21),'DATA POBLACION'!$A$1:$CP$1,0))</f>
        <v>5</v>
      </c>
      <c r="O21" s="49">
        <f t="shared" si="1"/>
        <v>18</v>
      </c>
      <c r="P21" s="49">
        <f>INDEX('DATA POBLACION'!$A$1:$CP$361,MATCH($G21,'DATA POBLACION'!$F$1:$F$361,0),MATCH(CONCATENATE(P$1,"_",$H21),'DATA POBLACION'!$A$1:$CP$1,0))</f>
        <v>4</v>
      </c>
      <c r="Q21" s="49">
        <f>INDEX('DATA POBLACION'!$A$1:$CP$361,MATCH($G21,'DATA POBLACION'!$F$1:$F$361,0),MATCH(CONCATENATE(Q$1,"_",$H21),'DATA POBLACION'!$A$1:$CP$1,0))</f>
        <v>5</v>
      </c>
      <c r="R21" s="49">
        <f>INDEX('DATA POBLACION'!$A$1:$CP$361,MATCH($G21,'DATA POBLACION'!$F$1:$F$361,0),MATCH(CONCATENATE(R$1,"_",$H21),'DATA POBLACION'!$A$1:$CP$1,0))</f>
        <v>6</v>
      </c>
      <c r="S21" s="49">
        <f>INDEX('DATA POBLACION'!$A$1:$CP$361,MATCH($G21,'DATA POBLACION'!$F$1:$F$361,0),MATCH(CONCATENATE(S$1,"_",$H21),'DATA POBLACION'!$A$1:$CP$1,0))</f>
        <v>6</v>
      </c>
      <c r="T21" s="49">
        <f>INDEX('DATA POBLACION'!$A$1:$CP$361,MATCH($G21,'DATA POBLACION'!$F$1:$F$361,0),MATCH(CONCATENATE(T$1,"_",$H21),'DATA POBLACION'!$A$1:$CP$1,0))</f>
        <v>5</v>
      </c>
      <c r="U21" s="49">
        <f t="shared" si="2"/>
        <v>26</v>
      </c>
      <c r="V21" s="49">
        <f>INDEX('DATA POBLACION'!$A$1:$CP$361,MATCH($G21,'DATA POBLACION'!$F$1:$F$361,0),MATCH(CONCATENATE(V$1,"_",$H21),'DATA POBLACION'!$A$1:$CP$1,0))</f>
        <v>6</v>
      </c>
      <c r="W21" s="49">
        <f>INDEX('DATA POBLACION'!$A$1:$CP$361,MATCH($G21,'DATA POBLACION'!$F$1:$F$361,0),MATCH(CONCATENATE(W$1,"_",$H21),'DATA POBLACION'!$A$1:$CP$1,0))</f>
        <v>6</v>
      </c>
      <c r="X21" s="49">
        <f>INDEX('DATA POBLACION'!$A$1:$CP$361,MATCH($G21,'DATA POBLACION'!$F$1:$F$361,0),MATCH(CONCATENATE(X$1,"_",$H21),'DATA POBLACION'!$A$1:$CP$1,0))</f>
        <v>5</v>
      </c>
      <c r="Y21" s="49">
        <f>INDEX('DATA POBLACION'!$A$1:$CP$361,MATCH($G21,'DATA POBLACION'!$F$1:$F$361,0),MATCH(CONCATENATE(Y$1,"_",$H21),'DATA POBLACION'!$A$1:$CP$1,0))</f>
        <v>7</v>
      </c>
      <c r="Z21" s="49">
        <f>INDEX('DATA POBLACION'!$A$1:$CP$361,MATCH($G21,'DATA POBLACION'!$F$1:$F$361,0),MATCH(CONCATENATE(Z$1,"_",$H21),'DATA POBLACION'!$A$1:$CP$1,0))</f>
        <v>8</v>
      </c>
      <c r="AA21" s="37">
        <f t="shared" si="3"/>
        <v>32</v>
      </c>
      <c r="AB21" s="49">
        <f>INDEX('DATA POBLACION'!$A$1:$CP$361,MATCH($G21,'DATA POBLACION'!$F$1:$F$361,0),MATCH(CONCATENATE(AB$1,"_",$H21),'DATA POBLACION'!$A$1:$CP$1,0))</f>
        <v>10</v>
      </c>
      <c r="AC21" s="49">
        <f>INDEX('DATA POBLACION'!$A$1:$CP$361,MATCH($G21,'DATA POBLACION'!$F$1:$F$361,0),MATCH(CONCATENATE(AC$1,"_",$H21),'DATA POBLACION'!$A$1:$CP$1,0))</f>
        <v>9</v>
      </c>
      <c r="AD21" s="49">
        <f>INDEX('DATA POBLACION'!$A$1:$CP$361,MATCH($G21,'DATA POBLACION'!$F$1:$F$361,0),MATCH(CONCATENATE(AD$1,"_",$H21),'DATA POBLACION'!$A$1:$CP$1,0))</f>
        <v>8</v>
      </c>
      <c r="AE21" s="49">
        <f>INDEX('DATA POBLACION'!$A$1:$CP$361,MATCH($G21,'DATA POBLACION'!$F$1:$F$361,0),MATCH(CONCATENATE(AE$1,"_",$H21),'DATA POBLACION'!$A$1:$CP$1,0))</f>
        <v>10</v>
      </c>
      <c r="AF21" s="49">
        <f>INDEX('DATA POBLACION'!$A$1:$CP$361,MATCH($G21,'DATA POBLACION'!$F$1:$F$361,0),MATCH(CONCATENATE(AF$1,"_",$H21),'DATA POBLACION'!$A$1:$CP$1,0))</f>
        <v>9</v>
      </c>
      <c r="AG21" s="37">
        <f t="shared" si="4"/>
        <v>46</v>
      </c>
      <c r="AH21" s="49">
        <f>INDEX('DATA POBLACION'!$A$1:$CP$361,MATCH($G21,'DATA POBLACION'!$F$1:$F$361,0),MATCH(CONCATENATE(AH$1,"_",$H21),'DATA POBLACION'!$A$1:$CP$1,0))</f>
        <v>38</v>
      </c>
      <c r="AI21" s="49">
        <f>INDEX('DATA POBLACION'!$A$1:$CP$361,MATCH($G21,'DATA POBLACION'!$F$1:$F$361,0),MATCH(CONCATENATE(AI$1,"_",$H21),'DATA POBLACION'!$A$1:$CP$1,0))</f>
        <v>30</v>
      </c>
      <c r="AJ21" s="49">
        <f>INDEX('DATA POBLACION'!$A$1:$CP$361,MATCH($G21,'DATA POBLACION'!$F$1:$F$361,0),MATCH(CONCATENATE(AJ$1,"_",$H21),'DATA POBLACION'!$A$1:$CP$1,0))</f>
        <v>23</v>
      </c>
      <c r="AK21" s="49">
        <f>INDEX('DATA POBLACION'!$A$1:$CP$361,MATCH($G21,'DATA POBLACION'!$F$1:$F$361,0),MATCH(CONCATENATE(AK$1,"_",$H21),'DATA POBLACION'!$A$1:$CP$1,0))</f>
        <v>26</v>
      </c>
      <c r="AL21" s="49">
        <f>INDEX('DATA POBLACION'!$A$1:$CP$361,MATCH($G21,'DATA POBLACION'!$F$1:$F$361,0),MATCH(CONCATENATE(AL$1,"_",$H21),'DATA POBLACION'!$A$1:$CP$1,0))</f>
        <v>22</v>
      </c>
      <c r="AM21" s="49">
        <f>INDEX('DATA POBLACION'!$A$1:$CP$361,MATCH($G21,'DATA POBLACION'!$F$1:$F$361,0),MATCH(CONCATENATE(AM$1,"_",$H21),'DATA POBLACION'!$A$1:$CP$1,0))</f>
        <v>23</v>
      </c>
      <c r="AN21" s="49">
        <f>INDEX('DATA POBLACION'!$A$1:$CP$361,MATCH($G21,'DATA POBLACION'!$F$1:$F$361,0),MATCH(CONCATENATE(AN$1,"_",$H21),'DATA POBLACION'!$A$1:$CP$1,0))</f>
        <v>16</v>
      </c>
      <c r="AO21" s="49">
        <f>INDEX('DATA POBLACION'!$A$1:$CP$361,MATCH($G21,'DATA POBLACION'!$F$1:$F$361,0),MATCH(CONCATENATE(AO$1,"_",$H21),'DATA POBLACION'!$A$1:$CP$1,0))</f>
        <v>18</v>
      </c>
      <c r="AP21" s="49">
        <f>INDEX('DATA POBLACION'!$A$1:$CP$361,MATCH($G21,'DATA POBLACION'!$F$1:$F$361,0),MATCH(CONCATENATE(AP$1,"_",$H21),'DATA POBLACION'!$A$1:$CP$1,0))</f>
        <v>16</v>
      </c>
      <c r="AQ21" s="49">
        <f>INDEX('DATA POBLACION'!$A$1:$CP$361,MATCH($G21,'DATA POBLACION'!$F$1:$F$361,0),MATCH(CONCATENATE(AQ$1,"_",$H21),'DATA POBLACION'!$A$1:$CP$1,0))</f>
        <v>14</v>
      </c>
      <c r="AR21" s="49">
        <f>INDEX('DATA POBLACION'!$A$1:$CP$361,MATCH($G21,'DATA POBLACION'!$F$1:$F$361,0),MATCH(CONCATENATE(AR$1,"_",$H21),'DATA POBLACION'!$A$1:$CP$1,0))</f>
        <v>10</v>
      </c>
      <c r="AS21" s="49">
        <f>INDEX('DATA POBLACION'!$A$1:$CP$361,MATCH($G21,'DATA POBLACION'!$F$1:$F$361,0),MATCH(CONCATENATE(AS$1,"_",$H21),'DATA POBLACION'!$A$1:$CP$1,0))</f>
        <v>8</v>
      </c>
      <c r="AT21" s="49">
        <f>INDEX('DATA POBLACION'!$A$1:$CP$361,MATCH($G21,'DATA POBLACION'!$F$1:$F$361,0),MATCH(CONCATENATE(AT$1,"_",$H21),'DATA POBLACION'!$A$1:$CP$1,0))</f>
        <v>8</v>
      </c>
    </row>
    <row r="22" spans="1:46" hidden="1" x14ac:dyDescent="0.2">
      <c r="A22" s="46">
        <v>80603</v>
      </c>
      <c r="B22" s="47" t="s">
        <v>53</v>
      </c>
      <c r="C22" s="32" t="s">
        <v>18</v>
      </c>
      <c r="D22" s="33" t="s">
        <v>3</v>
      </c>
      <c r="E22" s="48" t="s">
        <v>18</v>
      </c>
      <c r="F22" s="35"/>
      <c r="G22" s="50" t="s">
        <v>202</v>
      </c>
      <c r="H22" s="36" t="s">
        <v>107</v>
      </c>
      <c r="I22" s="37">
        <f t="shared" si="0"/>
        <v>1558</v>
      </c>
      <c r="J22" s="49">
        <f>INDEX('DATA POBLACION'!$A$1:$CP$361,MATCH($G22,'DATA POBLACION'!$F$1:$F$361,0),MATCH(CONCATENATE(J$1,"_",$H22),'DATA POBLACION'!$A$1:$CP$1,0))</f>
        <v>20</v>
      </c>
      <c r="K22" s="49">
        <f>INDEX('DATA POBLACION'!$A$1:$CP$361,MATCH($G22,'DATA POBLACION'!$F$1:$F$361,0),MATCH(CONCATENATE(K$1,"_",$H22),'DATA POBLACION'!$A$1:$CP$1,0))</f>
        <v>21</v>
      </c>
      <c r="L22" s="49">
        <f>INDEX('DATA POBLACION'!$A$1:$CP$361,MATCH($G22,'DATA POBLACION'!$F$1:$F$361,0),MATCH(CONCATENATE(L$1,"_",$H22),'DATA POBLACION'!$A$1:$CP$1,0))</f>
        <v>18</v>
      </c>
      <c r="M22" s="49">
        <f>INDEX('DATA POBLACION'!$A$1:$CP$361,MATCH($G22,'DATA POBLACION'!$F$1:$F$361,0),MATCH(CONCATENATE(M$1,"_",$H22),'DATA POBLACION'!$A$1:$CP$1,0))</f>
        <v>28</v>
      </c>
      <c r="N22" s="49">
        <f>INDEX('DATA POBLACION'!$A$1:$CP$361,MATCH($G22,'DATA POBLACION'!$F$1:$F$361,0),MATCH(CONCATENATE(N$1,"_",$H22),'DATA POBLACION'!$A$1:$CP$1,0))</f>
        <v>31</v>
      </c>
      <c r="O22" s="49">
        <f t="shared" si="1"/>
        <v>118</v>
      </c>
      <c r="P22" s="49">
        <f>INDEX('DATA POBLACION'!$A$1:$CP$361,MATCH($G22,'DATA POBLACION'!$F$1:$F$361,0),MATCH(CONCATENATE(P$1,"_",$H22),'DATA POBLACION'!$A$1:$CP$1,0))</f>
        <v>27</v>
      </c>
      <c r="Q22" s="49">
        <f>INDEX('DATA POBLACION'!$A$1:$CP$361,MATCH($G22,'DATA POBLACION'!$F$1:$F$361,0),MATCH(CONCATENATE(Q$1,"_",$H22),'DATA POBLACION'!$A$1:$CP$1,0))</f>
        <v>23</v>
      </c>
      <c r="R22" s="49">
        <f>INDEX('DATA POBLACION'!$A$1:$CP$361,MATCH($G22,'DATA POBLACION'!$F$1:$F$361,0),MATCH(CONCATENATE(R$1,"_",$H22),'DATA POBLACION'!$A$1:$CP$1,0))</f>
        <v>34</v>
      </c>
      <c r="S22" s="49">
        <f>INDEX('DATA POBLACION'!$A$1:$CP$361,MATCH($G22,'DATA POBLACION'!$F$1:$F$361,0),MATCH(CONCATENATE(S$1,"_",$H22),'DATA POBLACION'!$A$1:$CP$1,0))</f>
        <v>26</v>
      </c>
      <c r="T22" s="49">
        <f>INDEX('DATA POBLACION'!$A$1:$CP$361,MATCH($G22,'DATA POBLACION'!$F$1:$F$361,0),MATCH(CONCATENATE(T$1,"_",$H22),'DATA POBLACION'!$A$1:$CP$1,0))</f>
        <v>28</v>
      </c>
      <c r="U22" s="49">
        <f t="shared" si="2"/>
        <v>138</v>
      </c>
      <c r="V22" s="49">
        <f>INDEX('DATA POBLACION'!$A$1:$CP$361,MATCH($G22,'DATA POBLACION'!$F$1:$F$361,0),MATCH(CONCATENATE(V$1,"_",$H22),'DATA POBLACION'!$A$1:$CP$1,0))</f>
        <v>24</v>
      </c>
      <c r="W22" s="49">
        <f>INDEX('DATA POBLACION'!$A$1:$CP$361,MATCH($G22,'DATA POBLACION'!$F$1:$F$361,0),MATCH(CONCATENATE(W$1,"_",$H22),'DATA POBLACION'!$A$1:$CP$1,0))</f>
        <v>14</v>
      </c>
      <c r="X22" s="49">
        <f>INDEX('DATA POBLACION'!$A$1:$CP$361,MATCH($G22,'DATA POBLACION'!$F$1:$F$361,0),MATCH(CONCATENATE(X$1,"_",$H22),'DATA POBLACION'!$A$1:$CP$1,0))</f>
        <v>24</v>
      </c>
      <c r="Y22" s="49">
        <f>INDEX('DATA POBLACION'!$A$1:$CP$361,MATCH($G22,'DATA POBLACION'!$F$1:$F$361,0),MATCH(CONCATENATE(Y$1,"_",$H22),'DATA POBLACION'!$A$1:$CP$1,0))</f>
        <v>17</v>
      </c>
      <c r="Z22" s="49">
        <f>INDEX('DATA POBLACION'!$A$1:$CP$361,MATCH($G22,'DATA POBLACION'!$F$1:$F$361,0),MATCH(CONCATENATE(Z$1,"_",$H22),'DATA POBLACION'!$A$1:$CP$1,0))</f>
        <v>23</v>
      </c>
      <c r="AA22" s="37">
        <f t="shared" si="3"/>
        <v>102</v>
      </c>
      <c r="AB22" s="49">
        <f>INDEX('DATA POBLACION'!$A$1:$CP$361,MATCH($G22,'DATA POBLACION'!$F$1:$F$361,0),MATCH(CONCATENATE(AB$1,"_",$H22),'DATA POBLACION'!$A$1:$CP$1,0))</f>
        <v>24</v>
      </c>
      <c r="AC22" s="49">
        <f>INDEX('DATA POBLACION'!$A$1:$CP$361,MATCH($G22,'DATA POBLACION'!$F$1:$F$361,0),MATCH(CONCATENATE(AC$1,"_",$H22),'DATA POBLACION'!$A$1:$CP$1,0))</f>
        <v>28</v>
      </c>
      <c r="AD22" s="49">
        <f>INDEX('DATA POBLACION'!$A$1:$CP$361,MATCH($G22,'DATA POBLACION'!$F$1:$F$361,0),MATCH(CONCATENATE(AD$1,"_",$H22),'DATA POBLACION'!$A$1:$CP$1,0))</f>
        <v>34</v>
      </c>
      <c r="AE22" s="49">
        <f>INDEX('DATA POBLACION'!$A$1:$CP$361,MATCH($G22,'DATA POBLACION'!$F$1:$F$361,0),MATCH(CONCATENATE(AE$1,"_",$H22),'DATA POBLACION'!$A$1:$CP$1,0))</f>
        <v>34</v>
      </c>
      <c r="AF22" s="49">
        <f>INDEX('DATA POBLACION'!$A$1:$CP$361,MATCH($G22,'DATA POBLACION'!$F$1:$F$361,0),MATCH(CONCATENATE(AF$1,"_",$H22),'DATA POBLACION'!$A$1:$CP$1,0))</f>
        <v>19</v>
      </c>
      <c r="AG22" s="37">
        <f t="shared" si="4"/>
        <v>139</v>
      </c>
      <c r="AH22" s="49">
        <f>INDEX('DATA POBLACION'!$A$1:$CP$361,MATCH($G22,'DATA POBLACION'!$F$1:$F$361,0),MATCH(CONCATENATE(AH$1,"_",$H22),'DATA POBLACION'!$A$1:$CP$1,0))</f>
        <v>138</v>
      </c>
      <c r="AI22" s="49">
        <f>INDEX('DATA POBLACION'!$A$1:$CP$361,MATCH($G22,'DATA POBLACION'!$F$1:$F$361,0),MATCH(CONCATENATE(AI$1,"_",$H22),'DATA POBLACION'!$A$1:$CP$1,0))</f>
        <v>136</v>
      </c>
      <c r="AJ22" s="49">
        <f>INDEX('DATA POBLACION'!$A$1:$CP$361,MATCH($G22,'DATA POBLACION'!$F$1:$F$361,0),MATCH(CONCATENATE(AJ$1,"_",$H22),'DATA POBLACION'!$A$1:$CP$1,0))</f>
        <v>153</v>
      </c>
      <c r="AK22" s="49">
        <f>INDEX('DATA POBLACION'!$A$1:$CP$361,MATCH($G22,'DATA POBLACION'!$F$1:$F$361,0),MATCH(CONCATENATE(AK$1,"_",$H22),'DATA POBLACION'!$A$1:$CP$1,0))</f>
        <v>120</v>
      </c>
      <c r="AL22" s="49">
        <f>INDEX('DATA POBLACION'!$A$1:$CP$361,MATCH($G22,'DATA POBLACION'!$F$1:$F$361,0),MATCH(CONCATENATE(AL$1,"_",$H22),'DATA POBLACION'!$A$1:$CP$1,0))</f>
        <v>97</v>
      </c>
      <c r="AM22" s="49">
        <f>INDEX('DATA POBLACION'!$A$1:$CP$361,MATCH($G22,'DATA POBLACION'!$F$1:$F$361,0),MATCH(CONCATENATE(AM$1,"_",$H22),'DATA POBLACION'!$A$1:$CP$1,0))</f>
        <v>102</v>
      </c>
      <c r="AN22" s="49">
        <f>INDEX('DATA POBLACION'!$A$1:$CP$361,MATCH($G22,'DATA POBLACION'!$F$1:$F$361,0),MATCH(CONCATENATE(AN$1,"_",$H22),'DATA POBLACION'!$A$1:$CP$1,0))</f>
        <v>84</v>
      </c>
      <c r="AO22" s="49">
        <f>INDEX('DATA POBLACION'!$A$1:$CP$361,MATCH($G22,'DATA POBLACION'!$F$1:$F$361,0),MATCH(CONCATENATE(AO$1,"_",$H22),'DATA POBLACION'!$A$1:$CP$1,0))</f>
        <v>78</v>
      </c>
      <c r="AP22" s="49">
        <f>INDEX('DATA POBLACION'!$A$1:$CP$361,MATCH($G22,'DATA POBLACION'!$F$1:$F$361,0),MATCH(CONCATENATE(AP$1,"_",$H22),'DATA POBLACION'!$A$1:$CP$1,0))</f>
        <v>51</v>
      </c>
      <c r="AQ22" s="49">
        <f>INDEX('DATA POBLACION'!$A$1:$CP$361,MATCH($G22,'DATA POBLACION'!$F$1:$F$361,0),MATCH(CONCATENATE(AQ$1,"_",$H22),'DATA POBLACION'!$A$1:$CP$1,0))</f>
        <v>40</v>
      </c>
      <c r="AR22" s="49">
        <f>INDEX('DATA POBLACION'!$A$1:$CP$361,MATCH($G22,'DATA POBLACION'!$F$1:$F$361,0),MATCH(CONCATENATE(AR$1,"_",$H22),'DATA POBLACION'!$A$1:$CP$1,0))</f>
        <v>24</v>
      </c>
      <c r="AS22" s="49">
        <f>INDEX('DATA POBLACION'!$A$1:$CP$361,MATCH($G22,'DATA POBLACION'!$F$1:$F$361,0),MATCH(CONCATENATE(AS$1,"_",$H22),'DATA POBLACION'!$A$1:$CP$1,0))</f>
        <v>23</v>
      </c>
      <c r="AT22" s="49">
        <f>INDEX('DATA POBLACION'!$A$1:$CP$361,MATCH($G22,'DATA POBLACION'!$F$1:$F$361,0),MATCH(CONCATENATE(AT$1,"_",$H22),'DATA POBLACION'!$A$1:$CP$1,0))</f>
        <v>15</v>
      </c>
    </row>
    <row r="23" spans="1:46" hidden="1" x14ac:dyDescent="0.2">
      <c r="A23" s="46">
        <v>80603</v>
      </c>
      <c r="B23" s="47" t="s">
        <v>53</v>
      </c>
      <c r="C23" s="32" t="s">
        <v>18</v>
      </c>
      <c r="D23" s="33" t="s">
        <v>3</v>
      </c>
      <c r="E23" s="37" t="s">
        <v>18</v>
      </c>
      <c r="F23" s="35"/>
      <c r="G23" s="50" t="s">
        <v>202</v>
      </c>
      <c r="H23" s="36" t="s">
        <v>108</v>
      </c>
      <c r="I23" s="37">
        <f t="shared" si="0"/>
        <v>1516</v>
      </c>
      <c r="J23" s="49">
        <f>INDEX('DATA POBLACION'!$A$1:$CP$361,MATCH($G23,'DATA POBLACION'!$F$1:$F$361,0),MATCH(CONCATENATE(J$1,"_",$H23),'DATA POBLACION'!$A$1:$CP$1,0))</f>
        <v>24</v>
      </c>
      <c r="K23" s="49">
        <f>INDEX('DATA POBLACION'!$A$1:$CP$361,MATCH($G23,'DATA POBLACION'!$F$1:$F$361,0),MATCH(CONCATENATE(K$1,"_",$H23),'DATA POBLACION'!$A$1:$CP$1,0))</f>
        <v>18</v>
      </c>
      <c r="L23" s="49">
        <f>INDEX('DATA POBLACION'!$A$1:$CP$361,MATCH($G23,'DATA POBLACION'!$F$1:$F$361,0),MATCH(CONCATENATE(L$1,"_",$H23),'DATA POBLACION'!$A$1:$CP$1,0))</f>
        <v>22</v>
      </c>
      <c r="M23" s="49">
        <f>INDEX('DATA POBLACION'!$A$1:$CP$361,MATCH($G23,'DATA POBLACION'!$F$1:$F$361,0),MATCH(CONCATENATE(M$1,"_",$H23),'DATA POBLACION'!$A$1:$CP$1,0))</f>
        <v>34</v>
      </c>
      <c r="N23" s="49">
        <f>INDEX('DATA POBLACION'!$A$1:$CP$361,MATCH($G23,'DATA POBLACION'!$F$1:$F$361,0),MATCH(CONCATENATE(N$1,"_",$H23),'DATA POBLACION'!$A$1:$CP$1,0))</f>
        <v>29</v>
      </c>
      <c r="O23" s="49">
        <f t="shared" si="1"/>
        <v>127</v>
      </c>
      <c r="P23" s="49">
        <f>INDEX('DATA POBLACION'!$A$1:$CP$361,MATCH($G23,'DATA POBLACION'!$F$1:$F$361,0),MATCH(CONCATENATE(P$1,"_",$H23),'DATA POBLACION'!$A$1:$CP$1,0))</f>
        <v>22</v>
      </c>
      <c r="Q23" s="49">
        <f>INDEX('DATA POBLACION'!$A$1:$CP$361,MATCH($G23,'DATA POBLACION'!$F$1:$F$361,0),MATCH(CONCATENATE(Q$1,"_",$H23),'DATA POBLACION'!$A$1:$CP$1,0))</f>
        <v>19</v>
      </c>
      <c r="R23" s="49">
        <f>INDEX('DATA POBLACION'!$A$1:$CP$361,MATCH($G23,'DATA POBLACION'!$F$1:$F$361,0),MATCH(CONCATENATE(R$1,"_",$H23),'DATA POBLACION'!$A$1:$CP$1,0))</f>
        <v>22</v>
      </c>
      <c r="S23" s="49">
        <f>INDEX('DATA POBLACION'!$A$1:$CP$361,MATCH($G23,'DATA POBLACION'!$F$1:$F$361,0),MATCH(CONCATENATE(S$1,"_",$H23),'DATA POBLACION'!$A$1:$CP$1,0))</f>
        <v>28</v>
      </c>
      <c r="T23" s="49">
        <f>INDEX('DATA POBLACION'!$A$1:$CP$361,MATCH($G23,'DATA POBLACION'!$F$1:$F$361,0),MATCH(CONCATENATE(T$1,"_",$H23),'DATA POBLACION'!$A$1:$CP$1,0))</f>
        <v>27</v>
      </c>
      <c r="U23" s="49">
        <f t="shared" si="2"/>
        <v>118</v>
      </c>
      <c r="V23" s="49">
        <f>INDEX('DATA POBLACION'!$A$1:$CP$361,MATCH($G23,'DATA POBLACION'!$F$1:$F$361,0),MATCH(CONCATENATE(V$1,"_",$H23),'DATA POBLACION'!$A$1:$CP$1,0))</f>
        <v>24</v>
      </c>
      <c r="W23" s="49">
        <f>INDEX('DATA POBLACION'!$A$1:$CP$361,MATCH($G23,'DATA POBLACION'!$F$1:$F$361,0),MATCH(CONCATENATE(W$1,"_",$H23),'DATA POBLACION'!$A$1:$CP$1,0))</f>
        <v>14</v>
      </c>
      <c r="X23" s="49">
        <f>INDEX('DATA POBLACION'!$A$1:$CP$361,MATCH($G23,'DATA POBLACION'!$F$1:$F$361,0),MATCH(CONCATENATE(X$1,"_",$H23),'DATA POBLACION'!$A$1:$CP$1,0))</f>
        <v>23</v>
      </c>
      <c r="Y23" s="49">
        <f>INDEX('DATA POBLACION'!$A$1:$CP$361,MATCH($G23,'DATA POBLACION'!$F$1:$F$361,0),MATCH(CONCATENATE(Y$1,"_",$H23),'DATA POBLACION'!$A$1:$CP$1,0))</f>
        <v>17</v>
      </c>
      <c r="Z23" s="49">
        <f>INDEX('DATA POBLACION'!$A$1:$CP$361,MATCH($G23,'DATA POBLACION'!$F$1:$F$361,0),MATCH(CONCATENATE(Z$1,"_",$H23),'DATA POBLACION'!$A$1:$CP$1,0))</f>
        <v>22</v>
      </c>
      <c r="AA23" s="37">
        <f t="shared" si="3"/>
        <v>100</v>
      </c>
      <c r="AB23" s="49">
        <f>INDEX('DATA POBLACION'!$A$1:$CP$361,MATCH($G23,'DATA POBLACION'!$F$1:$F$361,0),MATCH(CONCATENATE(AB$1,"_",$H23),'DATA POBLACION'!$A$1:$CP$1,0))</f>
        <v>16</v>
      </c>
      <c r="AC23" s="49">
        <f>INDEX('DATA POBLACION'!$A$1:$CP$361,MATCH($G23,'DATA POBLACION'!$F$1:$F$361,0),MATCH(CONCATENATE(AC$1,"_",$H23),'DATA POBLACION'!$A$1:$CP$1,0))</f>
        <v>23</v>
      </c>
      <c r="AD23" s="49">
        <f>INDEX('DATA POBLACION'!$A$1:$CP$361,MATCH($G23,'DATA POBLACION'!$F$1:$F$361,0),MATCH(CONCATENATE(AD$1,"_",$H23),'DATA POBLACION'!$A$1:$CP$1,0))</f>
        <v>24</v>
      </c>
      <c r="AE23" s="49">
        <f>INDEX('DATA POBLACION'!$A$1:$CP$361,MATCH($G23,'DATA POBLACION'!$F$1:$F$361,0),MATCH(CONCATENATE(AE$1,"_",$H23),'DATA POBLACION'!$A$1:$CP$1,0))</f>
        <v>28</v>
      </c>
      <c r="AF23" s="49">
        <f>INDEX('DATA POBLACION'!$A$1:$CP$361,MATCH($G23,'DATA POBLACION'!$F$1:$F$361,0),MATCH(CONCATENATE(AF$1,"_",$H23),'DATA POBLACION'!$A$1:$CP$1,0))</f>
        <v>25</v>
      </c>
      <c r="AG23" s="37">
        <f t="shared" si="4"/>
        <v>116</v>
      </c>
      <c r="AH23" s="49">
        <f>INDEX('DATA POBLACION'!$A$1:$CP$361,MATCH($G23,'DATA POBLACION'!$F$1:$F$361,0),MATCH(CONCATENATE(AH$1,"_",$H23),'DATA POBLACION'!$A$1:$CP$1,0))</f>
        <v>126</v>
      </c>
      <c r="AI23" s="49">
        <f>INDEX('DATA POBLACION'!$A$1:$CP$361,MATCH($G23,'DATA POBLACION'!$F$1:$F$361,0),MATCH(CONCATENATE(AI$1,"_",$H23),'DATA POBLACION'!$A$1:$CP$1,0))</f>
        <v>146</v>
      </c>
      <c r="AJ23" s="49">
        <f>INDEX('DATA POBLACION'!$A$1:$CP$361,MATCH($G23,'DATA POBLACION'!$F$1:$F$361,0),MATCH(CONCATENATE(AJ$1,"_",$H23),'DATA POBLACION'!$A$1:$CP$1,0))</f>
        <v>128</v>
      </c>
      <c r="AK23" s="49">
        <f>INDEX('DATA POBLACION'!$A$1:$CP$361,MATCH($G23,'DATA POBLACION'!$F$1:$F$361,0),MATCH(CONCATENATE(AK$1,"_",$H23),'DATA POBLACION'!$A$1:$CP$1,0))</f>
        <v>105</v>
      </c>
      <c r="AL23" s="49">
        <f>INDEX('DATA POBLACION'!$A$1:$CP$361,MATCH($G23,'DATA POBLACION'!$F$1:$F$361,0),MATCH(CONCATENATE(AL$1,"_",$H23),'DATA POBLACION'!$A$1:$CP$1,0))</f>
        <v>95</v>
      </c>
      <c r="AM23" s="49">
        <f>INDEX('DATA POBLACION'!$A$1:$CP$361,MATCH($G23,'DATA POBLACION'!$F$1:$F$361,0),MATCH(CONCATENATE(AM$1,"_",$H23),'DATA POBLACION'!$A$1:$CP$1,0))</f>
        <v>85</v>
      </c>
      <c r="AN23" s="49">
        <f>INDEX('DATA POBLACION'!$A$1:$CP$361,MATCH($G23,'DATA POBLACION'!$F$1:$F$361,0),MATCH(CONCATENATE(AN$1,"_",$H23),'DATA POBLACION'!$A$1:$CP$1,0))</f>
        <v>89</v>
      </c>
      <c r="AO23" s="49">
        <f>INDEX('DATA POBLACION'!$A$1:$CP$361,MATCH($G23,'DATA POBLACION'!$F$1:$F$361,0),MATCH(CONCATENATE(AO$1,"_",$H23),'DATA POBLACION'!$A$1:$CP$1,0))</f>
        <v>68</v>
      </c>
      <c r="AP23" s="49">
        <f>INDEX('DATA POBLACION'!$A$1:$CP$361,MATCH($G23,'DATA POBLACION'!$F$1:$F$361,0),MATCH(CONCATENATE(AP$1,"_",$H23),'DATA POBLACION'!$A$1:$CP$1,0))</f>
        <v>64</v>
      </c>
      <c r="AQ23" s="49">
        <f>INDEX('DATA POBLACION'!$A$1:$CP$361,MATCH($G23,'DATA POBLACION'!$F$1:$F$361,0),MATCH(CONCATENATE(AQ$1,"_",$H23),'DATA POBLACION'!$A$1:$CP$1,0))</f>
        <v>54</v>
      </c>
      <c r="AR23" s="49">
        <f>INDEX('DATA POBLACION'!$A$1:$CP$361,MATCH($G23,'DATA POBLACION'!$F$1:$F$361,0),MATCH(CONCATENATE(AR$1,"_",$H23),'DATA POBLACION'!$A$1:$CP$1,0))</f>
        <v>37</v>
      </c>
      <c r="AS23" s="49">
        <f>INDEX('DATA POBLACION'!$A$1:$CP$361,MATCH($G23,'DATA POBLACION'!$F$1:$F$361,0),MATCH(CONCATENATE(AS$1,"_",$H23),'DATA POBLACION'!$A$1:$CP$1,0))</f>
        <v>23</v>
      </c>
      <c r="AT23" s="49">
        <f>INDEX('DATA POBLACION'!$A$1:$CP$361,MATCH($G23,'DATA POBLACION'!$F$1:$F$361,0),MATCH(CONCATENATE(AT$1,"_",$H23),'DATA POBLACION'!$A$1:$CP$1,0))</f>
        <v>35</v>
      </c>
    </row>
    <row r="24" spans="1:46" x14ac:dyDescent="0.2">
      <c r="A24" s="46">
        <v>80504</v>
      </c>
      <c r="B24" s="32" t="s">
        <v>53</v>
      </c>
      <c r="C24" s="32" t="s">
        <v>304</v>
      </c>
      <c r="D24" s="33" t="s">
        <v>3</v>
      </c>
      <c r="E24" s="48" t="s">
        <v>11</v>
      </c>
      <c r="F24" s="35"/>
      <c r="G24" s="36" t="s">
        <v>191</v>
      </c>
      <c r="H24" s="36" t="s">
        <v>107</v>
      </c>
      <c r="I24" s="37">
        <f t="shared" si="0"/>
        <v>155</v>
      </c>
      <c r="J24" s="49">
        <f>INDEX('DATA POBLACION'!$A$1:$CP$361,MATCH($G24,'DATA POBLACION'!$F$1:$F$361,0),MATCH(CONCATENATE(J$1,"_",$H24),'DATA POBLACION'!$A$1:$CP$1,0))</f>
        <v>2</v>
      </c>
      <c r="K24" s="49">
        <f>INDEX('DATA POBLACION'!$A$1:$CP$361,MATCH($G24,'DATA POBLACION'!$F$1:$F$361,0),MATCH(CONCATENATE(K$1,"_",$H24),'DATA POBLACION'!$A$1:$CP$1,0))</f>
        <v>1</v>
      </c>
      <c r="L24" s="49">
        <f>INDEX('DATA POBLACION'!$A$1:$CP$361,MATCH($G24,'DATA POBLACION'!$F$1:$F$361,0),MATCH(CONCATENATE(L$1,"_",$H24),'DATA POBLACION'!$A$1:$CP$1,0))</f>
        <v>1</v>
      </c>
      <c r="M24" s="49">
        <f>INDEX('DATA POBLACION'!$A$1:$CP$361,MATCH($G24,'DATA POBLACION'!$F$1:$F$361,0),MATCH(CONCATENATE(M$1,"_",$H24),'DATA POBLACION'!$A$1:$CP$1,0))</f>
        <v>1</v>
      </c>
      <c r="N24" s="49">
        <f>INDEX('DATA POBLACION'!$A$1:$CP$361,MATCH($G24,'DATA POBLACION'!$F$1:$F$361,0),MATCH(CONCATENATE(N$1,"_",$H24),'DATA POBLACION'!$A$1:$CP$1,0))</f>
        <v>1</v>
      </c>
      <c r="O24" s="49">
        <f t="shared" si="1"/>
        <v>6</v>
      </c>
      <c r="P24" s="49">
        <f>INDEX('DATA POBLACION'!$A$1:$CP$361,MATCH($G24,'DATA POBLACION'!$F$1:$F$361,0),MATCH(CONCATENATE(P$1,"_",$H24),'DATA POBLACION'!$A$1:$CP$1,0))</f>
        <v>2</v>
      </c>
      <c r="Q24" s="49">
        <f>INDEX('DATA POBLACION'!$A$1:$CP$361,MATCH($G24,'DATA POBLACION'!$F$1:$F$361,0),MATCH(CONCATENATE(Q$1,"_",$H24),'DATA POBLACION'!$A$1:$CP$1,0))</f>
        <v>2</v>
      </c>
      <c r="R24" s="49">
        <f>INDEX('DATA POBLACION'!$A$1:$CP$361,MATCH($G24,'DATA POBLACION'!$F$1:$F$361,0),MATCH(CONCATENATE(R$1,"_",$H24),'DATA POBLACION'!$A$1:$CP$1,0))</f>
        <v>2</v>
      </c>
      <c r="S24" s="49">
        <f>INDEX('DATA POBLACION'!$A$1:$CP$361,MATCH($G24,'DATA POBLACION'!$F$1:$F$361,0),MATCH(CONCATENATE(S$1,"_",$H24),'DATA POBLACION'!$A$1:$CP$1,0))</f>
        <v>2</v>
      </c>
      <c r="T24" s="49">
        <f>INDEX('DATA POBLACION'!$A$1:$CP$361,MATCH($G24,'DATA POBLACION'!$F$1:$F$361,0),MATCH(CONCATENATE(T$1,"_",$H24),'DATA POBLACION'!$A$1:$CP$1,0))</f>
        <v>2</v>
      </c>
      <c r="U24" s="49">
        <f t="shared" si="2"/>
        <v>10</v>
      </c>
      <c r="V24" s="49">
        <f>INDEX('DATA POBLACION'!$A$1:$CP$361,MATCH($G24,'DATA POBLACION'!$F$1:$F$361,0),MATCH(CONCATENATE(V$1,"_",$H24),'DATA POBLACION'!$A$1:$CP$1,0))</f>
        <v>2</v>
      </c>
      <c r="W24" s="49">
        <f>INDEX('DATA POBLACION'!$A$1:$CP$361,MATCH($G24,'DATA POBLACION'!$F$1:$F$361,0),MATCH(CONCATENATE(W$1,"_",$H24),'DATA POBLACION'!$A$1:$CP$1,0))</f>
        <v>2</v>
      </c>
      <c r="X24" s="49">
        <f>INDEX('DATA POBLACION'!$A$1:$CP$361,MATCH($G24,'DATA POBLACION'!$F$1:$F$361,0),MATCH(CONCATENATE(X$1,"_",$H24),'DATA POBLACION'!$A$1:$CP$1,0))</f>
        <v>2</v>
      </c>
      <c r="Y24" s="49">
        <f>INDEX('DATA POBLACION'!$A$1:$CP$361,MATCH($G24,'DATA POBLACION'!$F$1:$F$361,0),MATCH(CONCATENATE(Y$1,"_",$H24),'DATA POBLACION'!$A$1:$CP$1,0))</f>
        <v>3</v>
      </c>
      <c r="Z24" s="49">
        <f>INDEX('DATA POBLACION'!$A$1:$CP$361,MATCH($G24,'DATA POBLACION'!$F$1:$F$361,0),MATCH(CONCATENATE(Z$1,"_",$H24),'DATA POBLACION'!$A$1:$CP$1,0))</f>
        <v>2</v>
      </c>
      <c r="AA24" s="37">
        <f t="shared" si="3"/>
        <v>11</v>
      </c>
      <c r="AB24" s="49">
        <f>INDEX('DATA POBLACION'!$A$1:$CP$361,MATCH($G24,'DATA POBLACION'!$F$1:$F$361,0),MATCH(CONCATENATE(AB$1,"_",$H24),'DATA POBLACION'!$A$1:$CP$1,0))</f>
        <v>3</v>
      </c>
      <c r="AC24" s="49">
        <f>INDEX('DATA POBLACION'!$A$1:$CP$361,MATCH($G24,'DATA POBLACION'!$F$1:$F$361,0),MATCH(CONCATENATE(AC$1,"_",$H24),'DATA POBLACION'!$A$1:$CP$1,0))</f>
        <v>3</v>
      </c>
      <c r="AD24" s="49">
        <f>INDEX('DATA POBLACION'!$A$1:$CP$361,MATCH($G24,'DATA POBLACION'!$F$1:$F$361,0),MATCH(CONCATENATE(AD$1,"_",$H24),'DATA POBLACION'!$A$1:$CP$1,0))</f>
        <v>2</v>
      </c>
      <c r="AE24" s="49">
        <f>INDEX('DATA POBLACION'!$A$1:$CP$361,MATCH($G24,'DATA POBLACION'!$F$1:$F$361,0),MATCH(CONCATENATE(AE$1,"_",$H24),'DATA POBLACION'!$A$1:$CP$1,0))</f>
        <v>3</v>
      </c>
      <c r="AF24" s="49">
        <f>INDEX('DATA POBLACION'!$A$1:$CP$361,MATCH($G24,'DATA POBLACION'!$F$1:$F$361,0),MATCH(CONCATENATE(AF$1,"_",$H24),'DATA POBLACION'!$A$1:$CP$1,0))</f>
        <v>3</v>
      </c>
      <c r="AG24" s="37">
        <f t="shared" si="4"/>
        <v>14</v>
      </c>
      <c r="AH24" s="49">
        <f>INDEX('DATA POBLACION'!$A$1:$CP$361,MATCH($G24,'DATA POBLACION'!$F$1:$F$361,0),MATCH(CONCATENATE(AH$1,"_",$H24),'DATA POBLACION'!$A$1:$CP$1,0))</f>
        <v>13</v>
      </c>
      <c r="AI24" s="49">
        <f>INDEX('DATA POBLACION'!$A$1:$CP$361,MATCH($G24,'DATA POBLACION'!$F$1:$F$361,0),MATCH(CONCATENATE(AI$1,"_",$H24),'DATA POBLACION'!$A$1:$CP$1,0))</f>
        <v>12</v>
      </c>
      <c r="AJ24" s="49">
        <f>INDEX('DATA POBLACION'!$A$1:$CP$361,MATCH($G24,'DATA POBLACION'!$F$1:$F$361,0),MATCH(CONCATENATE(AJ$1,"_",$H24),'DATA POBLACION'!$A$1:$CP$1,0))</f>
        <v>13</v>
      </c>
      <c r="AK24" s="49">
        <f>INDEX('DATA POBLACION'!$A$1:$CP$361,MATCH($G24,'DATA POBLACION'!$F$1:$F$361,0),MATCH(CONCATENATE(AK$1,"_",$H24),'DATA POBLACION'!$A$1:$CP$1,0))</f>
        <v>13</v>
      </c>
      <c r="AL24" s="49">
        <f>INDEX('DATA POBLACION'!$A$1:$CP$361,MATCH($G24,'DATA POBLACION'!$F$1:$F$361,0),MATCH(CONCATENATE(AL$1,"_",$H24),'DATA POBLACION'!$A$1:$CP$1,0))</f>
        <v>11</v>
      </c>
      <c r="AM24" s="49">
        <f>INDEX('DATA POBLACION'!$A$1:$CP$361,MATCH($G24,'DATA POBLACION'!$F$1:$F$361,0),MATCH(CONCATENATE(AM$1,"_",$H24),'DATA POBLACION'!$A$1:$CP$1,0))</f>
        <v>10</v>
      </c>
      <c r="AN24" s="49">
        <f>INDEX('DATA POBLACION'!$A$1:$CP$361,MATCH($G24,'DATA POBLACION'!$F$1:$F$361,0),MATCH(CONCATENATE(AN$1,"_",$H24),'DATA POBLACION'!$A$1:$CP$1,0))</f>
        <v>8</v>
      </c>
      <c r="AO24" s="49">
        <f>INDEX('DATA POBLACION'!$A$1:$CP$361,MATCH($G24,'DATA POBLACION'!$F$1:$F$361,0),MATCH(CONCATENATE(AO$1,"_",$H24),'DATA POBLACION'!$A$1:$CP$1,0))</f>
        <v>9</v>
      </c>
      <c r="AP24" s="49">
        <f>INDEX('DATA POBLACION'!$A$1:$CP$361,MATCH($G24,'DATA POBLACION'!$F$1:$F$361,0),MATCH(CONCATENATE(AP$1,"_",$H24),'DATA POBLACION'!$A$1:$CP$1,0))</f>
        <v>9</v>
      </c>
      <c r="AQ24" s="49">
        <f>INDEX('DATA POBLACION'!$A$1:$CP$361,MATCH($G24,'DATA POBLACION'!$F$1:$F$361,0),MATCH(CONCATENATE(AQ$1,"_",$H24),'DATA POBLACION'!$A$1:$CP$1,0))</f>
        <v>6</v>
      </c>
      <c r="AR24" s="49">
        <f>INDEX('DATA POBLACION'!$A$1:$CP$361,MATCH($G24,'DATA POBLACION'!$F$1:$F$361,0),MATCH(CONCATENATE(AR$1,"_",$H24),'DATA POBLACION'!$A$1:$CP$1,0))</f>
        <v>4</v>
      </c>
      <c r="AS24" s="49">
        <f>INDEX('DATA POBLACION'!$A$1:$CP$361,MATCH($G24,'DATA POBLACION'!$F$1:$F$361,0),MATCH(CONCATENATE(AS$1,"_",$H24),'DATA POBLACION'!$A$1:$CP$1,0))</f>
        <v>3</v>
      </c>
      <c r="AT24" s="49">
        <f>INDEX('DATA POBLACION'!$A$1:$CP$361,MATCH($G24,'DATA POBLACION'!$F$1:$F$361,0),MATCH(CONCATENATE(AT$1,"_",$H24),'DATA POBLACION'!$A$1:$CP$1,0))</f>
        <v>3</v>
      </c>
    </row>
    <row r="25" spans="1:46" x14ac:dyDescent="0.2">
      <c r="A25" s="46">
        <v>80504</v>
      </c>
      <c r="B25" s="32" t="s">
        <v>53</v>
      </c>
      <c r="C25" s="32" t="s">
        <v>304</v>
      </c>
      <c r="D25" s="33" t="s">
        <v>3</v>
      </c>
      <c r="E25" s="37" t="s">
        <v>11</v>
      </c>
      <c r="F25" s="35"/>
      <c r="G25" s="36" t="s">
        <v>191</v>
      </c>
      <c r="H25" s="36" t="s">
        <v>108</v>
      </c>
      <c r="I25" s="37">
        <f t="shared" si="0"/>
        <v>152</v>
      </c>
      <c r="J25" s="49">
        <f>INDEX('DATA POBLACION'!$A$1:$CP$361,MATCH($G25,'DATA POBLACION'!$F$1:$F$361,0),MATCH(CONCATENATE(J$1,"_",$H25),'DATA POBLACION'!$A$1:$CP$1,0))</f>
        <v>1</v>
      </c>
      <c r="K25" s="49">
        <f>INDEX('DATA POBLACION'!$A$1:$CP$361,MATCH($G25,'DATA POBLACION'!$F$1:$F$361,0),MATCH(CONCATENATE(K$1,"_",$H25),'DATA POBLACION'!$A$1:$CP$1,0))</f>
        <v>1</v>
      </c>
      <c r="L25" s="49">
        <f>INDEX('DATA POBLACION'!$A$1:$CP$361,MATCH($G25,'DATA POBLACION'!$F$1:$F$361,0),MATCH(CONCATENATE(L$1,"_",$H25),'DATA POBLACION'!$A$1:$CP$1,0))</f>
        <v>1</v>
      </c>
      <c r="M25" s="49">
        <f>INDEX('DATA POBLACION'!$A$1:$CP$361,MATCH($G25,'DATA POBLACION'!$F$1:$F$361,0),MATCH(CONCATENATE(M$1,"_",$H25),'DATA POBLACION'!$A$1:$CP$1,0))</f>
        <v>1</v>
      </c>
      <c r="N25" s="49">
        <f>INDEX('DATA POBLACION'!$A$1:$CP$361,MATCH($G25,'DATA POBLACION'!$F$1:$F$361,0),MATCH(CONCATENATE(N$1,"_",$H25),'DATA POBLACION'!$A$1:$CP$1,0))</f>
        <v>3</v>
      </c>
      <c r="O25" s="49">
        <f t="shared" si="1"/>
        <v>7</v>
      </c>
      <c r="P25" s="49">
        <f>INDEX('DATA POBLACION'!$A$1:$CP$361,MATCH($G25,'DATA POBLACION'!$F$1:$F$361,0),MATCH(CONCATENATE(P$1,"_",$H25),'DATA POBLACION'!$A$1:$CP$1,0))</f>
        <v>1</v>
      </c>
      <c r="Q25" s="49">
        <f>INDEX('DATA POBLACION'!$A$1:$CP$361,MATCH($G25,'DATA POBLACION'!$F$1:$F$361,0),MATCH(CONCATENATE(Q$1,"_",$H25),'DATA POBLACION'!$A$1:$CP$1,0))</f>
        <v>2</v>
      </c>
      <c r="R25" s="49">
        <f>INDEX('DATA POBLACION'!$A$1:$CP$361,MATCH($G25,'DATA POBLACION'!$F$1:$F$361,0),MATCH(CONCATENATE(R$1,"_",$H25),'DATA POBLACION'!$A$1:$CP$1,0))</f>
        <v>2</v>
      </c>
      <c r="S25" s="49">
        <f>INDEX('DATA POBLACION'!$A$1:$CP$361,MATCH($G25,'DATA POBLACION'!$F$1:$F$361,0),MATCH(CONCATENATE(S$1,"_",$H25),'DATA POBLACION'!$A$1:$CP$1,0))</f>
        <v>2</v>
      </c>
      <c r="T25" s="49">
        <f>INDEX('DATA POBLACION'!$A$1:$CP$361,MATCH($G25,'DATA POBLACION'!$F$1:$F$361,0),MATCH(CONCATENATE(T$1,"_",$H25),'DATA POBLACION'!$A$1:$CP$1,0))</f>
        <v>1</v>
      </c>
      <c r="U25" s="49">
        <f t="shared" si="2"/>
        <v>8</v>
      </c>
      <c r="V25" s="49">
        <f>INDEX('DATA POBLACION'!$A$1:$CP$361,MATCH($G25,'DATA POBLACION'!$F$1:$F$361,0),MATCH(CONCATENATE(V$1,"_",$H25),'DATA POBLACION'!$A$1:$CP$1,0))</f>
        <v>2</v>
      </c>
      <c r="W25" s="49">
        <f>INDEX('DATA POBLACION'!$A$1:$CP$361,MATCH($G25,'DATA POBLACION'!$F$1:$F$361,0),MATCH(CONCATENATE(W$1,"_",$H25),'DATA POBLACION'!$A$1:$CP$1,0))</f>
        <v>2</v>
      </c>
      <c r="X25" s="49">
        <f>INDEX('DATA POBLACION'!$A$1:$CP$361,MATCH($G25,'DATA POBLACION'!$F$1:$F$361,0),MATCH(CONCATENATE(X$1,"_",$H25),'DATA POBLACION'!$A$1:$CP$1,0))</f>
        <v>2</v>
      </c>
      <c r="Y25" s="49">
        <f>INDEX('DATA POBLACION'!$A$1:$CP$361,MATCH($G25,'DATA POBLACION'!$F$1:$F$361,0),MATCH(CONCATENATE(Y$1,"_",$H25),'DATA POBLACION'!$A$1:$CP$1,0))</f>
        <v>3</v>
      </c>
      <c r="Z25" s="49">
        <f>INDEX('DATA POBLACION'!$A$1:$CP$361,MATCH($G25,'DATA POBLACION'!$F$1:$F$361,0),MATCH(CONCATENATE(Z$1,"_",$H25),'DATA POBLACION'!$A$1:$CP$1,0))</f>
        <v>2</v>
      </c>
      <c r="AA25" s="37">
        <f t="shared" si="3"/>
        <v>11</v>
      </c>
      <c r="AB25" s="49">
        <f>INDEX('DATA POBLACION'!$A$1:$CP$361,MATCH($G25,'DATA POBLACION'!$F$1:$F$361,0),MATCH(CONCATENATE(AB$1,"_",$H25),'DATA POBLACION'!$A$1:$CP$1,0))</f>
        <v>2</v>
      </c>
      <c r="AC25" s="49">
        <f>INDEX('DATA POBLACION'!$A$1:$CP$361,MATCH($G25,'DATA POBLACION'!$F$1:$F$361,0),MATCH(CONCATENATE(AC$1,"_",$H25),'DATA POBLACION'!$A$1:$CP$1,0))</f>
        <v>3</v>
      </c>
      <c r="AD25" s="49">
        <f>INDEX('DATA POBLACION'!$A$1:$CP$361,MATCH($G25,'DATA POBLACION'!$F$1:$F$361,0),MATCH(CONCATENATE(AD$1,"_",$H25),'DATA POBLACION'!$A$1:$CP$1,0))</f>
        <v>3</v>
      </c>
      <c r="AE25" s="49">
        <f>INDEX('DATA POBLACION'!$A$1:$CP$361,MATCH($G25,'DATA POBLACION'!$F$1:$F$361,0),MATCH(CONCATENATE(AE$1,"_",$H25),'DATA POBLACION'!$A$1:$CP$1,0))</f>
        <v>3</v>
      </c>
      <c r="AF25" s="49">
        <f>INDEX('DATA POBLACION'!$A$1:$CP$361,MATCH($G25,'DATA POBLACION'!$F$1:$F$361,0),MATCH(CONCATENATE(AF$1,"_",$H25),'DATA POBLACION'!$A$1:$CP$1,0))</f>
        <v>2</v>
      </c>
      <c r="AG25" s="37">
        <f t="shared" si="4"/>
        <v>13</v>
      </c>
      <c r="AH25" s="49">
        <f>INDEX('DATA POBLACION'!$A$1:$CP$361,MATCH($G25,'DATA POBLACION'!$F$1:$F$361,0),MATCH(CONCATENATE(AH$1,"_",$H25),'DATA POBLACION'!$A$1:$CP$1,0))</f>
        <v>12</v>
      </c>
      <c r="AI25" s="49">
        <f>INDEX('DATA POBLACION'!$A$1:$CP$361,MATCH($G25,'DATA POBLACION'!$F$1:$F$361,0),MATCH(CONCATENATE(AI$1,"_",$H25),'DATA POBLACION'!$A$1:$CP$1,0))</f>
        <v>13</v>
      </c>
      <c r="AJ25" s="49">
        <f>INDEX('DATA POBLACION'!$A$1:$CP$361,MATCH($G25,'DATA POBLACION'!$F$1:$F$361,0),MATCH(CONCATENATE(AJ$1,"_",$H25),'DATA POBLACION'!$A$1:$CP$1,0))</f>
        <v>11</v>
      </c>
      <c r="AK25" s="49">
        <f>INDEX('DATA POBLACION'!$A$1:$CP$361,MATCH($G25,'DATA POBLACION'!$F$1:$F$361,0),MATCH(CONCATENATE(AK$1,"_",$H25),'DATA POBLACION'!$A$1:$CP$1,0))</f>
        <v>13</v>
      </c>
      <c r="AL25" s="49">
        <f>INDEX('DATA POBLACION'!$A$1:$CP$361,MATCH($G25,'DATA POBLACION'!$F$1:$F$361,0),MATCH(CONCATENATE(AL$1,"_",$H25),'DATA POBLACION'!$A$1:$CP$1,0))</f>
        <v>9</v>
      </c>
      <c r="AM25" s="49">
        <f>INDEX('DATA POBLACION'!$A$1:$CP$361,MATCH($G25,'DATA POBLACION'!$F$1:$F$361,0),MATCH(CONCATENATE(AM$1,"_",$H25),'DATA POBLACION'!$A$1:$CP$1,0))</f>
        <v>8</v>
      </c>
      <c r="AN25" s="49">
        <f>INDEX('DATA POBLACION'!$A$1:$CP$361,MATCH($G25,'DATA POBLACION'!$F$1:$F$361,0),MATCH(CONCATENATE(AN$1,"_",$H25),'DATA POBLACION'!$A$1:$CP$1,0))</f>
        <v>9</v>
      </c>
      <c r="AO25" s="49">
        <f>INDEX('DATA POBLACION'!$A$1:$CP$361,MATCH($G25,'DATA POBLACION'!$F$1:$F$361,0),MATCH(CONCATENATE(AO$1,"_",$H25),'DATA POBLACION'!$A$1:$CP$1,0))</f>
        <v>8</v>
      </c>
      <c r="AP25" s="49">
        <f>INDEX('DATA POBLACION'!$A$1:$CP$361,MATCH($G25,'DATA POBLACION'!$F$1:$F$361,0),MATCH(CONCATENATE(AP$1,"_",$H25),'DATA POBLACION'!$A$1:$CP$1,0))</f>
        <v>7</v>
      </c>
      <c r="AQ25" s="49">
        <f>INDEX('DATA POBLACION'!$A$1:$CP$361,MATCH($G25,'DATA POBLACION'!$F$1:$F$361,0),MATCH(CONCATENATE(AQ$1,"_",$H25),'DATA POBLACION'!$A$1:$CP$1,0))</f>
        <v>7</v>
      </c>
      <c r="AR25" s="49">
        <f>INDEX('DATA POBLACION'!$A$1:$CP$361,MATCH($G25,'DATA POBLACION'!$F$1:$F$361,0),MATCH(CONCATENATE(AR$1,"_",$H25),'DATA POBLACION'!$A$1:$CP$1,0))</f>
        <v>5</v>
      </c>
      <c r="AS25" s="49">
        <f>INDEX('DATA POBLACION'!$A$1:$CP$361,MATCH($G25,'DATA POBLACION'!$F$1:$F$361,0),MATCH(CONCATENATE(AS$1,"_",$H25),'DATA POBLACION'!$A$1:$CP$1,0))</f>
        <v>5</v>
      </c>
      <c r="AT25" s="49">
        <f>INDEX('DATA POBLACION'!$A$1:$CP$361,MATCH($G25,'DATA POBLACION'!$F$1:$F$361,0),MATCH(CONCATENATE(AT$1,"_",$H25),'DATA POBLACION'!$A$1:$CP$1,0))</f>
        <v>6</v>
      </c>
    </row>
    <row r="26" spans="1:46" hidden="1" x14ac:dyDescent="0.2">
      <c r="A26" s="46">
        <v>80802</v>
      </c>
      <c r="B26" s="32" t="s">
        <v>53</v>
      </c>
      <c r="C26" s="32" t="s">
        <v>59</v>
      </c>
      <c r="D26" s="33" t="s">
        <v>4</v>
      </c>
      <c r="E26" s="48" t="s">
        <v>25</v>
      </c>
      <c r="F26" s="35"/>
      <c r="G26" s="36" t="s">
        <v>25</v>
      </c>
      <c r="H26" s="36" t="s">
        <v>107</v>
      </c>
      <c r="I26" s="37">
        <f t="shared" si="0"/>
        <v>334</v>
      </c>
      <c r="J26" s="49">
        <f>INDEX('DATA POBLACION'!$A$1:$CP$361,MATCH($G26,'DATA POBLACION'!$F$1:$F$361,0),MATCH(CONCATENATE(J$1,"_",$H26),'DATA POBLACION'!$A$1:$CP$1,0))</f>
        <v>1</v>
      </c>
      <c r="K26" s="49">
        <f>INDEX('DATA POBLACION'!$A$1:$CP$361,MATCH($G26,'DATA POBLACION'!$F$1:$F$361,0),MATCH(CONCATENATE(K$1,"_",$H26),'DATA POBLACION'!$A$1:$CP$1,0))</f>
        <v>3</v>
      </c>
      <c r="L26" s="49">
        <f>INDEX('DATA POBLACION'!$A$1:$CP$361,MATCH($G26,'DATA POBLACION'!$F$1:$F$361,0),MATCH(CONCATENATE(L$1,"_",$H26),'DATA POBLACION'!$A$1:$CP$1,0))</f>
        <v>3</v>
      </c>
      <c r="M26" s="49">
        <f>INDEX('DATA POBLACION'!$A$1:$CP$361,MATCH($G26,'DATA POBLACION'!$F$1:$F$361,0),MATCH(CONCATENATE(M$1,"_",$H26),'DATA POBLACION'!$A$1:$CP$1,0))</f>
        <v>3</v>
      </c>
      <c r="N26" s="49">
        <f>INDEX('DATA POBLACION'!$A$1:$CP$361,MATCH($G26,'DATA POBLACION'!$F$1:$F$361,0),MATCH(CONCATENATE(N$1,"_",$H26),'DATA POBLACION'!$A$1:$CP$1,0))</f>
        <v>2</v>
      </c>
      <c r="O26" s="49">
        <f t="shared" si="1"/>
        <v>12</v>
      </c>
      <c r="P26" s="49">
        <f>INDEX('DATA POBLACION'!$A$1:$CP$361,MATCH($G26,'DATA POBLACION'!$F$1:$F$361,0),MATCH(CONCATENATE(P$1,"_",$H26),'DATA POBLACION'!$A$1:$CP$1,0))</f>
        <v>4</v>
      </c>
      <c r="Q26" s="49">
        <f>INDEX('DATA POBLACION'!$A$1:$CP$361,MATCH($G26,'DATA POBLACION'!$F$1:$F$361,0),MATCH(CONCATENATE(Q$1,"_",$H26),'DATA POBLACION'!$A$1:$CP$1,0))</f>
        <v>4</v>
      </c>
      <c r="R26" s="49">
        <f>INDEX('DATA POBLACION'!$A$1:$CP$361,MATCH($G26,'DATA POBLACION'!$F$1:$F$361,0),MATCH(CONCATENATE(R$1,"_",$H26),'DATA POBLACION'!$A$1:$CP$1,0))</f>
        <v>7</v>
      </c>
      <c r="S26" s="49">
        <f>INDEX('DATA POBLACION'!$A$1:$CP$361,MATCH($G26,'DATA POBLACION'!$F$1:$F$361,0),MATCH(CONCATENATE(S$1,"_",$H26),'DATA POBLACION'!$A$1:$CP$1,0))</f>
        <v>2</v>
      </c>
      <c r="T26" s="49">
        <f>INDEX('DATA POBLACION'!$A$1:$CP$361,MATCH($G26,'DATA POBLACION'!$F$1:$F$361,0),MATCH(CONCATENATE(T$1,"_",$H26),'DATA POBLACION'!$A$1:$CP$1,0))</f>
        <v>3</v>
      </c>
      <c r="U26" s="49">
        <f t="shared" si="2"/>
        <v>20</v>
      </c>
      <c r="V26" s="49">
        <f>INDEX('DATA POBLACION'!$A$1:$CP$361,MATCH($G26,'DATA POBLACION'!$F$1:$F$361,0),MATCH(CONCATENATE(V$1,"_",$H26),'DATA POBLACION'!$A$1:$CP$1,0))</f>
        <v>5</v>
      </c>
      <c r="W26" s="49">
        <f>INDEX('DATA POBLACION'!$A$1:$CP$361,MATCH($G26,'DATA POBLACION'!$F$1:$F$361,0),MATCH(CONCATENATE(W$1,"_",$H26),'DATA POBLACION'!$A$1:$CP$1,0))</f>
        <v>2</v>
      </c>
      <c r="X26" s="49">
        <f>INDEX('DATA POBLACION'!$A$1:$CP$361,MATCH($G26,'DATA POBLACION'!$F$1:$F$361,0),MATCH(CONCATENATE(X$1,"_",$H26),'DATA POBLACION'!$A$1:$CP$1,0))</f>
        <v>5</v>
      </c>
      <c r="Y26" s="49">
        <f>INDEX('DATA POBLACION'!$A$1:$CP$361,MATCH($G26,'DATA POBLACION'!$F$1:$F$361,0),MATCH(CONCATENATE(Y$1,"_",$H26),'DATA POBLACION'!$A$1:$CP$1,0))</f>
        <v>5</v>
      </c>
      <c r="Z26" s="49">
        <f>INDEX('DATA POBLACION'!$A$1:$CP$361,MATCH($G26,'DATA POBLACION'!$F$1:$F$361,0),MATCH(CONCATENATE(Z$1,"_",$H26),'DATA POBLACION'!$A$1:$CP$1,0))</f>
        <v>4</v>
      </c>
      <c r="AA26" s="37">
        <f t="shared" si="3"/>
        <v>21</v>
      </c>
      <c r="AB26" s="49">
        <f>INDEX('DATA POBLACION'!$A$1:$CP$361,MATCH($G26,'DATA POBLACION'!$F$1:$F$361,0),MATCH(CONCATENATE(AB$1,"_",$H26),'DATA POBLACION'!$A$1:$CP$1,0))</f>
        <v>7</v>
      </c>
      <c r="AC26" s="49">
        <f>INDEX('DATA POBLACION'!$A$1:$CP$361,MATCH($G26,'DATA POBLACION'!$F$1:$F$361,0),MATCH(CONCATENATE(AC$1,"_",$H26),'DATA POBLACION'!$A$1:$CP$1,0))</f>
        <v>5</v>
      </c>
      <c r="AD26" s="49">
        <f>INDEX('DATA POBLACION'!$A$1:$CP$361,MATCH($G26,'DATA POBLACION'!$F$1:$F$361,0),MATCH(CONCATENATE(AD$1,"_",$H26),'DATA POBLACION'!$A$1:$CP$1,0))</f>
        <v>6</v>
      </c>
      <c r="AE26" s="49">
        <f>INDEX('DATA POBLACION'!$A$1:$CP$361,MATCH($G26,'DATA POBLACION'!$F$1:$F$361,0),MATCH(CONCATENATE(AE$1,"_",$H26),'DATA POBLACION'!$A$1:$CP$1,0))</f>
        <v>6</v>
      </c>
      <c r="AF26" s="49">
        <f>INDEX('DATA POBLACION'!$A$1:$CP$361,MATCH($G26,'DATA POBLACION'!$F$1:$F$361,0),MATCH(CONCATENATE(AF$1,"_",$H26),'DATA POBLACION'!$A$1:$CP$1,0))</f>
        <v>6</v>
      </c>
      <c r="AG26" s="37">
        <f t="shared" si="4"/>
        <v>30</v>
      </c>
      <c r="AH26" s="49">
        <f>INDEX('DATA POBLACION'!$A$1:$CP$361,MATCH($G26,'DATA POBLACION'!$F$1:$F$361,0),MATCH(CONCATENATE(AH$1,"_",$H26),'DATA POBLACION'!$A$1:$CP$1,0))</f>
        <v>20</v>
      </c>
      <c r="AI26" s="49">
        <f>INDEX('DATA POBLACION'!$A$1:$CP$361,MATCH($G26,'DATA POBLACION'!$F$1:$F$361,0),MATCH(CONCATENATE(AI$1,"_",$H26),'DATA POBLACION'!$A$1:$CP$1,0))</f>
        <v>20</v>
      </c>
      <c r="AJ26" s="49">
        <f>INDEX('DATA POBLACION'!$A$1:$CP$361,MATCH($G26,'DATA POBLACION'!$F$1:$F$361,0),MATCH(CONCATENATE(AJ$1,"_",$H26),'DATA POBLACION'!$A$1:$CP$1,0))</f>
        <v>19</v>
      </c>
      <c r="AK26" s="49">
        <f>INDEX('DATA POBLACION'!$A$1:$CP$361,MATCH($G26,'DATA POBLACION'!$F$1:$F$361,0),MATCH(CONCATENATE(AK$1,"_",$H26),'DATA POBLACION'!$A$1:$CP$1,0))</f>
        <v>35</v>
      </c>
      <c r="AL26" s="49">
        <f>INDEX('DATA POBLACION'!$A$1:$CP$361,MATCH($G26,'DATA POBLACION'!$F$1:$F$361,0),MATCH(CONCATENATE(AL$1,"_",$H26),'DATA POBLACION'!$A$1:$CP$1,0))</f>
        <v>23</v>
      </c>
      <c r="AM26" s="49">
        <f>INDEX('DATA POBLACION'!$A$1:$CP$361,MATCH($G26,'DATA POBLACION'!$F$1:$F$361,0),MATCH(CONCATENATE(AM$1,"_",$H26),'DATA POBLACION'!$A$1:$CP$1,0))</f>
        <v>33</v>
      </c>
      <c r="AN26" s="49">
        <f>INDEX('DATA POBLACION'!$A$1:$CP$361,MATCH($G26,'DATA POBLACION'!$F$1:$F$361,0),MATCH(CONCATENATE(AN$1,"_",$H26),'DATA POBLACION'!$A$1:$CP$1,0))</f>
        <v>21</v>
      </c>
      <c r="AO26" s="49">
        <f>INDEX('DATA POBLACION'!$A$1:$CP$361,MATCH($G26,'DATA POBLACION'!$F$1:$F$361,0),MATCH(CONCATENATE(AO$1,"_",$H26),'DATA POBLACION'!$A$1:$CP$1,0))</f>
        <v>21</v>
      </c>
      <c r="AP26" s="49">
        <f>INDEX('DATA POBLACION'!$A$1:$CP$361,MATCH($G26,'DATA POBLACION'!$F$1:$F$361,0),MATCH(CONCATENATE(AP$1,"_",$H26),'DATA POBLACION'!$A$1:$CP$1,0))</f>
        <v>23</v>
      </c>
      <c r="AQ26" s="49">
        <f>INDEX('DATA POBLACION'!$A$1:$CP$361,MATCH($G26,'DATA POBLACION'!$F$1:$F$361,0),MATCH(CONCATENATE(AQ$1,"_",$H26),'DATA POBLACION'!$A$1:$CP$1,0))</f>
        <v>13</v>
      </c>
      <c r="AR26" s="49">
        <f>INDEX('DATA POBLACION'!$A$1:$CP$361,MATCH($G26,'DATA POBLACION'!$F$1:$F$361,0),MATCH(CONCATENATE(AR$1,"_",$H26),'DATA POBLACION'!$A$1:$CP$1,0))</f>
        <v>13</v>
      </c>
      <c r="AS26" s="49">
        <f>INDEX('DATA POBLACION'!$A$1:$CP$361,MATCH($G26,'DATA POBLACION'!$F$1:$F$361,0),MATCH(CONCATENATE(AS$1,"_",$H26),'DATA POBLACION'!$A$1:$CP$1,0))</f>
        <v>4</v>
      </c>
      <c r="AT26" s="49">
        <f>INDEX('DATA POBLACION'!$A$1:$CP$361,MATCH($G26,'DATA POBLACION'!$F$1:$F$361,0),MATCH(CONCATENATE(AT$1,"_",$H26),'DATA POBLACION'!$A$1:$CP$1,0))</f>
        <v>6</v>
      </c>
    </row>
    <row r="27" spans="1:46" hidden="1" x14ac:dyDescent="0.2">
      <c r="A27" s="46">
        <v>80802</v>
      </c>
      <c r="B27" s="32" t="s">
        <v>53</v>
      </c>
      <c r="C27" s="32" t="s">
        <v>59</v>
      </c>
      <c r="D27" s="33" t="s">
        <v>4</v>
      </c>
      <c r="E27" s="37" t="s">
        <v>25</v>
      </c>
      <c r="F27" s="35"/>
      <c r="G27" s="36" t="s">
        <v>25</v>
      </c>
      <c r="H27" s="36" t="s">
        <v>108</v>
      </c>
      <c r="I27" s="37">
        <f t="shared" si="0"/>
        <v>294</v>
      </c>
      <c r="J27" s="49">
        <f>INDEX('DATA POBLACION'!$A$1:$CP$361,MATCH($G27,'DATA POBLACION'!$F$1:$F$361,0),MATCH(CONCATENATE(J$1,"_",$H27),'DATA POBLACION'!$A$1:$CP$1,0))</f>
        <v>3</v>
      </c>
      <c r="K27" s="49">
        <f>INDEX('DATA POBLACION'!$A$1:$CP$361,MATCH($G27,'DATA POBLACION'!$F$1:$F$361,0),MATCH(CONCATENATE(K$1,"_",$H27),'DATA POBLACION'!$A$1:$CP$1,0))</f>
        <v>3</v>
      </c>
      <c r="L27" s="49">
        <f>INDEX('DATA POBLACION'!$A$1:$CP$361,MATCH($G27,'DATA POBLACION'!$F$1:$F$361,0),MATCH(CONCATENATE(L$1,"_",$H27),'DATA POBLACION'!$A$1:$CP$1,0))</f>
        <v>1</v>
      </c>
      <c r="M27" s="49">
        <f>INDEX('DATA POBLACION'!$A$1:$CP$361,MATCH($G27,'DATA POBLACION'!$F$1:$F$361,0),MATCH(CONCATENATE(M$1,"_",$H27),'DATA POBLACION'!$A$1:$CP$1,0))</f>
        <v>5</v>
      </c>
      <c r="N27" s="49">
        <f>INDEX('DATA POBLACION'!$A$1:$CP$361,MATCH($G27,'DATA POBLACION'!$F$1:$F$361,0),MATCH(CONCATENATE(N$1,"_",$H27),'DATA POBLACION'!$A$1:$CP$1,0))</f>
        <v>3</v>
      </c>
      <c r="O27" s="49">
        <f t="shared" si="1"/>
        <v>15</v>
      </c>
      <c r="P27" s="49">
        <f>INDEX('DATA POBLACION'!$A$1:$CP$361,MATCH($G27,'DATA POBLACION'!$F$1:$F$361,0),MATCH(CONCATENATE(P$1,"_",$H27),'DATA POBLACION'!$A$1:$CP$1,0))</f>
        <v>2</v>
      </c>
      <c r="Q27" s="49">
        <f>INDEX('DATA POBLACION'!$A$1:$CP$361,MATCH($G27,'DATA POBLACION'!$F$1:$F$361,0),MATCH(CONCATENATE(Q$1,"_",$H27),'DATA POBLACION'!$A$1:$CP$1,0))</f>
        <v>3</v>
      </c>
      <c r="R27" s="49">
        <f>INDEX('DATA POBLACION'!$A$1:$CP$361,MATCH($G27,'DATA POBLACION'!$F$1:$F$361,0),MATCH(CONCATENATE(R$1,"_",$H27),'DATA POBLACION'!$A$1:$CP$1,0))</f>
        <v>4</v>
      </c>
      <c r="S27" s="49">
        <f>INDEX('DATA POBLACION'!$A$1:$CP$361,MATCH($G27,'DATA POBLACION'!$F$1:$F$361,0),MATCH(CONCATENATE(S$1,"_",$H27),'DATA POBLACION'!$A$1:$CP$1,0))</f>
        <v>3</v>
      </c>
      <c r="T27" s="49">
        <f>INDEX('DATA POBLACION'!$A$1:$CP$361,MATCH($G27,'DATA POBLACION'!$F$1:$F$361,0),MATCH(CONCATENATE(T$1,"_",$H27),'DATA POBLACION'!$A$1:$CP$1,0))</f>
        <v>3</v>
      </c>
      <c r="U27" s="49">
        <f t="shared" si="2"/>
        <v>15</v>
      </c>
      <c r="V27" s="49">
        <f>INDEX('DATA POBLACION'!$A$1:$CP$361,MATCH($G27,'DATA POBLACION'!$F$1:$F$361,0),MATCH(CONCATENATE(V$1,"_",$H27),'DATA POBLACION'!$A$1:$CP$1,0))</f>
        <v>5</v>
      </c>
      <c r="W27" s="49">
        <f>INDEX('DATA POBLACION'!$A$1:$CP$361,MATCH($G27,'DATA POBLACION'!$F$1:$F$361,0),MATCH(CONCATENATE(W$1,"_",$H27),'DATA POBLACION'!$A$1:$CP$1,0))</f>
        <v>2</v>
      </c>
      <c r="X27" s="49">
        <f>INDEX('DATA POBLACION'!$A$1:$CP$361,MATCH($G27,'DATA POBLACION'!$F$1:$F$361,0),MATCH(CONCATENATE(X$1,"_",$H27),'DATA POBLACION'!$A$1:$CP$1,0))</f>
        <v>5</v>
      </c>
      <c r="Y27" s="49">
        <f>INDEX('DATA POBLACION'!$A$1:$CP$361,MATCH($G27,'DATA POBLACION'!$F$1:$F$361,0),MATCH(CONCATENATE(Y$1,"_",$H27),'DATA POBLACION'!$A$1:$CP$1,0))</f>
        <v>5</v>
      </c>
      <c r="Z27" s="49">
        <f>INDEX('DATA POBLACION'!$A$1:$CP$361,MATCH($G27,'DATA POBLACION'!$F$1:$F$361,0),MATCH(CONCATENATE(Z$1,"_",$H27),'DATA POBLACION'!$A$1:$CP$1,0))</f>
        <v>3</v>
      </c>
      <c r="AA27" s="37">
        <f t="shared" si="3"/>
        <v>20</v>
      </c>
      <c r="AB27" s="49">
        <f>INDEX('DATA POBLACION'!$A$1:$CP$361,MATCH($G27,'DATA POBLACION'!$F$1:$F$361,0),MATCH(CONCATENATE(AB$1,"_",$H27),'DATA POBLACION'!$A$1:$CP$1,0))</f>
        <v>9</v>
      </c>
      <c r="AC27" s="49">
        <f>INDEX('DATA POBLACION'!$A$1:$CP$361,MATCH($G27,'DATA POBLACION'!$F$1:$F$361,0),MATCH(CONCATENATE(AC$1,"_",$H27),'DATA POBLACION'!$A$1:$CP$1,0))</f>
        <v>3</v>
      </c>
      <c r="AD27" s="49">
        <f>INDEX('DATA POBLACION'!$A$1:$CP$361,MATCH($G27,'DATA POBLACION'!$F$1:$F$361,0),MATCH(CONCATENATE(AD$1,"_",$H27),'DATA POBLACION'!$A$1:$CP$1,0))</f>
        <v>5</v>
      </c>
      <c r="AE27" s="49">
        <f>INDEX('DATA POBLACION'!$A$1:$CP$361,MATCH($G27,'DATA POBLACION'!$F$1:$F$361,0),MATCH(CONCATENATE(AE$1,"_",$H27),'DATA POBLACION'!$A$1:$CP$1,0))</f>
        <v>7</v>
      </c>
      <c r="AF27" s="49">
        <f>INDEX('DATA POBLACION'!$A$1:$CP$361,MATCH($G27,'DATA POBLACION'!$F$1:$F$361,0),MATCH(CONCATENATE(AF$1,"_",$H27),'DATA POBLACION'!$A$1:$CP$1,0))</f>
        <v>8</v>
      </c>
      <c r="AG27" s="37">
        <f t="shared" si="4"/>
        <v>32</v>
      </c>
      <c r="AH27" s="49">
        <f>INDEX('DATA POBLACION'!$A$1:$CP$361,MATCH($G27,'DATA POBLACION'!$F$1:$F$361,0),MATCH(CONCATENATE(AH$1,"_",$H27),'DATA POBLACION'!$A$1:$CP$1,0))</f>
        <v>23</v>
      </c>
      <c r="AI27" s="49">
        <f>INDEX('DATA POBLACION'!$A$1:$CP$361,MATCH($G27,'DATA POBLACION'!$F$1:$F$361,0),MATCH(CONCATENATE(AI$1,"_",$H27),'DATA POBLACION'!$A$1:$CP$1,0))</f>
        <v>25</v>
      </c>
      <c r="AJ27" s="49">
        <f>INDEX('DATA POBLACION'!$A$1:$CP$361,MATCH($G27,'DATA POBLACION'!$F$1:$F$361,0),MATCH(CONCATENATE(AJ$1,"_",$H27),'DATA POBLACION'!$A$1:$CP$1,0))</f>
        <v>21</v>
      </c>
      <c r="AK27" s="49">
        <f>INDEX('DATA POBLACION'!$A$1:$CP$361,MATCH($G27,'DATA POBLACION'!$F$1:$F$361,0),MATCH(CONCATENATE(AK$1,"_",$H27),'DATA POBLACION'!$A$1:$CP$1,0))</f>
        <v>23</v>
      </c>
      <c r="AL27" s="49">
        <f>INDEX('DATA POBLACION'!$A$1:$CP$361,MATCH($G27,'DATA POBLACION'!$F$1:$F$361,0),MATCH(CONCATENATE(AL$1,"_",$H27),'DATA POBLACION'!$A$1:$CP$1,0))</f>
        <v>20</v>
      </c>
      <c r="AM27" s="49">
        <f>INDEX('DATA POBLACION'!$A$1:$CP$361,MATCH($G27,'DATA POBLACION'!$F$1:$F$361,0),MATCH(CONCATENATE(AM$1,"_",$H27),'DATA POBLACION'!$A$1:$CP$1,0))</f>
        <v>13</v>
      </c>
      <c r="AN27" s="49">
        <f>INDEX('DATA POBLACION'!$A$1:$CP$361,MATCH($G27,'DATA POBLACION'!$F$1:$F$361,0),MATCH(CONCATENATE(AN$1,"_",$H27),'DATA POBLACION'!$A$1:$CP$1,0))</f>
        <v>18</v>
      </c>
      <c r="AO27" s="49">
        <f>INDEX('DATA POBLACION'!$A$1:$CP$361,MATCH($G27,'DATA POBLACION'!$F$1:$F$361,0),MATCH(CONCATENATE(AO$1,"_",$H27),'DATA POBLACION'!$A$1:$CP$1,0))</f>
        <v>18</v>
      </c>
      <c r="AP27" s="49">
        <f>INDEX('DATA POBLACION'!$A$1:$CP$361,MATCH($G27,'DATA POBLACION'!$F$1:$F$361,0),MATCH(CONCATENATE(AP$1,"_",$H27),'DATA POBLACION'!$A$1:$CP$1,0))</f>
        <v>16</v>
      </c>
      <c r="AQ27" s="49">
        <f>INDEX('DATA POBLACION'!$A$1:$CP$361,MATCH($G27,'DATA POBLACION'!$F$1:$F$361,0),MATCH(CONCATENATE(AQ$1,"_",$H27),'DATA POBLACION'!$A$1:$CP$1,0))</f>
        <v>11</v>
      </c>
      <c r="AR27" s="49">
        <f>INDEX('DATA POBLACION'!$A$1:$CP$361,MATCH($G27,'DATA POBLACION'!$F$1:$F$361,0),MATCH(CONCATENATE(AR$1,"_",$H27),'DATA POBLACION'!$A$1:$CP$1,0))</f>
        <v>10</v>
      </c>
      <c r="AS27" s="49">
        <f>INDEX('DATA POBLACION'!$A$1:$CP$361,MATCH($G27,'DATA POBLACION'!$F$1:$F$361,0),MATCH(CONCATENATE(AS$1,"_",$H27),'DATA POBLACION'!$A$1:$CP$1,0))</f>
        <v>8</v>
      </c>
      <c r="AT27" s="49">
        <f>INDEX('DATA POBLACION'!$A$1:$CP$361,MATCH($G27,'DATA POBLACION'!$F$1:$F$361,0),MATCH(CONCATENATE(AT$1,"_",$H27),'DATA POBLACION'!$A$1:$CP$1,0))</f>
        <v>6</v>
      </c>
    </row>
    <row r="28" spans="1:46" hidden="1" x14ac:dyDescent="0.2">
      <c r="A28" s="46">
        <v>80803</v>
      </c>
      <c r="B28" s="32" t="s">
        <v>53</v>
      </c>
      <c r="C28" s="32" t="s">
        <v>59</v>
      </c>
      <c r="D28" s="33" t="s">
        <v>4</v>
      </c>
      <c r="E28" s="48" t="s">
        <v>26</v>
      </c>
      <c r="F28" s="35"/>
      <c r="G28" s="36" t="s">
        <v>26</v>
      </c>
      <c r="H28" s="36" t="s">
        <v>107</v>
      </c>
      <c r="I28" s="37">
        <f t="shared" si="0"/>
        <v>1028</v>
      </c>
      <c r="J28" s="49">
        <f>INDEX('DATA POBLACION'!$A$1:$CP$361,MATCH($G28,'DATA POBLACION'!$F$1:$F$361,0),MATCH(CONCATENATE(J$1,"_",$H28),'DATA POBLACION'!$A$1:$CP$1,0))</f>
        <v>9</v>
      </c>
      <c r="K28" s="49">
        <f>INDEX('DATA POBLACION'!$A$1:$CP$361,MATCH($G28,'DATA POBLACION'!$F$1:$F$361,0),MATCH(CONCATENATE(K$1,"_",$H28),'DATA POBLACION'!$A$1:$CP$1,0))</f>
        <v>9</v>
      </c>
      <c r="L28" s="49">
        <f>INDEX('DATA POBLACION'!$A$1:$CP$361,MATCH($G28,'DATA POBLACION'!$F$1:$F$361,0),MATCH(CONCATENATE(L$1,"_",$H28),'DATA POBLACION'!$A$1:$CP$1,0))</f>
        <v>10</v>
      </c>
      <c r="M28" s="49">
        <f>INDEX('DATA POBLACION'!$A$1:$CP$361,MATCH($G28,'DATA POBLACION'!$F$1:$F$361,0),MATCH(CONCATENATE(M$1,"_",$H28),'DATA POBLACION'!$A$1:$CP$1,0))</f>
        <v>12</v>
      </c>
      <c r="N28" s="49">
        <f>INDEX('DATA POBLACION'!$A$1:$CP$361,MATCH($G28,'DATA POBLACION'!$F$1:$F$361,0),MATCH(CONCATENATE(N$1,"_",$H28),'DATA POBLACION'!$A$1:$CP$1,0))</f>
        <v>11</v>
      </c>
      <c r="O28" s="49">
        <f t="shared" si="1"/>
        <v>51</v>
      </c>
      <c r="P28" s="49">
        <f>INDEX('DATA POBLACION'!$A$1:$CP$361,MATCH($G28,'DATA POBLACION'!$F$1:$F$361,0),MATCH(CONCATENATE(P$1,"_",$H28),'DATA POBLACION'!$A$1:$CP$1,0))</f>
        <v>13</v>
      </c>
      <c r="Q28" s="49">
        <f>INDEX('DATA POBLACION'!$A$1:$CP$361,MATCH($G28,'DATA POBLACION'!$F$1:$F$361,0),MATCH(CONCATENATE(Q$1,"_",$H28),'DATA POBLACION'!$A$1:$CP$1,0))</f>
        <v>12</v>
      </c>
      <c r="R28" s="49">
        <f>INDEX('DATA POBLACION'!$A$1:$CP$361,MATCH($G28,'DATA POBLACION'!$F$1:$F$361,0),MATCH(CONCATENATE(R$1,"_",$H28),'DATA POBLACION'!$A$1:$CP$1,0))</f>
        <v>13</v>
      </c>
      <c r="S28" s="49">
        <f>INDEX('DATA POBLACION'!$A$1:$CP$361,MATCH($G28,'DATA POBLACION'!$F$1:$F$361,0),MATCH(CONCATENATE(S$1,"_",$H28),'DATA POBLACION'!$A$1:$CP$1,0))</f>
        <v>15</v>
      </c>
      <c r="T28" s="49">
        <f>INDEX('DATA POBLACION'!$A$1:$CP$361,MATCH($G28,'DATA POBLACION'!$F$1:$F$361,0),MATCH(CONCATENATE(T$1,"_",$H28),'DATA POBLACION'!$A$1:$CP$1,0))</f>
        <v>14</v>
      </c>
      <c r="U28" s="49">
        <f t="shared" si="2"/>
        <v>67</v>
      </c>
      <c r="V28" s="49">
        <f>INDEX('DATA POBLACION'!$A$1:$CP$361,MATCH($G28,'DATA POBLACION'!$F$1:$F$361,0),MATCH(CONCATENATE(V$1,"_",$H28),'DATA POBLACION'!$A$1:$CP$1,0))</f>
        <v>11</v>
      </c>
      <c r="W28" s="49">
        <f>INDEX('DATA POBLACION'!$A$1:$CP$361,MATCH($G28,'DATA POBLACION'!$F$1:$F$361,0),MATCH(CONCATENATE(W$1,"_",$H28),'DATA POBLACION'!$A$1:$CP$1,0))</f>
        <v>16</v>
      </c>
      <c r="X28" s="49">
        <f>INDEX('DATA POBLACION'!$A$1:$CP$361,MATCH($G28,'DATA POBLACION'!$F$1:$F$361,0),MATCH(CONCATENATE(X$1,"_",$H28),'DATA POBLACION'!$A$1:$CP$1,0))</f>
        <v>15</v>
      </c>
      <c r="Y28" s="49">
        <f>INDEX('DATA POBLACION'!$A$1:$CP$361,MATCH($G28,'DATA POBLACION'!$F$1:$F$361,0),MATCH(CONCATENATE(Y$1,"_",$H28),'DATA POBLACION'!$A$1:$CP$1,0))</f>
        <v>16</v>
      </c>
      <c r="Z28" s="49">
        <f>INDEX('DATA POBLACION'!$A$1:$CP$361,MATCH($G28,'DATA POBLACION'!$F$1:$F$361,0),MATCH(CONCATENATE(Z$1,"_",$H28),'DATA POBLACION'!$A$1:$CP$1,0))</f>
        <v>19</v>
      </c>
      <c r="AA28" s="37">
        <f t="shared" si="3"/>
        <v>77</v>
      </c>
      <c r="AB28" s="49">
        <f>INDEX('DATA POBLACION'!$A$1:$CP$361,MATCH($G28,'DATA POBLACION'!$F$1:$F$361,0),MATCH(CONCATENATE(AB$1,"_",$H28),'DATA POBLACION'!$A$1:$CP$1,0))</f>
        <v>25</v>
      </c>
      <c r="AC28" s="49">
        <f>INDEX('DATA POBLACION'!$A$1:$CP$361,MATCH($G28,'DATA POBLACION'!$F$1:$F$361,0),MATCH(CONCATENATE(AC$1,"_",$H28),'DATA POBLACION'!$A$1:$CP$1,0))</f>
        <v>24</v>
      </c>
      <c r="AD28" s="49">
        <f>INDEX('DATA POBLACION'!$A$1:$CP$361,MATCH($G28,'DATA POBLACION'!$F$1:$F$361,0),MATCH(CONCATENATE(AD$1,"_",$H28),'DATA POBLACION'!$A$1:$CP$1,0))</f>
        <v>22</v>
      </c>
      <c r="AE28" s="49">
        <f>INDEX('DATA POBLACION'!$A$1:$CP$361,MATCH($G28,'DATA POBLACION'!$F$1:$F$361,0),MATCH(CONCATENATE(AE$1,"_",$H28),'DATA POBLACION'!$A$1:$CP$1,0))</f>
        <v>21</v>
      </c>
      <c r="AF28" s="49">
        <f>INDEX('DATA POBLACION'!$A$1:$CP$361,MATCH($G28,'DATA POBLACION'!$F$1:$F$361,0),MATCH(CONCATENATE(AF$1,"_",$H28),'DATA POBLACION'!$A$1:$CP$1,0))</f>
        <v>21</v>
      </c>
      <c r="AG28" s="37">
        <f t="shared" si="4"/>
        <v>113</v>
      </c>
      <c r="AH28" s="49">
        <f>INDEX('DATA POBLACION'!$A$1:$CP$361,MATCH($G28,'DATA POBLACION'!$F$1:$F$361,0),MATCH(CONCATENATE(AH$1,"_",$H28),'DATA POBLACION'!$A$1:$CP$1,0))</f>
        <v>94</v>
      </c>
      <c r="AI28" s="49">
        <f>INDEX('DATA POBLACION'!$A$1:$CP$361,MATCH($G28,'DATA POBLACION'!$F$1:$F$361,0),MATCH(CONCATENATE(AI$1,"_",$H28),'DATA POBLACION'!$A$1:$CP$1,0))</f>
        <v>83</v>
      </c>
      <c r="AJ28" s="49">
        <f>INDEX('DATA POBLACION'!$A$1:$CP$361,MATCH($G28,'DATA POBLACION'!$F$1:$F$361,0),MATCH(CONCATENATE(AJ$1,"_",$H28),'DATA POBLACION'!$A$1:$CP$1,0))</f>
        <v>77</v>
      </c>
      <c r="AK28" s="49">
        <f>INDEX('DATA POBLACION'!$A$1:$CP$361,MATCH($G28,'DATA POBLACION'!$F$1:$F$361,0),MATCH(CONCATENATE(AK$1,"_",$H28),'DATA POBLACION'!$A$1:$CP$1,0))</f>
        <v>77</v>
      </c>
      <c r="AL28" s="49">
        <f>INDEX('DATA POBLACION'!$A$1:$CP$361,MATCH($G28,'DATA POBLACION'!$F$1:$F$361,0),MATCH(CONCATENATE(AL$1,"_",$H28),'DATA POBLACION'!$A$1:$CP$1,0))</f>
        <v>72</v>
      </c>
      <c r="AM28" s="49">
        <f>INDEX('DATA POBLACION'!$A$1:$CP$361,MATCH($G28,'DATA POBLACION'!$F$1:$F$361,0),MATCH(CONCATENATE(AM$1,"_",$H28),'DATA POBLACION'!$A$1:$CP$1,0))</f>
        <v>68</v>
      </c>
      <c r="AN28" s="49">
        <f>INDEX('DATA POBLACION'!$A$1:$CP$361,MATCH($G28,'DATA POBLACION'!$F$1:$F$361,0),MATCH(CONCATENATE(AN$1,"_",$H28),'DATA POBLACION'!$A$1:$CP$1,0))</f>
        <v>58</v>
      </c>
      <c r="AO28" s="49">
        <f>INDEX('DATA POBLACION'!$A$1:$CP$361,MATCH($G28,'DATA POBLACION'!$F$1:$F$361,0),MATCH(CONCATENATE(AO$1,"_",$H28),'DATA POBLACION'!$A$1:$CP$1,0))</f>
        <v>48</v>
      </c>
      <c r="AP28" s="49">
        <f>INDEX('DATA POBLACION'!$A$1:$CP$361,MATCH($G28,'DATA POBLACION'!$F$1:$F$361,0),MATCH(CONCATENATE(AP$1,"_",$H28),'DATA POBLACION'!$A$1:$CP$1,0))</f>
        <v>46</v>
      </c>
      <c r="AQ28" s="49">
        <f>INDEX('DATA POBLACION'!$A$1:$CP$361,MATCH($G28,'DATA POBLACION'!$F$1:$F$361,0),MATCH(CONCATENATE(AQ$1,"_",$H28),'DATA POBLACION'!$A$1:$CP$1,0))</f>
        <v>40</v>
      </c>
      <c r="AR28" s="49">
        <f>INDEX('DATA POBLACION'!$A$1:$CP$361,MATCH($G28,'DATA POBLACION'!$F$1:$F$361,0),MATCH(CONCATENATE(AR$1,"_",$H28),'DATA POBLACION'!$A$1:$CP$1,0))</f>
        <v>25</v>
      </c>
      <c r="AS28" s="49">
        <f>INDEX('DATA POBLACION'!$A$1:$CP$361,MATCH($G28,'DATA POBLACION'!$F$1:$F$361,0),MATCH(CONCATENATE(AS$1,"_",$H28),'DATA POBLACION'!$A$1:$CP$1,0))</f>
        <v>18</v>
      </c>
      <c r="AT28" s="49">
        <f>INDEX('DATA POBLACION'!$A$1:$CP$361,MATCH($G28,'DATA POBLACION'!$F$1:$F$361,0),MATCH(CONCATENATE(AT$1,"_",$H28),'DATA POBLACION'!$A$1:$CP$1,0))</f>
        <v>14</v>
      </c>
    </row>
    <row r="29" spans="1:46" hidden="1" x14ac:dyDescent="0.2">
      <c r="A29" s="46">
        <v>80803</v>
      </c>
      <c r="B29" s="32" t="s">
        <v>53</v>
      </c>
      <c r="C29" s="32" t="s">
        <v>59</v>
      </c>
      <c r="D29" s="33" t="s">
        <v>4</v>
      </c>
      <c r="E29" s="37" t="s">
        <v>26</v>
      </c>
      <c r="F29" s="35"/>
      <c r="G29" s="36" t="s">
        <v>26</v>
      </c>
      <c r="H29" s="36" t="s">
        <v>108</v>
      </c>
      <c r="I29" s="37">
        <f t="shared" si="0"/>
        <v>1010</v>
      </c>
      <c r="J29" s="49">
        <f>INDEX('DATA POBLACION'!$A$1:$CP$361,MATCH($G29,'DATA POBLACION'!$F$1:$F$361,0),MATCH(CONCATENATE(J$1,"_",$H29),'DATA POBLACION'!$A$1:$CP$1,0))</f>
        <v>7</v>
      </c>
      <c r="K29" s="49">
        <f>INDEX('DATA POBLACION'!$A$1:$CP$361,MATCH($G29,'DATA POBLACION'!$F$1:$F$361,0),MATCH(CONCATENATE(K$1,"_",$H29),'DATA POBLACION'!$A$1:$CP$1,0))</f>
        <v>10</v>
      </c>
      <c r="L29" s="49">
        <f>INDEX('DATA POBLACION'!$A$1:$CP$361,MATCH($G29,'DATA POBLACION'!$F$1:$F$361,0),MATCH(CONCATENATE(L$1,"_",$H29),'DATA POBLACION'!$A$1:$CP$1,0))</f>
        <v>10</v>
      </c>
      <c r="M29" s="49">
        <f>INDEX('DATA POBLACION'!$A$1:$CP$361,MATCH($G29,'DATA POBLACION'!$F$1:$F$361,0),MATCH(CONCATENATE(M$1,"_",$H29),'DATA POBLACION'!$A$1:$CP$1,0))</f>
        <v>13</v>
      </c>
      <c r="N29" s="49">
        <f>INDEX('DATA POBLACION'!$A$1:$CP$361,MATCH($G29,'DATA POBLACION'!$F$1:$F$361,0),MATCH(CONCATENATE(N$1,"_",$H29),'DATA POBLACION'!$A$1:$CP$1,0))</f>
        <v>13</v>
      </c>
      <c r="O29" s="49">
        <f t="shared" si="1"/>
        <v>53</v>
      </c>
      <c r="P29" s="49">
        <f>INDEX('DATA POBLACION'!$A$1:$CP$361,MATCH($G29,'DATA POBLACION'!$F$1:$F$361,0),MATCH(CONCATENATE(P$1,"_",$H29),'DATA POBLACION'!$A$1:$CP$1,0))</f>
        <v>11</v>
      </c>
      <c r="Q29" s="49">
        <f>INDEX('DATA POBLACION'!$A$1:$CP$361,MATCH($G29,'DATA POBLACION'!$F$1:$F$361,0),MATCH(CONCATENATE(Q$1,"_",$H29),'DATA POBLACION'!$A$1:$CP$1,0))</f>
        <v>13</v>
      </c>
      <c r="R29" s="49">
        <f>INDEX('DATA POBLACION'!$A$1:$CP$361,MATCH($G29,'DATA POBLACION'!$F$1:$F$361,0),MATCH(CONCATENATE(R$1,"_",$H29),'DATA POBLACION'!$A$1:$CP$1,0))</f>
        <v>16</v>
      </c>
      <c r="S29" s="49">
        <f>INDEX('DATA POBLACION'!$A$1:$CP$361,MATCH($G29,'DATA POBLACION'!$F$1:$F$361,0),MATCH(CONCATENATE(S$1,"_",$H29),'DATA POBLACION'!$A$1:$CP$1,0))</f>
        <v>15</v>
      </c>
      <c r="T29" s="49">
        <f>INDEX('DATA POBLACION'!$A$1:$CP$361,MATCH($G29,'DATA POBLACION'!$F$1:$F$361,0),MATCH(CONCATENATE(T$1,"_",$H29),'DATA POBLACION'!$A$1:$CP$1,0))</f>
        <v>12</v>
      </c>
      <c r="U29" s="49">
        <f t="shared" si="2"/>
        <v>67</v>
      </c>
      <c r="V29" s="49">
        <f>INDEX('DATA POBLACION'!$A$1:$CP$361,MATCH($G29,'DATA POBLACION'!$F$1:$F$361,0),MATCH(CONCATENATE(V$1,"_",$H29),'DATA POBLACION'!$A$1:$CP$1,0))</f>
        <v>10</v>
      </c>
      <c r="W29" s="49">
        <f>INDEX('DATA POBLACION'!$A$1:$CP$361,MATCH($G29,'DATA POBLACION'!$F$1:$F$361,0),MATCH(CONCATENATE(W$1,"_",$H29),'DATA POBLACION'!$A$1:$CP$1,0))</f>
        <v>14</v>
      </c>
      <c r="X29" s="49">
        <f>INDEX('DATA POBLACION'!$A$1:$CP$361,MATCH($G29,'DATA POBLACION'!$F$1:$F$361,0),MATCH(CONCATENATE(X$1,"_",$H29),'DATA POBLACION'!$A$1:$CP$1,0))</f>
        <v>14</v>
      </c>
      <c r="Y29" s="49">
        <f>INDEX('DATA POBLACION'!$A$1:$CP$361,MATCH($G29,'DATA POBLACION'!$F$1:$F$361,0),MATCH(CONCATENATE(Y$1,"_",$H29),'DATA POBLACION'!$A$1:$CP$1,0))</f>
        <v>15</v>
      </c>
      <c r="Z29" s="49">
        <f>INDEX('DATA POBLACION'!$A$1:$CP$361,MATCH($G29,'DATA POBLACION'!$F$1:$F$361,0),MATCH(CONCATENATE(Z$1,"_",$H29),'DATA POBLACION'!$A$1:$CP$1,0))</f>
        <v>18</v>
      </c>
      <c r="AA29" s="37">
        <f t="shared" si="3"/>
        <v>71</v>
      </c>
      <c r="AB29" s="49">
        <f>INDEX('DATA POBLACION'!$A$1:$CP$361,MATCH($G29,'DATA POBLACION'!$F$1:$F$361,0),MATCH(CONCATENATE(AB$1,"_",$H29),'DATA POBLACION'!$A$1:$CP$1,0))</f>
        <v>20</v>
      </c>
      <c r="AC29" s="49">
        <f>INDEX('DATA POBLACION'!$A$1:$CP$361,MATCH($G29,'DATA POBLACION'!$F$1:$F$361,0),MATCH(CONCATENATE(AC$1,"_",$H29),'DATA POBLACION'!$A$1:$CP$1,0))</f>
        <v>22</v>
      </c>
      <c r="AD29" s="49">
        <f>INDEX('DATA POBLACION'!$A$1:$CP$361,MATCH($G29,'DATA POBLACION'!$F$1:$F$361,0),MATCH(CONCATENATE(AD$1,"_",$H29),'DATA POBLACION'!$A$1:$CP$1,0))</f>
        <v>22</v>
      </c>
      <c r="AE29" s="49">
        <f>INDEX('DATA POBLACION'!$A$1:$CP$361,MATCH($G29,'DATA POBLACION'!$F$1:$F$361,0),MATCH(CONCATENATE(AE$1,"_",$H29),'DATA POBLACION'!$A$1:$CP$1,0))</f>
        <v>25</v>
      </c>
      <c r="AF29" s="49">
        <f>INDEX('DATA POBLACION'!$A$1:$CP$361,MATCH($G29,'DATA POBLACION'!$F$1:$F$361,0),MATCH(CONCATENATE(AF$1,"_",$H29),'DATA POBLACION'!$A$1:$CP$1,0))</f>
        <v>20</v>
      </c>
      <c r="AG29" s="37">
        <f t="shared" si="4"/>
        <v>109</v>
      </c>
      <c r="AH29" s="49">
        <f>INDEX('DATA POBLACION'!$A$1:$CP$361,MATCH($G29,'DATA POBLACION'!$F$1:$F$361,0),MATCH(CONCATENATE(AH$1,"_",$H29),'DATA POBLACION'!$A$1:$CP$1,0))</f>
        <v>92</v>
      </c>
      <c r="AI29" s="49">
        <f>INDEX('DATA POBLACION'!$A$1:$CP$361,MATCH($G29,'DATA POBLACION'!$F$1:$F$361,0),MATCH(CONCATENATE(AI$1,"_",$H29),'DATA POBLACION'!$A$1:$CP$1,0))</f>
        <v>87</v>
      </c>
      <c r="AJ29" s="49">
        <f>INDEX('DATA POBLACION'!$A$1:$CP$361,MATCH($G29,'DATA POBLACION'!$F$1:$F$361,0),MATCH(CONCATENATE(AJ$1,"_",$H29),'DATA POBLACION'!$A$1:$CP$1,0))</f>
        <v>78</v>
      </c>
      <c r="AK29" s="49">
        <f>INDEX('DATA POBLACION'!$A$1:$CP$361,MATCH($G29,'DATA POBLACION'!$F$1:$F$361,0),MATCH(CONCATENATE(AK$1,"_",$H29),'DATA POBLACION'!$A$1:$CP$1,0))</f>
        <v>76</v>
      </c>
      <c r="AL29" s="49">
        <f>INDEX('DATA POBLACION'!$A$1:$CP$361,MATCH($G29,'DATA POBLACION'!$F$1:$F$361,0),MATCH(CONCATENATE(AL$1,"_",$H29),'DATA POBLACION'!$A$1:$CP$1,0))</f>
        <v>66</v>
      </c>
      <c r="AM29" s="49">
        <f>INDEX('DATA POBLACION'!$A$1:$CP$361,MATCH($G29,'DATA POBLACION'!$F$1:$F$361,0),MATCH(CONCATENATE(AM$1,"_",$H29),'DATA POBLACION'!$A$1:$CP$1,0))</f>
        <v>64</v>
      </c>
      <c r="AN29" s="49">
        <f>INDEX('DATA POBLACION'!$A$1:$CP$361,MATCH($G29,'DATA POBLACION'!$F$1:$F$361,0),MATCH(CONCATENATE(AN$1,"_",$H29),'DATA POBLACION'!$A$1:$CP$1,0))</f>
        <v>45</v>
      </c>
      <c r="AO29" s="49">
        <f>INDEX('DATA POBLACION'!$A$1:$CP$361,MATCH($G29,'DATA POBLACION'!$F$1:$F$361,0),MATCH(CONCATENATE(AO$1,"_",$H29),'DATA POBLACION'!$A$1:$CP$1,0))</f>
        <v>49</v>
      </c>
      <c r="AP29" s="49">
        <f>INDEX('DATA POBLACION'!$A$1:$CP$361,MATCH($G29,'DATA POBLACION'!$F$1:$F$361,0),MATCH(CONCATENATE(AP$1,"_",$H29),'DATA POBLACION'!$A$1:$CP$1,0))</f>
        <v>43</v>
      </c>
      <c r="AQ29" s="49">
        <f>INDEX('DATA POBLACION'!$A$1:$CP$361,MATCH($G29,'DATA POBLACION'!$F$1:$F$361,0),MATCH(CONCATENATE(AQ$1,"_",$H29),'DATA POBLACION'!$A$1:$CP$1,0))</f>
        <v>40</v>
      </c>
      <c r="AR29" s="49">
        <f>INDEX('DATA POBLACION'!$A$1:$CP$361,MATCH($G29,'DATA POBLACION'!$F$1:$F$361,0),MATCH(CONCATENATE(AR$1,"_",$H29),'DATA POBLACION'!$A$1:$CP$1,0))</f>
        <v>28</v>
      </c>
      <c r="AS29" s="49">
        <f>INDEX('DATA POBLACION'!$A$1:$CP$361,MATCH($G29,'DATA POBLACION'!$F$1:$F$361,0),MATCH(CONCATENATE(AS$1,"_",$H29),'DATA POBLACION'!$A$1:$CP$1,0))</f>
        <v>21</v>
      </c>
      <c r="AT29" s="49">
        <f>INDEX('DATA POBLACION'!$A$1:$CP$361,MATCH($G29,'DATA POBLACION'!$F$1:$F$361,0),MATCH(CONCATENATE(AT$1,"_",$H29),'DATA POBLACION'!$A$1:$CP$1,0))</f>
        <v>21</v>
      </c>
    </row>
    <row r="30" spans="1:46" hidden="1" x14ac:dyDescent="0.2">
      <c r="A30" s="46">
        <v>80503</v>
      </c>
      <c r="B30" s="47" t="s">
        <v>53</v>
      </c>
      <c r="C30" s="32" t="s">
        <v>223</v>
      </c>
      <c r="D30" s="33" t="s">
        <v>2</v>
      </c>
      <c r="E30" s="48" t="s">
        <v>10</v>
      </c>
      <c r="F30" s="35"/>
      <c r="G30" s="36" t="s">
        <v>223</v>
      </c>
      <c r="H30" s="36" t="s">
        <v>107</v>
      </c>
      <c r="I30" s="37">
        <f t="shared" si="0"/>
        <v>1986</v>
      </c>
      <c r="J30" s="49">
        <f>INDEX('DATA POBLACION'!$A$1:$CP$361,MATCH($G30,'DATA POBLACION'!$F$1:$F$361,0),MATCH(CONCATENATE(J$1,"_",$H30),'DATA POBLACION'!$A$1:$CP$1,0))</f>
        <v>10</v>
      </c>
      <c r="K30" s="49">
        <f>INDEX('DATA POBLACION'!$A$1:$CP$361,MATCH($G30,'DATA POBLACION'!$F$1:$F$361,0),MATCH(CONCATENATE(K$1,"_",$H30),'DATA POBLACION'!$A$1:$CP$1,0))</f>
        <v>15</v>
      </c>
      <c r="L30" s="49">
        <f>INDEX('DATA POBLACION'!$A$1:$CP$361,MATCH($G30,'DATA POBLACION'!$F$1:$F$361,0),MATCH(CONCATENATE(L$1,"_",$H30),'DATA POBLACION'!$A$1:$CP$1,0))</f>
        <v>22</v>
      </c>
      <c r="M30" s="49">
        <f>INDEX('DATA POBLACION'!$A$1:$CP$361,MATCH($G30,'DATA POBLACION'!$F$1:$F$361,0),MATCH(CONCATENATE(M$1,"_",$H30),'DATA POBLACION'!$A$1:$CP$1,0))</f>
        <v>24</v>
      </c>
      <c r="N30" s="49">
        <f>INDEX('DATA POBLACION'!$A$1:$CP$361,MATCH($G30,'DATA POBLACION'!$F$1:$F$361,0),MATCH(CONCATENATE(N$1,"_",$H30),'DATA POBLACION'!$A$1:$CP$1,0))</f>
        <v>28</v>
      </c>
      <c r="O30" s="49">
        <f t="shared" si="1"/>
        <v>99</v>
      </c>
      <c r="P30" s="49">
        <f>INDEX('DATA POBLACION'!$A$1:$CP$361,MATCH($G30,'DATA POBLACION'!$F$1:$F$361,0),MATCH(CONCATENATE(P$1,"_",$H30),'DATA POBLACION'!$A$1:$CP$1,0))</f>
        <v>21</v>
      </c>
      <c r="Q30" s="49">
        <f>INDEX('DATA POBLACION'!$A$1:$CP$361,MATCH($G30,'DATA POBLACION'!$F$1:$F$361,0),MATCH(CONCATENATE(Q$1,"_",$H30),'DATA POBLACION'!$A$1:$CP$1,0))</f>
        <v>25</v>
      </c>
      <c r="R30" s="49">
        <f>INDEX('DATA POBLACION'!$A$1:$CP$361,MATCH($G30,'DATA POBLACION'!$F$1:$F$361,0),MATCH(CONCATENATE(R$1,"_",$H30),'DATA POBLACION'!$A$1:$CP$1,0))</f>
        <v>32</v>
      </c>
      <c r="S30" s="49">
        <f>INDEX('DATA POBLACION'!$A$1:$CP$361,MATCH($G30,'DATA POBLACION'!$F$1:$F$361,0),MATCH(CONCATENATE(S$1,"_",$H30),'DATA POBLACION'!$A$1:$CP$1,0))</f>
        <v>31</v>
      </c>
      <c r="T30" s="49">
        <f>INDEX('DATA POBLACION'!$A$1:$CP$361,MATCH($G30,'DATA POBLACION'!$F$1:$F$361,0),MATCH(CONCATENATE(T$1,"_",$H30),'DATA POBLACION'!$A$1:$CP$1,0))</f>
        <v>32</v>
      </c>
      <c r="U30" s="49">
        <f t="shared" si="2"/>
        <v>141</v>
      </c>
      <c r="V30" s="49">
        <f>INDEX('DATA POBLACION'!$A$1:$CP$361,MATCH($G30,'DATA POBLACION'!$F$1:$F$361,0),MATCH(CONCATENATE(V$1,"_",$H30),'DATA POBLACION'!$A$1:$CP$1,0))</f>
        <v>32</v>
      </c>
      <c r="W30" s="49">
        <f>INDEX('DATA POBLACION'!$A$1:$CP$361,MATCH($G30,'DATA POBLACION'!$F$1:$F$361,0),MATCH(CONCATENATE(W$1,"_",$H30),'DATA POBLACION'!$A$1:$CP$1,0))</f>
        <v>30</v>
      </c>
      <c r="X30" s="49">
        <f>INDEX('DATA POBLACION'!$A$1:$CP$361,MATCH($G30,'DATA POBLACION'!$F$1:$F$361,0),MATCH(CONCATENATE(X$1,"_",$H30),'DATA POBLACION'!$A$1:$CP$1,0))</f>
        <v>31</v>
      </c>
      <c r="Y30" s="49">
        <f>INDEX('DATA POBLACION'!$A$1:$CP$361,MATCH($G30,'DATA POBLACION'!$F$1:$F$361,0),MATCH(CONCATENATE(Y$1,"_",$H30),'DATA POBLACION'!$A$1:$CP$1,0))</f>
        <v>29</v>
      </c>
      <c r="Z30" s="49">
        <f>INDEX('DATA POBLACION'!$A$1:$CP$361,MATCH($G30,'DATA POBLACION'!$F$1:$F$361,0),MATCH(CONCATENATE(Z$1,"_",$H30),'DATA POBLACION'!$A$1:$CP$1,0))</f>
        <v>33</v>
      </c>
      <c r="AA30" s="37">
        <f t="shared" si="3"/>
        <v>155</v>
      </c>
      <c r="AB30" s="49">
        <f>INDEX('DATA POBLACION'!$A$1:$CP$361,MATCH($G30,'DATA POBLACION'!$F$1:$F$361,0),MATCH(CONCATENATE(AB$1,"_",$H30),'DATA POBLACION'!$A$1:$CP$1,0))</f>
        <v>32</v>
      </c>
      <c r="AC30" s="49">
        <f>INDEX('DATA POBLACION'!$A$1:$CP$361,MATCH($G30,'DATA POBLACION'!$F$1:$F$361,0),MATCH(CONCATENATE(AC$1,"_",$H30),'DATA POBLACION'!$A$1:$CP$1,0))</f>
        <v>33</v>
      </c>
      <c r="AD30" s="49">
        <f>INDEX('DATA POBLACION'!$A$1:$CP$361,MATCH($G30,'DATA POBLACION'!$F$1:$F$361,0),MATCH(CONCATENATE(AD$1,"_",$H30),'DATA POBLACION'!$A$1:$CP$1,0))</f>
        <v>52</v>
      </c>
      <c r="AE30" s="49">
        <f>INDEX('DATA POBLACION'!$A$1:$CP$361,MATCH($G30,'DATA POBLACION'!$F$1:$F$361,0),MATCH(CONCATENATE(AE$1,"_",$H30),'DATA POBLACION'!$A$1:$CP$1,0))</f>
        <v>39</v>
      </c>
      <c r="AF30" s="49">
        <f>INDEX('DATA POBLACION'!$A$1:$CP$361,MATCH($G30,'DATA POBLACION'!$F$1:$F$361,0),MATCH(CONCATENATE(AF$1,"_",$H30),'DATA POBLACION'!$A$1:$CP$1,0))</f>
        <v>40</v>
      </c>
      <c r="AG30" s="37">
        <f t="shared" si="4"/>
        <v>196</v>
      </c>
      <c r="AH30" s="49">
        <f>INDEX('DATA POBLACION'!$A$1:$CP$361,MATCH($G30,'DATA POBLACION'!$F$1:$F$361,0),MATCH(CONCATENATE(AH$1,"_",$H30),'DATA POBLACION'!$A$1:$CP$1,0))</f>
        <v>195</v>
      </c>
      <c r="AI30" s="49">
        <f>INDEX('DATA POBLACION'!$A$1:$CP$361,MATCH($G30,'DATA POBLACION'!$F$1:$F$361,0),MATCH(CONCATENATE(AI$1,"_",$H30),'DATA POBLACION'!$A$1:$CP$1,0))</f>
        <v>153</v>
      </c>
      <c r="AJ30" s="49">
        <f>INDEX('DATA POBLACION'!$A$1:$CP$361,MATCH($G30,'DATA POBLACION'!$F$1:$F$361,0),MATCH(CONCATENATE(AJ$1,"_",$H30),'DATA POBLACION'!$A$1:$CP$1,0))</f>
        <v>150</v>
      </c>
      <c r="AK30" s="49">
        <f>INDEX('DATA POBLACION'!$A$1:$CP$361,MATCH($G30,'DATA POBLACION'!$F$1:$F$361,0),MATCH(CONCATENATE(AK$1,"_",$H30),'DATA POBLACION'!$A$1:$CP$1,0))</f>
        <v>156</v>
      </c>
      <c r="AL30" s="49">
        <f>INDEX('DATA POBLACION'!$A$1:$CP$361,MATCH($G30,'DATA POBLACION'!$F$1:$F$361,0),MATCH(CONCATENATE(AL$1,"_",$H30),'DATA POBLACION'!$A$1:$CP$1,0))</f>
        <v>141</v>
      </c>
      <c r="AM30" s="49">
        <f>INDEX('DATA POBLACION'!$A$1:$CP$361,MATCH($G30,'DATA POBLACION'!$F$1:$F$361,0),MATCH(CONCATENATE(AM$1,"_",$H30),'DATA POBLACION'!$A$1:$CP$1,0))</f>
        <v>118</v>
      </c>
      <c r="AN30" s="49">
        <f>INDEX('DATA POBLACION'!$A$1:$CP$361,MATCH($G30,'DATA POBLACION'!$F$1:$F$361,0),MATCH(CONCATENATE(AN$1,"_",$H30),'DATA POBLACION'!$A$1:$CP$1,0))</f>
        <v>106</v>
      </c>
      <c r="AO30" s="49">
        <f>INDEX('DATA POBLACION'!$A$1:$CP$361,MATCH($G30,'DATA POBLACION'!$F$1:$F$361,0),MATCH(CONCATENATE(AO$1,"_",$H30),'DATA POBLACION'!$A$1:$CP$1,0))</f>
        <v>109</v>
      </c>
      <c r="AP30" s="49">
        <f>INDEX('DATA POBLACION'!$A$1:$CP$361,MATCH($G30,'DATA POBLACION'!$F$1:$F$361,0),MATCH(CONCATENATE(AP$1,"_",$H30),'DATA POBLACION'!$A$1:$CP$1,0))</f>
        <v>87</v>
      </c>
      <c r="AQ30" s="49">
        <f>INDEX('DATA POBLACION'!$A$1:$CP$361,MATCH($G30,'DATA POBLACION'!$F$1:$F$361,0),MATCH(CONCATENATE(AQ$1,"_",$H30),'DATA POBLACION'!$A$1:$CP$1,0))</f>
        <v>58</v>
      </c>
      <c r="AR30" s="49">
        <f>INDEX('DATA POBLACION'!$A$1:$CP$361,MATCH($G30,'DATA POBLACION'!$F$1:$F$361,0),MATCH(CONCATENATE(AR$1,"_",$H30),'DATA POBLACION'!$A$1:$CP$1,0))</f>
        <v>47</v>
      </c>
      <c r="AS30" s="49">
        <f>INDEX('DATA POBLACION'!$A$1:$CP$361,MATCH($G30,'DATA POBLACION'!$F$1:$F$361,0),MATCH(CONCATENATE(AS$1,"_",$H30),'DATA POBLACION'!$A$1:$CP$1,0))</f>
        <v>37</v>
      </c>
      <c r="AT30" s="49">
        <f>INDEX('DATA POBLACION'!$A$1:$CP$361,MATCH($G30,'DATA POBLACION'!$F$1:$F$361,0),MATCH(CONCATENATE(AT$1,"_",$H30),'DATA POBLACION'!$A$1:$CP$1,0))</f>
        <v>38</v>
      </c>
    </row>
    <row r="31" spans="1:46" hidden="1" x14ac:dyDescent="0.2">
      <c r="A31" s="46">
        <v>80503</v>
      </c>
      <c r="B31" s="47" t="s">
        <v>53</v>
      </c>
      <c r="C31" s="32" t="s">
        <v>223</v>
      </c>
      <c r="D31" s="33" t="s">
        <v>2</v>
      </c>
      <c r="E31" s="37" t="s">
        <v>10</v>
      </c>
      <c r="F31" s="35"/>
      <c r="G31" s="36" t="s">
        <v>223</v>
      </c>
      <c r="H31" s="36" t="s">
        <v>108</v>
      </c>
      <c r="I31" s="37">
        <f t="shared" si="0"/>
        <v>1906</v>
      </c>
      <c r="J31" s="49">
        <f>INDEX('DATA POBLACION'!$A$1:$CP$361,MATCH($G31,'DATA POBLACION'!$F$1:$F$361,0),MATCH(CONCATENATE(J$1,"_",$H31),'DATA POBLACION'!$A$1:$CP$1,0))</f>
        <v>13</v>
      </c>
      <c r="K31" s="49">
        <f>INDEX('DATA POBLACION'!$A$1:$CP$361,MATCH($G31,'DATA POBLACION'!$F$1:$F$361,0),MATCH(CONCATENATE(K$1,"_",$H31),'DATA POBLACION'!$A$1:$CP$1,0))</f>
        <v>12</v>
      </c>
      <c r="L31" s="49">
        <f>INDEX('DATA POBLACION'!$A$1:$CP$361,MATCH($G31,'DATA POBLACION'!$F$1:$F$361,0),MATCH(CONCATENATE(L$1,"_",$H31),'DATA POBLACION'!$A$1:$CP$1,0))</f>
        <v>12</v>
      </c>
      <c r="M31" s="49">
        <f>INDEX('DATA POBLACION'!$A$1:$CP$361,MATCH($G31,'DATA POBLACION'!$F$1:$F$361,0),MATCH(CONCATENATE(M$1,"_",$H31),'DATA POBLACION'!$A$1:$CP$1,0))</f>
        <v>25</v>
      </c>
      <c r="N31" s="49">
        <f>INDEX('DATA POBLACION'!$A$1:$CP$361,MATCH($G31,'DATA POBLACION'!$F$1:$F$361,0),MATCH(CONCATENATE(N$1,"_",$H31),'DATA POBLACION'!$A$1:$CP$1,0))</f>
        <v>32</v>
      </c>
      <c r="O31" s="49">
        <f t="shared" si="1"/>
        <v>94</v>
      </c>
      <c r="P31" s="49">
        <f>INDEX('DATA POBLACION'!$A$1:$CP$361,MATCH($G31,'DATA POBLACION'!$F$1:$F$361,0),MATCH(CONCATENATE(P$1,"_",$H31),'DATA POBLACION'!$A$1:$CP$1,0))</f>
        <v>25</v>
      </c>
      <c r="Q31" s="49">
        <f>INDEX('DATA POBLACION'!$A$1:$CP$361,MATCH($G31,'DATA POBLACION'!$F$1:$F$361,0),MATCH(CONCATENATE(Q$1,"_",$H31),'DATA POBLACION'!$A$1:$CP$1,0))</f>
        <v>25</v>
      </c>
      <c r="R31" s="49">
        <f>INDEX('DATA POBLACION'!$A$1:$CP$361,MATCH($G31,'DATA POBLACION'!$F$1:$F$361,0),MATCH(CONCATENATE(R$1,"_",$H31),'DATA POBLACION'!$A$1:$CP$1,0))</f>
        <v>38</v>
      </c>
      <c r="S31" s="49">
        <f>INDEX('DATA POBLACION'!$A$1:$CP$361,MATCH($G31,'DATA POBLACION'!$F$1:$F$361,0),MATCH(CONCATENATE(S$1,"_",$H31),'DATA POBLACION'!$A$1:$CP$1,0))</f>
        <v>24</v>
      </c>
      <c r="T31" s="49">
        <f>INDEX('DATA POBLACION'!$A$1:$CP$361,MATCH($G31,'DATA POBLACION'!$F$1:$F$361,0),MATCH(CONCATENATE(T$1,"_",$H31),'DATA POBLACION'!$A$1:$CP$1,0))</f>
        <v>41</v>
      </c>
      <c r="U31" s="49">
        <f t="shared" si="2"/>
        <v>153</v>
      </c>
      <c r="V31" s="49">
        <f>INDEX('DATA POBLACION'!$A$1:$CP$361,MATCH($G31,'DATA POBLACION'!$F$1:$F$361,0),MATCH(CONCATENATE(V$1,"_",$H31),'DATA POBLACION'!$A$1:$CP$1,0))</f>
        <v>29</v>
      </c>
      <c r="W31" s="49">
        <f>INDEX('DATA POBLACION'!$A$1:$CP$361,MATCH($G31,'DATA POBLACION'!$F$1:$F$361,0),MATCH(CONCATENATE(W$1,"_",$H31),'DATA POBLACION'!$A$1:$CP$1,0))</f>
        <v>27</v>
      </c>
      <c r="X31" s="49">
        <f>INDEX('DATA POBLACION'!$A$1:$CP$361,MATCH($G31,'DATA POBLACION'!$F$1:$F$361,0),MATCH(CONCATENATE(X$1,"_",$H31),'DATA POBLACION'!$A$1:$CP$1,0))</f>
        <v>28</v>
      </c>
      <c r="Y31" s="49">
        <f>INDEX('DATA POBLACION'!$A$1:$CP$361,MATCH($G31,'DATA POBLACION'!$F$1:$F$361,0),MATCH(CONCATENATE(Y$1,"_",$H31),'DATA POBLACION'!$A$1:$CP$1,0))</f>
        <v>25</v>
      </c>
      <c r="Z31" s="49">
        <f>INDEX('DATA POBLACION'!$A$1:$CP$361,MATCH($G31,'DATA POBLACION'!$F$1:$F$361,0),MATCH(CONCATENATE(Z$1,"_",$H31),'DATA POBLACION'!$A$1:$CP$1,0))</f>
        <v>30</v>
      </c>
      <c r="AA31" s="37">
        <f t="shared" si="3"/>
        <v>139</v>
      </c>
      <c r="AB31" s="49">
        <f>INDEX('DATA POBLACION'!$A$1:$CP$361,MATCH($G31,'DATA POBLACION'!$F$1:$F$361,0),MATCH(CONCATENATE(AB$1,"_",$H31),'DATA POBLACION'!$A$1:$CP$1,0))</f>
        <v>32</v>
      </c>
      <c r="AC31" s="49">
        <f>INDEX('DATA POBLACION'!$A$1:$CP$361,MATCH($G31,'DATA POBLACION'!$F$1:$F$361,0),MATCH(CONCATENATE(AC$1,"_",$H31),'DATA POBLACION'!$A$1:$CP$1,0))</f>
        <v>43</v>
      </c>
      <c r="AD31" s="49">
        <f>INDEX('DATA POBLACION'!$A$1:$CP$361,MATCH($G31,'DATA POBLACION'!$F$1:$F$361,0),MATCH(CONCATENATE(AD$1,"_",$H31),'DATA POBLACION'!$A$1:$CP$1,0))</f>
        <v>44</v>
      </c>
      <c r="AE31" s="49">
        <f>INDEX('DATA POBLACION'!$A$1:$CP$361,MATCH($G31,'DATA POBLACION'!$F$1:$F$361,0),MATCH(CONCATENATE(AE$1,"_",$H31),'DATA POBLACION'!$A$1:$CP$1,0))</f>
        <v>29</v>
      </c>
      <c r="AF31" s="49">
        <f>INDEX('DATA POBLACION'!$A$1:$CP$361,MATCH($G31,'DATA POBLACION'!$F$1:$F$361,0),MATCH(CONCATENATE(AF$1,"_",$H31),'DATA POBLACION'!$A$1:$CP$1,0))</f>
        <v>40</v>
      </c>
      <c r="AG31" s="37">
        <f t="shared" si="4"/>
        <v>188</v>
      </c>
      <c r="AH31" s="49">
        <f>INDEX('DATA POBLACION'!$A$1:$CP$361,MATCH($G31,'DATA POBLACION'!$F$1:$F$361,0),MATCH(CONCATENATE(AH$1,"_",$H31),'DATA POBLACION'!$A$1:$CP$1,0))</f>
        <v>175</v>
      </c>
      <c r="AI31" s="49">
        <f>INDEX('DATA POBLACION'!$A$1:$CP$361,MATCH($G31,'DATA POBLACION'!$F$1:$F$361,0),MATCH(CONCATENATE(AI$1,"_",$H31),'DATA POBLACION'!$A$1:$CP$1,0))</f>
        <v>166</v>
      </c>
      <c r="AJ31" s="49">
        <f>INDEX('DATA POBLACION'!$A$1:$CP$361,MATCH($G31,'DATA POBLACION'!$F$1:$F$361,0),MATCH(CONCATENATE(AJ$1,"_",$H31),'DATA POBLACION'!$A$1:$CP$1,0))</f>
        <v>153</v>
      </c>
      <c r="AK31" s="49">
        <f>INDEX('DATA POBLACION'!$A$1:$CP$361,MATCH($G31,'DATA POBLACION'!$F$1:$F$361,0),MATCH(CONCATENATE(AK$1,"_",$H31),'DATA POBLACION'!$A$1:$CP$1,0))</f>
        <v>141</v>
      </c>
      <c r="AL31" s="49">
        <f>INDEX('DATA POBLACION'!$A$1:$CP$361,MATCH($G31,'DATA POBLACION'!$F$1:$F$361,0),MATCH(CONCATENATE(AL$1,"_",$H31),'DATA POBLACION'!$A$1:$CP$1,0))</f>
        <v>110</v>
      </c>
      <c r="AM31" s="49">
        <f>INDEX('DATA POBLACION'!$A$1:$CP$361,MATCH($G31,'DATA POBLACION'!$F$1:$F$361,0),MATCH(CONCATENATE(AM$1,"_",$H31),'DATA POBLACION'!$A$1:$CP$1,0))</f>
        <v>110</v>
      </c>
      <c r="AN31" s="49">
        <f>INDEX('DATA POBLACION'!$A$1:$CP$361,MATCH($G31,'DATA POBLACION'!$F$1:$F$361,0),MATCH(CONCATENATE(AN$1,"_",$H31),'DATA POBLACION'!$A$1:$CP$1,0))</f>
        <v>110</v>
      </c>
      <c r="AO31" s="49">
        <f>INDEX('DATA POBLACION'!$A$1:$CP$361,MATCH($G31,'DATA POBLACION'!$F$1:$F$361,0),MATCH(CONCATENATE(AO$1,"_",$H31),'DATA POBLACION'!$A$1:$CP$1,0))</f>
        <v>93</v>
      </c>
      <c r="AP31" s="49">
        <f>INDEX('DATA POBLACION'!$A$1:$CP$361,MATCH($G31,'DATA POBLACION'!$F$1:$F$361,0),MATCH(CONCATENATE(AP$1,"_",$H31),'DATA POBLACION'!$A$1:$CP$1,0))</f>
        <v>72</v>
      </c>
      <c r="AQ31" s="49">
        <f>INDEX('DATA POBLACION'!$A$1:$CP$361,MATCH($G31,'DATA POBLACION'!$F$1:$F$361,0),MATCH(CONCATENATE(AQ$1,"_",$H31),'DATA POBLACION'!$A$1:$CP$1,0))</f>
        <v>60</v>
      </c>
      <c r="AR31" s="49">
        <f>INDEX('DATA POBLACION'!$A$1:$CP$361,MATCH($G31,'DATA POBLACION'!$F$1:$F$361,0),MATCH(CONCATENATE(AR$1,"_",$H31),'DATA POBLACION'!$A$1:$CP$1,0))</f>
        <v>48</v>
      </c>
      <c r="AS31" s="49">
        <f>INDEX('DATA POBLACION'!$A$1:$CP$361,MATCH($G31,'DATA POBLACION'!$F$1:$F$361,0),MATCH(CONCATENATE(AS$1,"_",$H31),'DATA POBLACION'!$A$1:$CP$1,0))</f>
        <v>46</v>
      </c>
      <c r="AT31" s="49">
        <f>INDEX('DATA POBLACION'!$A$1:$CP$361,MATCH($G31,'DATA POBLACION'!$F$1:$F$361,0),MATCH(CONCATENATE(AT$1,"_",$H31),'DATA POBLACION'!$A$1:$CP$1,0))</f>
        <v>48</v>
      </c>
    </row>
    <row r="32" spans="1:46" hidden="1" x14ac:dyDescent="0.2">
      <c r="A32" s="46">
        <v>80801</v>
      </c>
      <c r="B32" s="47" t="s">
        <v>53</v>
      </c>
      <c r="C32" s="32" t="s">
        <v>229</v>
      </c>
      <c r="D32" s="33" t="s">
        <v>4</v>
      </c>
      <c r="E32" s="48" t="s">
        <v>4</v>
      </c>
      <c r="F32" s="35"/>
      <c r="G32" s="36" t="s">
        <v>4</v>
      </c>
      <c r="H32" s="36" t="s">
        <v>107</v>
      </c>
      <c r="I32" s="37">
        <f t="shared" si="0"/>
        <v>3014</v>
      </c>
      <c r="J32" s="49">
        <f>INDEX('DATA POBLACION'!$A$1:$CP$361,MATCH($G32,'DATA POBLACION'!$F$1:$F$361,0),MATCH(CONCATENATE(J$1,"_",$H32),'DATA POBLACION'!$A$1:$CP$1,0))</f>
        <v>41</v>
      </c>
      <c r="K32" s="49">
        <f>INDEX('DATA POBLACION'!$A$1:$CP$361,MATCH($G32,'DATA POBLACION'!$F$1:$F$361,0),MATCH(CONCATENATE(K$1,"_",$H32),'DATA POBLACION'!$A$1:$CP$1,0))</f>
        <v>49</v>
      </c>
      <c r="L32" s="49">
        <f>INDEX('DATA POBLACION'!$A$1:$CP$361,MATCH($G32,'DATA POBLACION'!$F$1:$F$361,0),MATCH(CONCATENATE(L$1,"_",$H32),'DATA POBLACION'!$A$1:$CP$1,0))</f>
        <v>51</v>
      </c>
      <c r="M32" s="49">
        <f>INDEX('DATA POBLACION'!$A$1:$CP$361,MATCH($G32,'DATA POBLACION'!$F$1:$F$361,0),MATCH(CONCATENATE(M$1,"_",$H32),'DATA POBLACION'!$A$1:$CP$1,0))</f>
        <v>57</v>
      </c>
      <c r="N32" s="49">
        <f>INDEX('DATA POBLACION'!$A$1:$CP$361,MATCH($G32,'DATA POBLACION'!$F$1:$F$361,0),MATCH(CONCATENATE(N$1,"_",$H32),'DATA POBLACION'!$A$1:$CP$1,0))</f>
        <v>49</v>
      </c>
      <c r="O32" s="49">
        <f t="shared" si="1"/>
        <v>247</v>
      </c>
      <c r="P32" s="49">
        <f>INDEX('DATA POBLACION'!$A$1:$CP$361,MATCH($G32,'DATA POBLACION'!$F$1:$F$361,0),MATCH(CONCATENATE(P$1,"_",$H32),'DATA POBLACION'!$A$1:$CP$1,0))</f>
        <v>56</v>
      </c>
      <c r="Q32" s="49">
        <f>INDEX('DATA POBLACION'!$A$1:$CP$361,MATCH($G32,'DATA POBLACION'!$F$1:$F$361,0),MATCH(CONCATENATE(Q$1,"_",$H32),'DATA POBLACION'!$A$1:$CP$1,0))</f>
        <v>68</v>
      </c>
      <c r="R32" s="49">
        <f>INDEX('DATA POBLACION'!$A$1:$CP$361,MATCH($G32,'DATA POBLACION'!$F$1:$F$361,0),MATCH(CONCATENATE(R$1,"_",$H32),'DATA POBLACION'!$A$1:$CP$1,0))</f>
        <v>73</v>
      </c>
      <c r="S32" s="49">
        <f>INDEX('DATA POBLACION'!$A$1:$CP$361,MATCH($G32,'DATA POBLACION'!$F$1:$F$361,0),MATCH(CONCATENATE(S$1,"_",$H32),'DATA POBLACION'!$A$1:$CP$1,0))</f>
        <v>74</v>
      </c>
      <c r="T32" s="49">
        <f>INDEX('DATA POBLACION'!$A$1:$CP$361,MATCH($G32,'DATA POBLACION'!$F$1:$F$361,0),MATCH(CONCATENATE(T$1,"_",$H32),'DATA POBLACION'!$A$1:$CP$1,0))</f>
        <v>88</v>
      </c>
      <c r="U32" s="49">
        <f t="shared" si="2"/>
        <v>359</v>
      </c>
      <c r="V32" s="49">
        <f>INDEX('DATA POBLACION'!$A$1:$CP$361,MATCH($G32,'DATA POBLACION'!$F$1:$F$361,0),MATCH(CONCATENATE(V$1,"_",$H32),'DATA POBLACION'!$A$1:$CP$1,0))</f>
        <v>76</v>
      </c>
      <c r="W32" s="49">
        <f>INDEX('DATA POBLACION'!$A$1:$CP$361,MATCH($G32,'DATA POBLACION'!$F$1:$F$361,0),MATCH(CONCATENATE(W$1,"_",$H32),'DATA POBLACION'!$A$1:$CP$1,0))</f>
        <v>73</v>
      </c>
      <c r="X32" s="49">
        <f>INDEX('DATA POBLACION'!$A$1:$CP$361,MATCH($G32,'DATA POBLACION'!$F$1:$F$361,0),MATCH(CONCATENATE(X$1,"_",$H32),'DATA POBLACION'!$A$1:$CP$1,0))</f>
        <v>76</v>
      </c>
      <c r="Y32" s="49">
        <f>INDEX('DATA POBLACION'!$A$1:$CP$361,MATCH($G32,'DATA POBLACION'!$F$1:$F$361,0),MATCH(CONCATENATE(Y$1,"_",$H32),'DATA POBLACION'!$A$1:$CP$1,0))</f>
        <v>68</v>
      </c>
      <c r="Z32" s="49">
        <f>INDEX('DATA POBLACION'!$A$1:$CP$361,MATCH($G32,'DATA POBLACION'!$F$1:$F$361,0),MATCH(CONCATENATE(Z$1,"_",$H32),'DATA POBLACION'!$A$1:$CP$1,0))</f>
        <v>70</v>
      </c>
      <c r="AA32" s="37">
        <f t="shared" si="3"/>
        <v>363</v>
      </c>
      <c r="AB32" s="49">
        <f>INDEX('DATA POBLACION'!$A$1:$CP$361,MATCH($G32,'DATA POBLACION'!$F$1:$F$361,0),MATCH(CONCATENATE(AB$1,"_",$H32),'DATA POBLACION'!$A$1:$CP$1,0))</f>
        <v>69</v>
      </c>
      <c r="AC32" s="49">
        <f>INDEX('DATA POBLACION'!$A$1:$CP$361,MATCH($G32,'DATA POBLACION'!$F$1:$F$361,0),MATCH(CONCATENATE(AC$1,"_",$H32),'DATA POBLACION'!$A$1:$CP$1,0))</f>
        <v>61</v>
      </c>
      <c r="AD32" s="49">
        <f>INDEX('DATA POBLACION'!$A$1:$CP$361,MATCH($G32,'DATA POBLACION'!$F$1:$F$361,0),MATCH(CONCATENATE(AD$1,"_",$H32),'DATA POBLACION'!$A$1:$CP$1,0))</f>
        <v>63</v>
      </c>
      <c r="AE32" s="49">
        <f>INDEX('DATA POBLACION'!$A$1:$CP$361,MATCH($G32,'DATA POBLACION'!$F$1:$F$361,0),MATCH(CONCATENATE(AE$1,"_",$H32),'DATA POBLACION'!$A$1:$CP$1,0))</f>
        <v>57</v>
      </c>
      <c r="AF32" s="49">
        <f>INDEX('DATA POBLACION'!$A$1:$CP$361,MATCH($G32,'DATA POBLACION'!$F$1:$F$361,0),MATCH(CONCATENATE(AF$1,"_",$H32),'DATA POBLACION'!$A$1:$CP$1,0))</f>
        <v>65</v>
      </c>
      <c r="AG32" s="37">
        <f t="shared" si="4"/>
        <v>315</v>
      </c>
      <c r="AH32" s="49">
        <f>INDEX('DATA POBLACION'!$A$1:$CP$361,MATCH($G32,'DATA POBLACION'!$F$1:$F$361,0),MATCH(CONCATENATE(AH$1,"_",$H32),'DATA POBLACION'!$A$1:$CP$1,0))</f>
        <v>242</v>
      </c>
      <c r="AI32" s="49">
        <f>INDEX('DATA POBLACION'!$A$1:$CP$361,MATCH($G32,'DATA POBLACION'!$F$1:$F$361,0),MATCH(CONCATENATE(AI$1,"_",$H32),'DATA POBLACION'!$A$1:$CP$1,0))</f>
        <v>222</v>
      </c>
      <c r="AJ32" s="49">
        <f>INDEX('DATA POBLACION'!$A$1:$CP$361,MATCH($G32,'DATA POBLACION'!$F$1:$F$361,0),MATCH(CONCATENATE(AJ$1,"_",$H32),'DATA POBLACION'!$A$1:$CP$1,0))</f>
        <v>224</v>
      </c>
      <c r="AK32" s="49">
        <f>INDEX('DATA POBLACION'!$A$1:$CP$361,MATCH($G32,'DATA POBLACION'!$F$1:$F$361,0),MATCH(CONCATENATE(AK$1,"_",$H32),'DATA POBLACION'!$A$1:$CP$1,0))</f>
        <v>235</v>
      </c>
      <c r="AL32" s="49">
        <f>INDEX('DATA POBLACION'!$A$1:$CP$361,MATCH($G32,'DATA POBLACION'!$F$1:$F$361,0),MATCH(CONCATENATE(AL$1,"_",$H32),'DATA POBLACION'!$A$1:$CP$1,0))</f>
        <v>183</v>
      </c>
      <c r="AM32" s="49">
        <f>INDEX('DATA POBLACION'!$A$1:$CP$361,MATCH($G32,'DATA POBLACION'!$F$1:$F$361,0),MATCH(CONCATENATE(AM$1,"_",$H32),'DATA POBLACION'!$A$1:$CP$1,0))</f>
        <v>140</v>
      </c>
      <c r="AN32" s="49">
        <f>INDEX('DATA POBLACION'!$A$1:$CP$361,MATCH($G32,'DATA POBLACION'!$F$1:$F$361,0),MATCH(CONCATENATE(AN$1,"_",$H32),'DATA POBLACION'!$A$1:$CP$1,0))</f>
        <v>114</v>
      </c>
      <c r="AO32" s="49">
        <f>INDEX('DATA POBLACION'!$A$1:$CP$361,MATCH($G32,'DATA POBLACION'!$F$1:$F$361,0),MATCH(CONCATENATE(AO$1,"_",$H32),'DATA POBLACION'!$A$1:$CP$1,0))</f>
        <v>96</v>
      </c>
      <c r="AP32" s="49">
        <f>INDEX('DATA POBLACION'!$A$1:$CP$361,MATCH($G32,'DATA POBLACION'!$F$1:$F$361,0),MATCH(CONCATENATE(AP$1,"_",$H32),'DATA POBLACION'!$A$1:$CP$1,0))</f>
        <v>93</v>
      </c>
      <c r="AQ32" s="49">
        <f>INDEX('DATA POBLACION'!$A$1:$CP$361,MATCH($G32,'DATA POBLACION'!$F$1:$F$361,0),MATCH(CONCATENATE(AQ$1,"_",$H32),'DATA POBLACION'!$A$1:$CP$1,0))</f>
        <v>71</v>
      </c>
      <c r="AR32" s="49">
        <f>INDEX('DATA POBLACION'!$A$1:$CP$361,MATCH($G32,'DATA POBLACION'!$F$1:$F$361,0),MATCH(CONCATENATE(AR$1,"_",$H32),'DATA POBLACION'!$A$1:$CP$1,0))</f>
        <v>51</v>
      </c>
      <c r="AS32" s="49">
        <f>INDEX('DATA POBLACION'!$A$1:$CP$361,MATCH($G32,'DATA POBLACION'!$F$1:$F$361,0),MATCH(CONCATENATE(AS$1,"_",$H32),'DATA POBLACION'!$A$1:$CP$1,0))</f>
        <v>27</v>
      </c>
      <c r="AT32" s="49">
        <f>INDEX('DATA POBLACION'!$A$1:$CP$361,MATCH($G32,'DATA POBLACION'!$F$1:$F$361,0),MATCH(CONCATENATE(AT$1,"_",$H32),'DATA POBLACION'!$A$1:$CP$1,0))</f>
        <v>32</v>
      </c>
    </row>
    <row r="33" spans="1:46" hidden="1" x14ac:dyDescent="0.2">
      <c r="A33" s="46">
        <v>80801</v>
      </c>
      <c r="B33" s="47" t="s">
        <v>53</v>
      </c>
      <c r="C33" s="32" t="s">
        <v>229</v>
      </c>
      <c r="D33" s="33" t="s">
        <v>4</v>
      </c>
      <c r="E33" s="37" t="s">
        <v>4</v>
      </c>
      <c r="F33" s="35"/>
      <c r="G33" s="36" t="s">
        <v>4</v>
      </c>
      <c r="H33" s="36" t="s">
        <v>108</v>
      </c>
      <c r="I33" s="37">
        <f t="shared" si="0"/>
        <v>2798</v>
      </c>
      <c r="J33" s="49">
        <f>INDEX('DATA POBLACION'!$A$1:$CP$361,MATCH($G33,'DATA POBLACION'!$F$1:$F$361,0),MATCH(CONCATENATE(J$1,"_",$H33),'DATA POBLACION'!$A$1:$CP$1,0))</f>
        <v>37</v>
      </c>
      <c r="K33" s="49">
        <f>INDEX('DATA POBLACION'!$A$1:$CP$361,MATCH($G33,'DATA POBLACION'!$F$1:$F$361,0),MATCH(CONCATENATE(K$1,"_",$H33),'DATA POBLACION'!$A$1:$CP$1,0))</f>
        <v>41</v>
      </c>
      <c r="L33" s="49">
        <f>INDEX('DATA POBLACION'!$A$1:$CP$361,MATCH($G33,'DATA POBLACION'!$F$1:$F$361,0),MATCH(CONCATENATE(L$1,"_",$H33),'DATA POBLACION'!$A$1:$CP$1,0))</f>
        <v>47</v>
      </c>
      <c r="M33" s="49">
        <f>INDEX('DATA POBLACION'!$A$1:$CP$361,MATCH($G33,'DATA POBLACION'!$F$1:$F$361,0),MATCH(CONCATENATE(M$1,"_",$H33),'DATA POBLACION'!$A$1:$CP$1,0))</f>
        <v>51</v>
      </c>
      <c r="N33" s="49">
        <f>INDEX('DATA POBLACION'!$A$1:$CP$361,MATCH($G33,'DATA POBLACION'!$F$1:$F$361,0),MATCH(CONCATENATE(N$1,"_",$H33),'DATA POBLACION'!$A$1:$CP$1,0))</f>
        <v>46</v>
      </c>
      <c r="O33" s="49">
        <f t="shared" si="1"/>
        <v>222</v>
      </c>
      <c r="P33" s="49">
        <f>INDEX('DATA POBLACION'!$A$1:$CP$361,MATCH($G33,'DATA POBLACION'!$F$1:$F$361,0),MATCH(CONCATENATE(P$1,"_",$H33),'DATA POBLACION'!$A$1:$CP$1,0))</f>
        <v>59</v>
      </c>
      <c r="Q33" s="49">
        <f>INDEX('DATA POBLACION'!$A$1:$CP$361,MATCH($G33,'DATA POBLACION'!$F$1:$F$361,0),MATCH(CONCATENATE(Q$1,"_",$H33),'DATA POBLACION'!$A$1:$CP$1,0))</f>
        <v>70</v>
      </c>
      <c r="R33" s="49">
        <f>INDEX('DATA POBLACION'!$A$1:$CP$361,MATCH($G33,'DATA POBLACION'!$F$1:$F$361,0),MATCH(CONCATENATE(R$1,"_",$H33),'DATA POBLACION'!$A$1:$CP$1,0))</f>
        <v>69</v>
      </c>
      <c r="S33" s="49">
        <f>INDEX('DATA POBLACION'!$A$1:$CP$361,MATCH($G33,'DATA POBLACION'!$F$1:$F$361,0),MATCH(CONCATENATE(S$1,"_",$H33),'DATA POBLACION'!$A$1:$CP$1,0))</f>
        <v>70</v>
      </c>
      <c r="T33" s="49">
        <f>INDEX('DATA POBLACION'!$A$1:$CP$361,MATCH($G33,'DATA POBLACION'!$F$1:$F$361,0),MATCH(CONCATENATE(T$1,"_",$H33),'DATA POBLACION'!$A$1:$CP$1,0))</f>
        <v>65</v>
      </c>
      <c r="U33" s="49">
        <f t="shared" si="2"/>
        <v>333</v>
      </c>
      <c r="V33" s="49">
        <f>INDEX('DATA POBLACION'!$A$1:$CP$361,MATCH($G33,'DATA POBLACION'!$F$1:$F$361,0),MATCH(CONCATENATE(V$1,"_",$H33),'DATA POBLACION'!$A$1:$CP$1,0))</f>
        <v>62</v>
      </c>
      <c r="W33" s="49">
        <f>INDEX('DATA POBLACION'!$A$1:$CP$361,MATCH($G33,'DATA POBLACION'!$F$1:$F$361,0),MATCH(CONCATENATE(W$1,"_",$H33),'DATA POBLACION'!$A$1:$CP$1,0))</f>
        <v>60</v>
      </c>
      <c r="X33" s="49">
        <f>INDEX('DATA POBLACION'!$A$1:$CP$361,MATCH($G33,'DATA POBLACION'!$F$1:$F$361,0),MATCH(CONCATENATE(X$1,"_",$H33),'DATA POBLACION'!$A$1:$CP$1,0))</f>
        <v>62</v>
      </c>
      <c r="Y33" s="49">
        <f>INDEX('DATA POBLACION'!$A$1:$CP$361,MATCH($G33,'DATA POBLACION'!$F$1:$F$361,0),MATCH(CONCATENATE(Y$1,"_",$H33),'DATA POBLACION'!$A$1:$CP$1,0))</f>
        <v>56</v>
      </c>
      <c r="Z33" s="49">
        <f>INDEX('DATA POBLACION'!$A$1:$CP$361,MATCH($G33,'DATA POBLACION'!$F$1:$F$361,0),MATCH(CONCATENATE(Z$1,"_",$H33),'DATA POBLACION'!$A$1:$CP$1,0))</f>
        <v>56</v>
      </c>
      <c r="AA33" s="37">
        <f t="shared" si="3"/>
        <v>296</v>
      </c>
      <c r="AB33" s="49">
        <f>INDEX('DATA POBLACION'!$A$1:$CP$361,MATCH($G33,'DATA POBLACION'!$F$1:$F$361,0),MATCH(CONCATENATE(AB$1,"_",$H33),'DATA POBLACION'!$A$1:$CP$1,0))</f>
        <v>52</v>
      </c>
      <c r="AC33" s="49">
        <f>INDEX('DATA POBLACION'!$A$1:$CP$361,MATCH($G33,'DATA POBLACION'!$F$1:$F$361,0),MATCH(CONCATENATE(AC$1,"_",$H33),'DATA POBLACION'!$A$1:$CP$1,0))</f>
        <v>49</v>
      </c>
      <c r="AD33" s="49">
        <f>INDEX('DATA POBLACION'!$A$1:$CP$361,MATCH($G33,'DATA POBLACION'!$F$1:$F$361,0),MATCH(CONCATENATE(AD$1,"_",$H33),'DATA POBLACION'!$A$1:$CP$1,0))</f>
        <v>52</v>
      </c>
      <c r="AE33" s="49">
        <f>INDEX('DATA POBLACION'!$A$1:$CP$361,MATCH($G33,'DATA POBLACION'!$F$1:$F$361,0),MATCH(CONCATENATE(AE$1,"_",$H33),'DATA POBLACION'!$A$1:$CP$1,0))</f>
        <v>57</v>
      </c>
      <c r="AF33" s="49">
        <f>INDEX('DATA POBLACION'!$A$1:$CP$361,MATCH($G33,'DATA POBLACION'!$F$1:$F$361,0),MATCH(CONCATENATE(AF$1,"_",$H33),'DATA POBLACION'!$A$1:$CP$1,0))</f>
        <v>50</v>
      </c>
      <c r="AG33" s="37">
        <f t="shared" si="4"/>
        <v>260</v>
      </c>
      <c r="AH33" s="49">
        <f>INDEX('DATA POBLACION'!$A$1:$CP$361,MATCH($G33,'DATA POBLACION'!$F$1:$F$361,0),MATCH(CONCATENATE(AH$1,"_",$H33),'DATA POBLACION'!$A$1:$CP$1,0))</f>
        <v>219</v>
      </c>
      <c r="AI33" s="49">
        <f>INDEX('DATA POBLACION'!$A$1:$CP$361,MATCH($G33,'DATA POBLACION'!$F$1:$F$361,0),MATCH(CONCATENATE(AI$1,"_",$H33),'DATA POBLACION'!$A$1:$CP$1,0))</f>
        <v>226</v>
      </c>
      <c r="AJ33" s="49">
        <f>INDEX('DATA POBLACION'!$A$1:$CP$361,MATCH($G33,'DATA POBLACION'!$F$1:$F$361,0),MATCH(CONCATENATE(AJ$1,"_",$H33),'DATA POBLACION'!$A$1:$CP$1,0))</f>
        <v>238</v>
      </c>
      <c r="AK33" s="49">
        <f>INDEX('DATA POBLACION'!$A$1:$CP$361,MATCH($G33,'DATA POBLACION'!$F$1:$F$361,0),MATCH(CONCATENATE(AK$1,"_",$H33),'DATA POBLACION'!$A$1:$CP$1,0))</f>
        <v>231</v>
      </c>
      <c r="AL33" s="49">
        <f>INDEX('DATA POBLACION'!$A$1:$CP$361,MATCH($G33,'DATA POBLACION'!$F$1:$F$361,0),MATCH(CONCATENATE(AL$1,"_",$H33),'DATA POBLACION'!$A$1:$CP$1,0))</f>
        <v>168</v>
      </c>
      <c r="AM33" s="49">
        <f>INDEX('DATA POBLACION'!$A$1:$CP$361,MATCH($G33,'DATA POBLACION'!$F$1:$F$361,0),MATCH(CONCATENATE(AM$1,"_",$H33),'DATA POBLACION'!$A$1:$CP$1,0))</f>
        <v>137</v>
      </c>
      <c r="AN33" s="49">
        <f>INDEX('DATA POBLACION'!$A$1:$CP$361,MATCH($G33,'DATA POBLACION'!$F$1:$F$361,0),MATCH(CONCATENATE(AN$1,"_",$H33),'DATA POBLACION'!$A$1:$CP$1,0))</f>
        <v>98</v>
      </c>
      <c r="AO33" s="49">
        <f>INDEX('DATA POBLACION'!$A$1:$CP$361,MATCH($G33,'DATA POBLACION'!$F$1:$F$361,0),MATCH(CONCATENATE(AO$1,"_",$H33),'DATA POBLACION'!$A$1:$CP$1,0))</f>
        <v>91</v>
      </c>
      <c r="AP33" s="49">
        <f>INDEX('DATA POBLACION'!$A$1:$CP$361,MATCH($G33,'DATA POBLACION'!$F$1:$F$361,0),MATCH(CONCATENATE(AP$1,"_",$H33),'DATA POBLACION'!$A$1:$CP$1,0))</f>
        <v>80</v>
      </c>
      <c r="AQ33" s="49">
        <f>INDEX('DATA POBLACION'!$A$1:$CP$361,MATCH($G33,'DATA POBLACION'!$F$1:$F$361,0),MATCH(CONCATENATE(AQ$1,"_",$H33),'DATA POBLACION'!$A$1:$CP$1,0))</f>
        <v>68</v>
      </c>
      <c r="AR33" s="49">
        <f>INDEX('DATA POBLACION'!$A$1:$CP$361,MATCH($G33,'DATA POBLACION'!$F$1:$F$361,0),MATCH(CONCATENATE(AR$1,"_",$H33),'DATA POBLACION'!$A$1:$CP$1,0))</f>
        <v>49</v>
      </c>
      <c r="AS33" s="49">
        <f>INDEX('DATA POBLACION'!$A$1:$CP$361,MATCH($G33,'DATA POBLACION'!$F$1:$F$361,0),MATCH(CONCATENATE(AS$1,"_",$H33),'DATA POBLACION'!$A$1:$CP$1,0))</f>
        <v>35</v>
      </c>
      <c r="AT33" s="49">
        <f>INDEX('DATA POBLACION'!$A$1:$CP$361,MATCH($G33,'DATA POBLACION'!$F$1:$F$361,0),MATCH(CONCATENATE(AT$1,"_",$H33),'DATA POBLACION'!$A$1:$CP$1,0))</f>
        <v>47</v>
      </c>
    </row>
    <row r="34" spans="1:46" hidden="1" x14ac:dyDescent="0.2">
      <c r="A34" s="46" t="s">
        <v>42</v>
      </c>
      <c r="B34" s="47" t="s">
        <v>253</v>
      </c>
      <c r="C34" s="32" t="s">
        <v>229</v>
      </c>
      <c r="D34" s="33" t="s">
        <v>4</v>
      </c>
      <c r="E34" s="37" t="s">
        <v>4</v>
      </c>
      <c r="F34" s="35"/>
      <c r="G34" s="36" t="s">
        <v>60</v>
      </c>
      <c r="H34" s="36" t="s">
        <v>107</v>
      </c>
      <c r="I34" s="37">
        <f t="shared" ref="I34:I65" si="5">SUM(O34,U34,AA34,AG34,AH34:AT34)</f>
        <v>10105</v>
      </c>
      <c r="J34" s="49">
        <f>INDEX('DATA POBLACION'!$A$1:$CP$361,MATCH($G34,'DATA POBLACION'!$F$1:$F$361,0),MATCH(CONCATENATE(J$1,"_",$H34),'DATA POBLACION'!$A$1:$CP$1,0))</f>
        <v>128</v>
      </c>
      <c r="K34" s="49">
        <f>INDEX('DATA POBLACION'!$A$1:$CP$361,MATCH($G34,'DATA POBLACION'!$F$1:$F$361,0),MATCH(CONCATENATE(K$1,"_",$H34),'DATA POBLACION'!$A$1:$CP$1,0))</f>
        <v>148</v>
      </c>
      <c r="L34" s="49">
        <f>INDEX('DATA POBLACION'!$A$1:$CP$361,MATCH($G34,'DATA POBLACION'!$F$1:$F$361,0),MATCH(CONCATENATE(L$1,"_",$H34),'DATA POBLACION'!$A$1:$CP$1,0))</f>
        <v>161</v>
      </c>
      <c r="M34" s="49">
        <f>INDEX('DATA POBLACION'!$A$1:$CP$361,MATCH($G34,'DATA POBLACION'!$F$1:$F$361,0),MATCH(CONCATENATE(M$1,"_",$H34),'DATA POBLACION'!$A$1:$CP$1,0))</f>
        <v>181</v>
      </c>
      <c r="N34" s="49">
        <f>INDEX('DATA POBLACION'!$A$1:$CP$361,MATCH($G34,'DATA POBLACION'!$F$1:$F$361,0),MATCH(CONCATENATE(N$1,"_",$H34),'DATA POBLACION'!$A$1:$CP$1,0))</f>
        <v>156</v>
      </c>
      <c r="O34" s="49">
        <f t="shared" ref="O34:O65" si="6">SUM(J34:N34)</f>
        <v>774</v>
      </c>
      <c r="P34" s="49">
        <f>INDEX('DATA POBLACION'!$A$1:$CP$361,MATCH($G34,'DATA POBLACION'!$F$1:$F$361,0),MATCH(CONCATENATE(P$1,"_",$H34),'DATA POBLACION'!$A$1:$CP$1,0))</f>
        <v>181</v>
      </c>
      <c r="Q34" s="49">
        <f>INDEX('DATA POBLACION'!$A$1:$CP$361,MATCH($G34,'DATA POBLACION'!$F$1:$F$361,0),MATCH(CONCATENATE(Q$1,"_",$H34),'DATA POBLACION'!$A$1:$CP$1,0))</f>
        <v>206</v>
      </c>
      <c r="R34" s="49">
        <f>INDEX('DATA POBLACION'!$A$1:$CP$361,MATCH($G34,'DATA POBLACION'!$F$1:$F$361,0),MATCH(CONCATENATE(R$1,"_",$H34),'DATA POBLACION'!$A$1:$CP$1,0))</f>
        <v>223</v>
      </c>
      <c r="S34" s="49">
        <f>INDEX('DATA POBLACION'!$A$1:$CP$361,MATCH($G34,'DATA POBLACION'!$F$1:$F$361,0),MATCH(CONCATENATE(S$1,"_",$H34),'DATA POBLACION'!$A$1:$CP$1,0))</f>
        <v>233</v>
      </c>
      <c r="T34" s="49">
        <f>INDEX('DATA POBLACION'!$A$1:$CP$361,MATCH($G34,'DATA POBLACION'!$F$1:$F$361,0),MATCH(CONCATENATE(T$1,"_",$H34),'DATA POBLACION'!$A$1:$CP$1,0))</f>
        <v>258</v>
      </c>
      <c r="U34" s="49">
        <f t="shared" ref="U34:U65" si="7">SUM(P34:T34)</f>
        <v>1101</v>
      </c>
      <c r="V34" s="49">
        <f>INDEX('DATA POBLACION'!$A$1:$CP$361,MATCH($G34,'DATA POBLACION'!$F$1:$F$361,0),MATCH(CONCATENATE(V$1,"_",$H34),'DATA POBLACION'!$A$1:$CP$1,0))</f>
        <v>222</v>
      </c>
      <c r="W34" s="49">
        <f>INDEX('DATA POBLACION'!$A$1:$CP$361,MATCH($G34,'DATA POBLACION'!$F$1:$F$361,0),MATCH(CONCATENATE(W$1,"_",$H34),'DATA POBLACION'!$A$1:$CP$1,0))</f>
        <v>223</v>
      </c>
      <c r="X34" s="49">
        <f>INDEX('DATA POBLACION'!$A$1:$CP$361,MATCH($G34,'DATA POBLACION'!$F$1:$F$361,0),MATCH(CONCATENATE(X$1,"_",$H34),'DATA POBLACION'!$A$1:$CP$1,0))</f>
        <v>228</v>
      </c>
      <c r="Y34" s="49">
        <f>INDEX('DATA POBLACION'!$A$1:$CP$361,MATCH($G34,'DATA POBLACION'!$F$1:$F$361,0),MATCH(CONCATENATE(Y$1,"_",$H34),'DATA POBLACION'!$A$1:$CP$1,0))</f>
        <v>213</v>
      </c>
      <c r="Z34" s="49">
        <f>INDEX('DATA POBLACION'!$A$1:$CP$361,MATCH($G34,'DATA POBLACION'!$F$1:$F$361,0),MATCH(CONCATENATE(Z$1,"_",$H34),'DATA POBLACION'!$A$1:$CP$1,0))</f>
        <v>223</v>
      </c>
      <c r="AA34" s="37">
        <f t="shared" ref="AA34:AA65" si="8">SUM(V34:Z34)</f>
        <v>1109</v>
      </c>
      <c r="AB34" s="49">
        <f>INDEX('DATA POBLACION'!$A$1:$CP$361,MATCH($G34,'DATA POBLACION'!$F$1:$F$361,0),MATCH(CONCATENATE(AB$1,"_",$H34),'DATA POBLACION'!$A$1:$CP$1,0))</f>
        <v>225</v>
      </c>
      <c r="AC34" s="49">
        <f>INDEX('DATA POBLACION'!$A$1:$CP$361,MATCH($G34,'DATA POBLACION'!$F$1:$F$361,0),MATCH(CONCATENATE(AC$1,"_",$H34),'DATA POBLACION'!$A$1:$CP$1,0))</f>
        <v>206</v>
      </c>
      <c r="AD34" s="49">
        <f>INDEX('DATA POBLACION'!$A$1:$CP$361,MATCH($G34,'DATA POBLACION'!$F$1:$F$361,0),MATCH(CONCATENATE(AD$1,"_",$H34),'DATA POBLACION'!$A$1:$CP$1,0))</f>
        <v>210</v>
      </c>
      <c r="AE34" s="49">
        <f>INDEX('DATA POBLACION'!$A$1:$CP$361,MATCH($G34,'DATA POBLACION'!$F$1:$F$361,0),MATCH(CONCATENATE(AE$1,"_",$H34),'DATA POBLACION'!$A$1:$CP$1,0))</f>
        <v>197</v>
      </c>
      <c r="AF34" s="49">
        <f>INDEX('DATA POBLACION'!$A$1:$CP$361,MATCH($G34,'DATA POBLACION'!$F$1:$F$361,0),MATCH(CONCATENATE(AF$1,"_",$H34),'DATA POBLACION'!$A$1:$CP$1,0))</f>
        <v>215</v>
      </c>
      <c r="AG34" s="37">
        <f t="shared" ref="AG34:AG65" si="9">SUM(AB34:AF34)</f>
        <v>1053</v>
      </c>
      <c r="AH34" s="49">
        <f>INDEX('DATA POBLACION'!$A$1:$CP$361,MATCH($G34,'DATA POBLACION'!$F$1:$F$361,0),MATCH(CONCATENATE(AH$1,"_",$H34),'DATA POBLACION'!$A$1:$CP$1,0))</f>
        <v>815</v>
      </c>
      <c r="AI34" s="49">
        <f>INDEX('DATA POBLACION'!$A$1:$CP$361,MATCH($G34,'DATA POBLACION'!$F$1:$F$361,0),MATCH(CONCATENATE(AI$1,"_",$H34),'DATA POBLACION'!$A$1:$CP$1,0))</f>
        <v>741</v>
      </c>
      <c r="AJ34" s="49">
        <f>INDEX('DATA POBLACION'!$A$1:$CP$361,MATCH($G34,'DATA POBLACION'!$F$1:$F$361,0),MATCH(CONCATENATE(AJ$1,"_",$H34),'DATA POBLACION'!$A$1:$CP$1,0))</f>
        <v>744</v>
      </c>
      <c r="AK34" s="49">
        <f>INDEX('DATA POBLACION'!$A$1:$CP$361,MATCH($G34,'DATA POBLACION'!$F$1:$F$361,0),MATCH(CONCATENATE(AK$1,"_",$H34),'DATA POBLACION'!$A$1:$CP$1,0))</f>
        <v>775</v>
      </c>
      <c r="AL34" s="49">
        <f>INDEX('DATA POBLACION'!$A$1:$CP$361,MATCH($G34,'DATA POBLACION'!$F$1:$F$361,0),MATCH(CONCATENATE(AL$1,"_",$H34),'DATA POBLACION'!$A$1:$CP$1,0))</f>
        <v>638</v>
      </c>
      <c r="AM34" s="49">
        <f>INDEX('DATA POBLACION'!$A$1:$CP$361,MATCH($G34,'DATA POBLACION'!$F$1:$F$361,0),MATCH(CONCATENATE(AM$1,"_",$H34),'DATA POBLACION'!$A$1:$CP$1,0))</f>
        <v>508</v>
      </c>
      <c r="AN34" s="49">
        <f>INDEX('DATA POBLACION'!$A$1:$CP$361,MATCH($G34,'DATA POBLACION'!$F$1:$F$361,0),MATCH(CONCATENATE(AN$1,"_",$H34),'DATA POBLACION'!$A$1:$CP$1,0))</f>
        <v>426</v>
      </c>
      <c r="AO34" s="49">
        <f>INDEX('DATA POBLACION'!$A$1:$CP$361,MATCH($G34,'DATA POBLACION'!$F$1:$F$361,0),MATCH(CONCATENATE(AO$1,"_",$H34),'DATA POBLACION'!$A$1:$CP$1,0))</f>
        <v>373</v>
      </c>
      <c r="AP34" s="49">
        <f>INDEX('DATA POBLACION'!$A$1:$CP$361,MATCH($G34,'DATA POBLACION'!$F$1:$F$361,0),MATCH(CONCATENATE(AP$1,"_",$H34),'DATA POBLACION'!$A$1:$CP$1,0))</f>
        <v>343</v>
      </c>
      <c r="AQ34" s="49">
        <f>INDEX('DATA POBLACION'!$A$1:$CP$361,MATCH($G34,'DATA POBLACION'!$F$1:$F$361,0),MATCH(CONCATENATE(AQ$1,"_",$H34),'DATA POBLACION'!$A$1:$CP$1,0))</f>
        <v>274</v>
      </c>
      <c r="AR34" s="49">
        <f>INDEX('DATA POBLACION'!$A$1:$CP$361,MATCH($G34,'DATA POBLACION'!$F$1:$F$361,0),MATCH(CONCATENATE(AR$1,"_",$H34),'DATA POBLACION'!$A$1:$CP$1,0))</f>
        <v>195</v>
      </c>
      <c r="AS34" s="49">
        <f>INDEX('DATA POBLACION'!$A$1:$CP$361,MATCH($G34,'DATA POBLACION'!$F$1:$F$361,0),MATCH(CONCATENATE(AS$1,"_",$H34),'DATA POBLACION'!$A$1:$CP$1,0))</f>
        <v>113</v>
      </c>
      <c r="AT34" s="49">
        <f>INDEX('DATA POBLACION'!$A$1:$CP$361,MATCH($G34,'DATA POBLACION'!$F$1:$F$361,0),MATCH(CONCATENATE(AT$1,"_",$H34),'DATA POBLACION'!$A$1:$CP$1,0))</f>
        <v>123</v>
      </c>
    </row>
    <row r="35" spans="1:46" hidden="1" x14ac:dyDescent="0.2">
      <c r="A35" s="46" t="s">
        <v>42</v>
      </c>
      <c r="B35" s="47" t="s">
        <v>253</v>
      </c>
      <c r="C35" s="32" t="s">
        <v>229</v>
      </c>
      <c r="D35" s="33" t="s">
        <v>4</v>
      </c>
      <c r="E35" s="37" t="s">
        <v>4</v>
      </c>
      <c r="F35" s="35"/>
      <c r="G35" s="36" t="s">
        <v>60</v>
      </c>
      <c r="H35" s="36" t="s">
        <v>108</v>
      </c>
      <c r="I35" s="37">
        <f t="shared" si="5"/>
        <v>9489</v>
      </c>
      <c r="J35" s="49">
        <f>INDEX('DATA POBLACION'!$A$1:$CP$361,MATCH($G35,'DATA POBLACION'!$F$1:$F$361,0),MATCH(CONCATENATE(J$1,"_",$H35),'DATA POBLACION'!$A$1:$CP$1,0))</f>
        <v>115</v>
      </c>
      <c r="K35" s="49">
        <f>INDEX('DATA POBLACION'!$A$1:$CP$361,MATCH($G35,'DATA POBLACION'!$F$1:$F$361,0),MATCH(CONCATENATE(K$1,"_",$H35),'DATA POBLACION'!$A$1:$CP$1,0))</f>
        <v>133</v>
      </c>
      <c r="L35" s="49">
        <f>INDEX('DATA POBLACION'!$A$1:$CP$361,MATCH($G35,'DATA POBLACION'!$F$1:$F$361,0),MATCH(CONCATENATE(L$1,"_",$H35),'DATA POBLACION'!$A$1:$CP$1,0))</f>
        <v>149</v>
      </c>
      <c r="M35" s="49">
        <f>INDEX('DATA POBLACION'!$A$1:$CP$361,MATCH($G35,'DATA POBLACION'!$F$1:$F$361,0),MATCH(CONCATENATE(M$1,"_",$H35),'DATA POBLACION'!$A$1:$CP$1,0))</f>
        <v>157</v>
      </c>
      <c r="N35" s="49">
        <f>INDEX('DATA POBLACION'!$A$1:$CP$361,MATCH($G35,'DATA POBLACION'!$F$1:$F$361,0),MATCH(CONCATENATE(N$1,"_",$H35),'DATA POBLACION'!$A$1:$CP$1,0))</f>
        <v>153</v>
      </c>
      <c r="O35" s="49">
        <f t="shared" si="6"/>
        <v>707</v>
      </c>
      <c r="P35" s="49">
        <f>INDEX('DATA POBLACION'!$A$1:$CP$361,MATCH($G35,'DATA POBLACION'!$F$1:$F$361,0),MATCH(CONCATENATE(P$1,"_",$H35),'DATA POBLACION'!$A$1:$CP$1,0))</f>
        <v>184</v>
      </c>
      <c r="Q35" s="49">
        <f>INDEX('DATA POBLACION'!$A$1:$CP$361,MATCH($G35,'DATA POBLACION'!$F$1:$F$361,0),MATCH(CONCATENATE(Q$1,"_",$H35),'DATA POBLACION'!$A$1:$CP$1,0))</f>
        <v>210</v>
      </c>
      <c r="R35" s="49">
        <f>INDEX('DATA POBLACION'!$A$1:$CP$361,MATCH($G35,'DATA POBLACION'!$F$1:$F$361,0),MATCH(CONCATENATE(R$1,"_",$H35),'DATA POBLACION'!$A$1:$CP$1,0))</f>
        <v>213</v>
      </c>
      <c r="S35" s="49">
        <f>INDEX('DATA POBLACION'!$A$1:$CP$361,MATCH($G35,'DATA POBLACION'!$F$1:$F$361,0),MATCH(CONCATENATE(S$1,"_",$H35),'DATA POBLACION'!$A$1:$CP$1,0))</f>
        <v>215</v>
      </c>
      <c r="T35" s="49">
        <f>INDEX('DATA POBLACION'!$A$1:$CP$361,MATCH($G35,'DATA POBLACION'!$F$1:$F$361,0),MATCH(CONCATENATE(T$1,"_",$H35),'DATA POBLACION'!$A$1:$CP$1,0))</f>
        <v>196</v>
      </c>
      <c r="U35" s="49">
        <f t="shared" si="7"/>
        <v>1018</v>
      </c>
      <c r="V35" s="49">
        <f>INDEX('DATA POBLACION'!$A$1:$CP$361,MATCH($G35,'DATA POBLACION'!$F$1:$F$361,0),MATCH(CONCATENATE(V$1,"_",$H35),'DATA POBLACION'!$A$1:$CP$1,0))</f>
        <v>186</v>
      </c>
      <c r="W35" s="49">
        <f>INDEX('DATA POBLACION'!$A$1:$CP$361,MATCH($G35,'DATA POBLACION'!$F$1:$F$361,0),MATCH(CONCATENATE(W$1,"_",$H35),'DATA POBLACION'!$A$1:$CP$1,0))</f>
        <v>189</v>
      </c>
      <c r="X35" s="49">
        <f>INDEX('DATA POBLACION'!$A$1:$CP$361,MATCH($G35,'DATA POBLACION'!$F$1:$F$361,0),MATCH(CONCATENATE(X$1,"_",$H35),'DATA POBLACION'!$A$1:$CP$1,0))</f>
        <v>191</v>
      </c>
      <c r="Y35" s="49">
        <f>INDEX('DATA POBLACION'!$A$1:$CP$361,MATCH($G35,'DATA POBLACION'!$F$1:$F$361,0),MATCH(CONCATENATE(Y$1,"_",$H35),'DATA POBLACION'!$A$1:$CP$1,0))</f>
        <v>178</v>
      </c>
      <c r="Z35" s="49">
        <f>INDEX('DATA POBLACION'!$A$1:$CP$361,MATCH($G35,'DATA POBLACION'!$F$1:$F$361,0),MATCH(CONCATENATE(Z$1,"_",$H35),'DATA POBLACION'!$A$1:$CP$1,0))</f>
        <v>184</v>
      </c>
      <c r="AA35" s="37">
        <f t="shared" si="8"/>
        <v>928</v>
      </c>
      <c r="AB35" s="49">
        <f>INDEX('DATA POBLACION'!$A$1:$CP$361,MATCH($G35,'DATA POBLACION'!$F$1:$F$361,0),MATCH(CONCATENATE(AB$1,"_",$H35),'DATA POBLACION'!$A$1:$CP$1,0))</f>
        <v>179</v>
      </c>
      <c r="AC35" s="49">
        <f>INDEX('DATA POBLACION'!$A$1:$CP$361,MATCH($G35,'DATA POBLACION'!$F$1:$F$361,0),MATCH(CONCATENATE(AC$1,"_",$H35),'DATA POBLACION'!$A$1:$CP$1,0))</f>
        <v>172</v>
      </c>
      <c r="AD35" s="49">
        <f>INDEX('DATA POBLACION'!$A$1:$CP$361,MATCH($G35,'DATA POBLACION'!$F$1:$F$361,0),MATCH(CONCATENATE(AD$1,"_",$H35),'DATA POBLACION'!$A$1:$CP$1,0))</f>
        <v>180</v>
      </c>
      <c r="AE35" s="49">
        <f>INDEX('DATA POBLACION'!$A$1:$CP$361,MATCH($G35,'DATA POBLACION'!$F$1:$F$361,0),MATCH(CONCATENATE(AE$1,"_",$H35),'DATA POBLACION'!$A$1:$CP$1,0))</f>
        <v>191</v>
      </c>
      <c r="AF35" s="49">
        <f>INDEX('DATA POBLACION'!$A$1:$CP$361,MATCH($G35,'DATA POBLACION'!$F$1:$F$361,0),MATCH(CONCATENATE(AF$1,"_",$H35),'DATA POBLACION'!$A$1:$CP$1,0))</f>
        <v>170</v>
      </c>
      <c r="AG35" s="37">
        <f t="shared" si="9"/>
        <v>892</v>
      </c>
      <c r="AH35" s="49">
        <f>INDEX('DATA POBLACION'!$A$1:$CP$361,MATCH($G35,'DATA POBLACION'!$F$1:$F$361,0),MATCH(CONCATENATE(AH$1,"_",$H35),'DATA POBLACION'!$A$1:$CP$1,0))</f>
        <v>752</v>
      </c>
      <c r="AI35" s="49">
        <f>INDEX('DATA POBLACION'!$A$1:$CP$361,MATCH($G35,'DATA POBLACION'!$F$1:$F$361,0),MATCH(CONCATENATE(AI$1,"_",$H35),'DATA POBLACION'!$A$1:$CP$1,0))</f>
        <v>768</v>
      </c>
      <c r="AJ35" s="49">
        <f>INDEX('DATA POBLACION'!$A$1:$CP$361,MATCH($G35,'DATA POBLACION'!$F$1:$F$361,0),MATCH(CONCATENATE(AJ$1,"_",$H35),'DATA POBLACION'!$A$1:$CP$1,0))</f>
        <v>792</v>
      </c>
      <c r="AK35" s="49">
        <f>INDEX('DATA POBLACION'!$A$1:$CP$361,MATCH($G35,'DATA POBLACION'!$F$1:$F$361,0),MATCH(CONCATENATE(AK$1,"_",$H35),'DATA POBLACION'!$A$1:$CP$1,0))</f>
        <v>761</v>
      </c>
      <c r="AL35" s="49">
        <f>INDEX('DATA POBLACION'!$A$1:$CP$361,MATCH($G35,'DATA POBLACION'!$F$1:$F$361,0),MATCH(CONCATENATE(AL$1,"_",$H35),'DATA POBLACION'!$A$1:$CP$1,0))</f>
        <v>576</v>
      </c>
      <c r="AM35" s="49">
        <f>INDEX('DATA POBLACION'!$A$1:$CP$361,MATCH($G35,'DATA POBLACION'!$F$1:$F$361,0),MATCH(CONCATENATE(AM$1,"_",$H35),'DATA POBLACION'!$A$1:$CP$1,0))</f>
        <v>492</v>
      </c>
      <c r="AN35" s="49">
        <f>INDEX('DATA POBLACION'!$A$1:$CP$361,MATCH($G35,'DATA POBLACION'!$F$1:$F$361,0),MATCH(CONCATENATE(AN$1,"_",$H35),'DATA POBLACION'!$A$1:$CP$1,0))</f>
        <v>361</v>
      </c>
      <c r="AO35" s="49">
        <f>INDEX('DATA POBLACION'!$A$1:$CP$361,MATCH($G35,'DATA POBLACION'!$F$1:$F$361,0),MATCH(CONCATENATE(AO$1,"_",$H35),'DATA POBLACION'!$A$1:$CP$1,0))</f>
        <v>351</v>
      </c>
      <c r="AP35" s="49">
        <f>INDEX('DATA POBLACION'!$A$1:$CP$361,MATCH($G35,'DATA POBLACION'!$F$1:$F$361,0),MATCH(CONCATENATE(AP$1,"_",$H35),'DATA POBLACION'!$A$1:$CP$1,0))</f>
        <v>305</v>
      </c>
      <c r="AQ35" s="49">
        <f>INDEX('DATA POBLACION'!$A$1:$CP$361,MATCH($G35,'DATA POBLACION'!$F$1:$F$361,0),MATCH(CONCATENATE(AQ$1,"_",$H35),'DATA POBLACION'!$A$1:$CP$1,0))</f>
        <v>267</v>
      </c>
      <c r="AR35" s="49">
        <f>INDEX('DATA POBLACION'!$A$1:$CP$361,MATCH($G35,'DATA POBLACION'!$F$1:$F$361,0),MATCH(CONCATENATE(AR$1,"_",$H35),'DATA POBLACION'!$A$1:$CP$1,0))</f>
        <v>195</v>
      </c>
      <c r="AS35" s="49">
        <f>INDEX('DATA POBLACION'!$A$1:$CP$361,MATCH($G35,'DATA POBLACION'!$F$1:$F$361,0),MATCH(CONCATENATE(AS$1,"_",$H35),'DATA POBLACION'!$A$1:$CP$1,0))</f>
        <v>145</v>
      </c>
      <c r="AT35" s="49">
        <f>INDEX('DATA POBLACION'!$A$1:$CP$361,MATCH($G35,'DATA POBLACION'!$F$1:$F$361,0),MATCH(CONCATENATE(AT$1,"_",$H35),'DATA POBLACION'!$A$1:$CP$1,0))</f>
        <v>179</v>
      </c>
    </row>
    <row r="36" spans="1:46" hidden="1" x14ac:dyDescent="0.2">
      <c r="A36" s="46" t="s">
        <v>39</v>
      </c>
      <c r="B36" s="47" t="s">
        <v>253</v>
      </c>
      <c r="C36" s="32" t="s">
        <v>229</v>
      </c>
      <c r="D36" s="33" t="s">
        <v>3</v>
      </c>
      <c r="E36" s="37" t="s">
        <v>23</v>
      </c>
      <c r="F36" s="35"/>
      <c r="G36" s="36" t="s">
        <v>255</v>
      </c>
      <c r="H36" s="36" t="s">
        <v>107</v>
      </c>
      <c r="I36" s="37">
        <f t="shared" si="5"/>
        <v>16549</v>
      </c>
      <c r="J36" s="49">
        <f>INDEX('DATA POBLACION'!$A$1:$CP$361,MATCH($G36,'DATA POBLACION'!$F$1:$F$361,0),MATCH(CONCATENATE(J$1,"_",$H36),'DATA POBLACION'!$A$1:$CP$1,0))</f>
        <v>177</v>
      </c>
      <c r="K36" s="49">
        <f>INDEX('DATA POBLACION'!$A$1:$CP$361,MATCH($G36,'DATA POBLACION'!$F$1:$F$361,0),MATCH(CONCATENATE(K$1,"_",$H36),'DATA POBLACION'!$A$1:$CP$1,0))</f>
        <v>172</v>
      </c>
      <c r="L36" s="49">
        <f>INDEX('DATA POBLACION'!$A$1:$CP$361,MATCH($G36,'DATA POBLACION'!$F$1:$F$361,0),MATCH(CONCATENATE(L$1,"_",$H36),'DATA POBLACION'!$A$1:$CP$1,0))</f>
        <v>181</v>
      </c>
      <c r="M36" s="49">
        <f>INDEX('DATA POBLACION'!$A$1:$CP$361,MATCH($G36,'DATA POBLACION'!$F$1:$F$361,0),MATCH(CONCATENATE(M$1,"_",$H36),'DATA POBLACION'!$A$1:$CP$1,0))</f>
        <v>207</v>
      </c>
      <c r="N36" s="49">
        <f>INDEX('DATA POBLACION'!$A$1:$CP$361,MATCH($G36,'DATA POBLACION'!$F$1:$F$361,0),MATCH(CONCATENATE(N$1,"_",$H36),'DATA POBLACION'!$A$1:$CP$1,0))</f>
        <v>212</v>
      </c>
      <c r="O36" s="49">
        <f t="shared" si="6"/>
        <v>949</v>
      </c>
      <c r="P36" s="49">
        <f>INDEX('DATA POBLACION'!$A$1:$CP$361,MATCH($G36,'DATA POBLACION'!$F$1:$F$361,0),MATCH(CONCATENATE(P$1,"_",$H36),'DATA POBLACION'!$A$1:$CP$1,0))</f>
        <v>238</v>
      </c>
      <c r="Q36" s="49">
        <f>INDEX('DATA POBLACION'!$A$1:$CP$361,MATCH($G36,'DATA POBLACION'!$F$1:$F$361,0),MATCH(CONCATENATE(Q$1,"_",$H36),'DATA POBLACION'!$A$1:$CP$1,0))</f>
        <v>261</v>
      </c>
      <c r="R36" s="49">
        <f>INDEX('DATA POBLACION'!$A$1:$CP$361,MATCH($G36,'DATA POBLACION'!$F$1:$F$361,0),MATCH(CONCATENATE(R$1,"_",$H36),'DATA POBLACION'!$A$1:$CP$1,0))</f>
        <v>277</v>
      </c>
      <c r="S36" s="49">
        <f>INDEX('DATA POBLACION'!$A$1:$CP$361,MATCH($G36,'DATA POBLACION'!$F$1:$F$361,0),MATCH(CONCATENATE(S$1,"_",$H36),'DATA POBLACION'!$A$1:$CP$1,0))</f>
        <v>279</v>
      </c>
      <c r="T36" s="49">
        <f>INDEX('DATA POBLACION'!$A$1:$CP$361,MATCH($G36,'DATA POBLACION'!$F$1:$F$361,0),MATCH(CONCATENATE(T$1,"_",$H36),'DATA POBLACION'!$A$1:$CP$1,0))</f>
        <v>300</v>
      </c>
      <c r="U36" s="49">
        <f t="shared" si="7"/>
        <v>1355</v>
      </c>
      <c r="V36" s="49">
        <f>INDEX('DATA POBLACION'!$A$1:$CP$361,MATCH($G36,'DATA POBLACION'!$F$1:$F$361,0),MATCH(CONCATENATE(V$1,"_",$H36),'DATA POBLACION'!$A$1:$CP$1,0))</f>
        <v>277</v>
      </c>
      <c r="W36" s="49">
        <f>INDEX('DATA POBLACION'!$A$1:$CP$361,MATCH($G36,'DATA POBLACION'!$F$1:$F$361,0),MATCH(CONCATENATE(W$1,"_",$H36),'DATA POBLACION'!$A$1:$CP$1,0))</f>
        <v>283</v>
      </c>
      <c r="X36" s="49">
        <f>INDEX('DATA POBLACION'!$A$1:$CP$361,MATCH($G36,'DATA POBLACION'!$F$1:$F$361,0),MATCH(CONCATENATE(X$1,"_",$H36),'DATA POBLACION'!$A$1:$CP$1,0))</f>
        <v>296</v>
      </c>
      <c r="Y36" s="49">
        <f>INDEX('DATA POBLACION'!$A$1:$CP$361,MATCH($G36,'DATA POBLACION'!$F$1:$F$361,0),MATCH(CONCATENATE(Y$1,"_",$H36),'DATA POBLACION'!$A$1:$CP$1,0))</f>
        <v>293</v>
      </c>
      <c r="Z36" s="49">
        <f>INDEX('DATA POBLACION'!$A$1:$CP$361,MATCH($G36,'DATA POBLACION'!$F$1:$F$361,0),MATCH(CONCATENATE(Z$1,"_",$H36),'DATA POBLACION'!$A$1:$CP$1,0))</f>
        <v>305</v>
      </c>
      <c r="AA36" s="37">
        <f t="shared" si="8"/>
        <v>1454</v>
      </c>
      <c r="AB36" s="49">
        <f>INDEX('DATA POBLACION'!$A$1:$CP$361,MATCH($G36,'DATA POBLACION'!$F$1:$F$361,0),MATCH(CONCATENATE(AB$1,"_",$H36),'DATA POBLACION'!$A$1:$CP$1,0))</f>
        <v>309</v>
      </c>
      <c r="AC36" s="49">
        <f>INDEX('DATA POBLACION'!$A$1:$CP$361,MATCH($G36,'DATA POBLACION'!$F$1:$F$361,0),MATCH(CONCATENATE(AC$1,"_",$H36),'DATA POBLACION'!$A$1:$CP$1,0))</f>
        <v>346</v>
      </c>
      <c r="AD36" s="49">
        <f>INDEX('DATA POBLACION'!$A$1:$CP$361,MATCH($G36,'DATA POBLACION'!$F$1:$F$361,0),MATCH(CONCATENATE(AD$1,"_",$H36),'DATA POBLACION'!$A$1:$CP$1,0))</f>
        <v>337</v>
      </c>
      <c r="AE36" s="49">
        <f>INDEX('DATA POBLACION'!$A$1:$CP$361,MATCH($G36,'DATA POBLACION'!$F$1:$F$361,0),MATCH(CONCATENATE(AE$1,"_",$H36),'DATA POBLACION'!$A$1:$CP$1,0))</f>
        <v>339</v>
      </c>
      <c r="AF36" s="49">
        <f>INDEX('DATA POBLACION'!$A$1:$CP$361,MATCH($G36,'DATA POBLACION'!$F$1:$F$361,0),MATCH(CONCATENATE(AF$1,"_",$H36),'DATA POBLACION'!$A$1:$CP$1,0))</f>
        <v>311</v>
      </c>
      <c r="AG36" s="37">
        <f t="shared" si="9"/>
        <v>1642</v>
      </c>
      <c r="AH36" s="49">
        <f>INDEX('DATA POBLACION'!$A$1:$CP$361,MATCH($G36,'DATA POBLACION'!$F$1:$F$361,0),MATCH(CONCATENATE(AH$1,"_",$H36),'DATA POBLACION'!$A$1:$CP$1,0))</f>
        <v>1421</v>
      </c>
      <c r="AI36" s="49">
        <f>INDEX('DATA POBLACION'!$A$1:$CP$361,MATCH($G36,'DATA POBLACION'!$F$1:$F$361,0),MATCH(CONCATENATE(AI$1,"_",$H36),'DATA POBLACION'!$A$1:$CP$1,0))</f>
        <v>1362</v>
      </c>
      <c r="AJ36" s="49">
        <f>INDEX('DATA POBLACION'!$A$1:$CP$361,MATCH($G36,'DATA POBLACION'!$F$1:$F$361,0),MATCH(CONCATENATE(AJ$1,"_",$H36),'DATA POBLACION'!$A$1:$CP$1,0))</f>
        <v>1360</v>
      </c>
      <c r="AK36" s="49">
        <f>INDEX('DATA POBLACION'!$A$1:$CP$361,MATCH($G36,'DATA POBLACION'!$F$1:$F$361,0),MATCH(CONCATENATE(AK$1,"_",$H36),'DATA POBLACION'!$A$1:$CP$1,0))</f>
        <v>1309</v>
      </c>
      <c r="AL36" s="49">
        <f>INDEX('DATA POBLACION'!$A$1:$CP$361,MATCH($G36,'DATA POBLACION'!$F$1:$F$361,0),MATCH(CONCATENATE(AL$1,"_",$H36),'DATA POBLACION'!$A$1:$CP$1,0))</f>
        <v>1132</v>
      </c>
      <c r="AM36" s="49">
        <f>INDEX('DATA POBLACION'!$A$1:$CP$361,MATCH($G36,'DATA POBLACION'!$F$1:$F$361,0),MATCH(CONCATENATE(AM$1,"_",$H36),'DATA POBLACION'!$A$1:$CP$1,0))</f>
        <v>1006</v>
      </c>
      <c r="AN36" s="49">
        <f>INDEX('DATA POBLACION'!$A$1:$CP$361,MATCH($G36,'DATA POBLACION'!$F$1:$F$361,0),MATCH(CONCATENATE(AN$1,"_",$H36),'DATA POBLACION'!$A$1:$CP$1,0))</f>
        <v>836</v>
      </c>
      <c r="AO36" s="49">
        <f>INDEX('DATA POBLACION'!$A$1:$CP$361,MATCH($G36,'DATA POBLACION'!$F$1:$F$361,0),MATCH(CONCATENATE(AO$1,"_",$H36),'DATA POBLACION'!$A$1:$CP$1,0))</f>
        <v>738</v>
      </c>
      <c r="AP36" s="49">
        <f>INDEX('DATA POBLACION'!$A$1:$CP$361,MATCH($G36,'DATA POBLACION'!$F$1:$F$361,0),MATCH(CONCATENATE(AP$1,"_",$H36),'DATA POBLACION'!$A$1:$CP$1,0))</f>
        <v>627</v>
      </c>
      <c r="AQ36" s="49">
        <f>INDEX('DATA POBLACION'!$A$1:$CP$361,MATCH($G36,'DATA POBLACION'!$F$1:$F$361,0),MATCH(CONCATENATE(AQ$1,"_",$H36),'DATA POBLACION'!$A$1:$CP$1,0))</f>
        <v>510</v>
      </c>
      <c r="AR36" s="49">
        <f>INDEX('DATA POBLACION'!$A$1:$CP$361,MATCH($G36,'DATA POBLACION'!$F$1:$F$361,0),MATCH(CONCATENATE(AR$1,"_",$H36),'DATA POBLACION'!$A$1:$CP$1,0))</f>
        <v>353</v>
      </c>
      <c r="AS36" s="49">
        <f>INDEX('DATA POBLACION'!$A$1:$CP$361,MATCH($G36,'DATA POBLACION'!$F$1:$F$361,0),MATCH(CONCATENATE(AS$1,"_",$H36),'DATA POBLACION'!$A$1:$CP$1,0))</f>
        <v>254</v>
      </c>
      <c r="AT36" s="49">
        <f>INDEX('DATA POBLACION'!$A$1:$CP$361,MATCH($G36,'DATA POBLACION'!$F$1:$F$361,0),MATCH(CONCATENATE(AT$1,"_",$H36),'DATA POBLACION'!$A$1:$CP$1,0))</f>
        <v>241</v>
      </c>
    </row>
    <row r="37" spans="1:46" hidden="1" x14ac:dyDescent="0.2">
      <c r="A37" s="46" t="s">
        <v>39</v>
      </c>
      <c r="B37" s="47" t="s">
        <v>253</v>
      </c>
      <c r="C37" s="32" t="s">
        <v>229</v>
      </c>
      <c r="D37" s="33" t="s">
        <v>3</v>
      </c>
      <c r="E37" s="37" t="s">
        <v>23</v>
      </c>
      <c r="F37" s="35"/>
      <c r="G37" s="36" t="s">
        <v>255</v>
      </c>
      <c r="H37" s="36" t="s">
        <v>108</v>
      </c>
      <c r="I37" s="37">
        <f t="shared" si="5"/>
        <v>16014</v>
      </c>
      <c r="J37" s="49">
        <f>INDEX('DATA POBLACION'!$A$1:$CP$361,MATCH($G37,'DATA POBLACION'!$F$1:$F$361,0),MATCH(CONCATENATE(J$1,"_",$H37),'DATA POBLACION'!$A$1:$CP$1,0))</f>
        <v>162</v>
      </c>
      <c r="K37" s="49">
        <f>INDEX('DATA POBLACION'!$A$1:$CP$361,MATCH($G37,'DATA POBLACION'!$F$1:$F$361,0),MATCH(CONCATENATE(K$1,"_",$H37),'DATA POBLACION'!$A$1:$CP$1,0))</f>
        <v>174</v>
      </c>
      <c r="L37" s="49">
        <f>INDEX('DATA POBLACION'!$A$1:$CP$361,MATCH($G37,'DATA POBLACION'!$F$1:$F$361,0),MATCH(CONCATENATE(L$1,"_",$H37),'DATA POBLACION'!$A$1:$CP$1,0))</f>
        <v>180</v>
      </c>
      <c r="M37" s="49">
        <f>INDEX('DATA POBLACION'!$A$1:$CP$361,MATCH($G37,'DATA POBLACION'!$F$1:$F$361,0),MATCH(CONCATENATE(M$1,"_",$H37),'DATA POBLACION'!$A$1:$CP$1,0))</f>
        <v>193</v>
      </c>
      <c r="N37" s="49">
        <f>INDEX('DATA POBLACION'!$A$1:$CP$361,MATCH($G37,'DATA POBLACION'!$F$1:$F$361,0),MATCH(CONCATENATE(N$1,"_",$H37),'DATA POBLACION'!$A$1:$CP$1,0))</f>
        <v>203</v>
      </c>
      <c r="O37" s="49">
        <f t="shared" si="6"/>
        <v>912</v>
      </c>
      <c r="P37" s="49">
        <f>INDEX('DATA POBLACION'!$A$1:$CP$361,MATCH($G37,'DATA POBLACION'!$F$1:$F$361,0),MATCH(CONCATENATE(P$1,"_",$H37),'DATA POBLACION'!$A$1:$CP$1,0))</f>
        <v>221</v>
      </c>
      <c r="Q37" s="49">
        <f>INDEX('DATA POBLACION'!$A$1:$CP$361,MATCH($G37,'DATA POBLACION'!$F$1:$F$361,0),MATCH(CONCATENATE(Q$1,"_",$H37),'DATA POBLACION'!$A$1:$CP$1,0))</f>
        <v>253</v>
      </c>
      <c r="R37" s="49">
        <f>INDEX('DATA POBLACION'!$A$1:$CP$361,MATCH($G37,'DATA POBLACION'!$F$1:$F$361,0),MATCH(CONCATENATE(R$1,"_",$H37),'DATA POBLACION'!$A$1:$CP$1,0))</f>
        <v>271</v>
      </c>
      <c r="S37" s="49">
        <f>INDEX('DATA POBLACION'!$A$1:$CP$361,MATCH($G37,'DATA POBLACION'!$F$1:$F$361,0),MATCH(CONCATENATE(S$1,"_",$H37),'DATA POBLACION'!$A$1:$CP$1,0))</f>
        <v>278</v>
      </c>
      <c r="T37" s="49">
        <f>INDEX('DATA POBLACION'!$A$1:$CP$361,MATCH($G37,'DATA POBLACION'!$F$1:$F$361,0),MATCH(CONCATENATE(T$1,"_",$H37),'DATA POBLACION'!$A$1:$CP$1,0))</f>
        <v>260</v>
      </c>
      <c r="U37" s="49">
        <f t="shared" si="7"/>
        <v>1283</v>
      </c>
      <c r="V37" s="49">
        <f>INDEX('DATA POBLACION'!$A$1:$CP$361,MATCH($G37,'DATA POBLACION'!$F$1:$F$361,0),MATCH(CONCATENATE(V$1,"_",$H37),'DATA POBLACION'!$A$1:$CP$1,0))</f>
        <v>255</v>
      </c>
      <c r="W37" s="49">
        <f>INDEX('DATA POBLACION'!$A$1:$CP$361,MATCH($G37,'DATA POBLACION'!$F$1:$F$361,0),MATCH(CONCATENATE(W$1,"_",$H37),'DATA POBLACION'!$A$1:$CP$1,0))</f>
        <v>261</v>
      </c>
      <c r="X37" s="49">
        <f>INDEX('DATA POBLACION'!$A$1:$CP$361,MATCH($G37,'DATA POBLACION'!$F$1:$F$361,0),MATCH(CONCATENATE(X$1,"_",$H37),'DATA POBLACION'!$A$1:$CP$1,0))</f>
        <v>269</v>
      </c>
      <c r="Y37" s="49">
        <f>INDEX('DATA POBLACION'!$A$1:$CP$361,MATCH($G37,'DATA POBLACION'!$F$1:$F$361,0),MATCH(CONCATENATE(Y$1,"_",$H37),'DATA POBLACION'!$A$1:$CP$1,0))</f>
        <v>272</v>
      </c>
      <c r="Z37" s="49">
        <f>INDEX('DATA POBLACION'!$A$1:$CP$361,MATCH($G37,'DATA POBLACION'!$F$1:$F$361,0),MATCH(CONCATENATE(Z$1,"_",$H37),'DATA POBLACION'!$A$1:$CP$1,0))</f>
        <v>279</v>
      </c>
      <c r="AA37" s="37">
        <f t="shared" si="8"/>
        <v>1336</v>
      </c>
      <c r="AB37" s="49">
        <f>INDEX('DATA POBLACION'!$A$1:$CP$361,MATCH($G37,'DATA POBLACION'!$F$1:$F$361,0),MATCH(CONCATENATE(AB$1,"_",$H37),'DATA POBLACION'!$A$1:$CP$1,0))</f>
        <v>287</v>
      </c>
      <c r="AC37" s="49">
        <f>INDEX('DATA POBLACION'!$A$1:$CP$361,MATCH($G37,'DATA POBLACION'!$F$1:$F$361,0),MATCH(CONCATENATE(AC$1,"_",$H37),'DATA POBLACION'!$A$1:$CP$1,0))</f>
        <v>312</v>
      </c>
      <c r="AD37" s="49">
        <f>INDEX('DATA POBLACION'!$A$1:$CP$361,MATCH($G37,'DATA POBLACION'!$F$1:$F$361,0),MATCH(CONCATENATE(AD$1,"_",$H37),'DATA POBLACION'!$A$1:$CP$1,0))</f>
        <v>307</v>
      </c>
      <c r="AE37" s="49">
        <f>INDEX('DATA POBLACION'!$A$1:$CP$361,MATCH($G37,'DATA POBLACION'!$F$1:$F$361,0),MATCH(CONCATENATE(AE$1,"_",$H37),'DATA POBLACION'!$A$1:$CP$1,0))</f>
        <v>317</v>
      </c>
      <c r="AF37" s="49">
        <f>INDEX('DATA POBLACION'!$A$1:$CP$361,MATCH($G37,'DATA POBLACION'!$F$1:$F$361,0),MATCH(CONCATENATE(AF$1,"_",$H37),'DATA POBLACION'!$A$1:$CP$1,0))</f>
        <v>292</v>
      </c>
      <c r="AG37" s="37">
        <f t="shared" si="9"/>
        <v>1515</v>
      </c>
      <c r="AH37" s="49">
        <f>INDEX('DATA POBLACION'!$A$1:$CP$361,MATCH($G37,'DATA POBLACION'!$F$1:$F$361,0),MATCH(CONCATENATE(AH$1,"_",$H37),'DATA POBLACION'!$A$1:$CP$1,0))</f>
        <v>1342</v>
      </c>
      <c r="AI37" s="49">
        <f>INDEX('DATA POBLACION'!$A$1:$CP$361,MATCH($G37,'DATA POBLACION'!$F$1:$F$361,0),MATCH(CONCATENATE(AI$1,"_",$H37),'DATA POBLACION'!$A$1:$CP$1,0))</f>
        <v>1356</v>
      </c>
      <c r="AJ37" s="49">
        <f>INDEX('DATA POBLACION'!$A$1:$CP$361,MATCH($G37,'DATA POBLACION'!$F$1:$F$361,0),MATCH(CONCATENATE(AJ$1,"_",$H37),'DATA POBLACION'!$A$1:$CP$1,0))</f>
        <v>1286</v>
      </c>
      <c r="AK37" s="49">
        <f>INDEX('DATA POBLACION'!$A$1:$CP$361,MATCH($G37,'DATA POBLACION'!$F$1:$F$361,0),MATCH(CONCATENATE(AK$1,"_",$H37),'DATA POBLACION'!$A$1:$CP$1,0))</f>
        <v>1173</v>
      </c>
      <c r="AL37" s="49">
        <f>INDEX('DATA POBLACION'!$A$1:$CP$361,MATCH($G37,'DATA POBLACION'!$F$1:$F$361,0),MATCH(CONCATENATE(AL$1,"_",$H37),'DATA POBLACION'!$A$1:$CP$1,0))</f>
        <v>1044</v>
      </c>
      <c r="AM37" s="49">
        <f>INDEX('DATA POBLACION'!$A$1:$CP$361,MATCH($G37,'DATA POBLACION'!$F$1:$F$361,0),MATCH(CONCATENATE(AM$1,"_",$H37),'DATA POBLACION'!$A$1:$CP$1,0))</f>
        <v>906</v>
      </c>
      <c r="AN37" s="49">
        <f>INDEX('DATA POBLACION'!$A$1:$CP$361,MATCH($G37,'DATA POBLACION'!$F$1:$F$361,0),MATCH(CONCATENATE(AN$1,"_",$H37),'DATA POBLACION'!$A$1:$CP$1,0))</f>
        <v>777</v>
      </c>
      <c r="AO37" s="49">
        <f>INDEX('DATA POBLACION'!$A$1:$CP$361,MATCH($G37,'DATA POBLACION'!$F$1:$F$361,0),MATCH(CONCATENATE(AO$1,"_",$H37),'DATA POBLACION'!$A$1:$CP$1,0))</f>
        <v>743</v>
      </c>
      <c r="AP37" s="49">
        <f>INDEX('DATA POBLACION'!$A$1:$CP$361,MATCH($G37,'DATA POBLACION'!$F$1:$F$361,0),MATCH(CONCATENATE(AP$1,"_",$H37),'DATA POBLACION'!$A$1:$CP$1,0))</f>
        <v>660</v>
      </c>
      <c r="AQ37" s="49">
        <f>INDEX('DATA POBLACION'!$A$1:$CP$361,MATCH($G37,'DATA POBLACION'!$F$1:$F$361,0),MATCH(CONCATENATE(AQ$1,"_",$H37),'DATA POBLACION'!$A$1:$CP$1,0))</f>
        <v>548</v>
      </c>
      <c r="AR37" s="49">
        <f>INDEX('DATA POBLACION'!$A$1:$CP$361,MATCH($G37,'DATA POBLACION'!$F$1:$F$361,0),MATCH(CONCATENATE(AR$1,"_",$H37),'DATA POBLACION'!$A$1:$CP$1,0))</f>
        <v>425</v>
      </c>
      <c r="AS37" s="49">
        <f>INDEX('DATA POBLACION'!$A$1:$CP$361,MATCH($G37,'DATA POBLACION'!$F$1:$F$361,0),MATCH(CONCATENATE(AS$1,"_",$H37),'DATA POBLACION'!$A$1:$CP$1,0))</f>
        <v>333</v>
      </c>
      <c r="AT37" s="49">
        <f>INDEX('DATA POBLACION'!$A$1:$CP$361,MATCH($G37,'DATA POBLACION'!$F$1:$F$361,0),MATCH(CONCATENATE(AT$1,"_",$H37),'DATA POBLACION'!$A$1:$CP$1,0))</f>
        <v>375</v>
      </c>
    </row>
    <row r="38" spans="1:46" hidden="1" x14ac:dyDescent="0.2">
      <c r="A38" s="46">
        <v>80501</v>
      </c>
      <c r="B38" s="47" t="s">
        <v>53</v>
      </c>
      <c r="C38" s="32" t="s">
        <v>16</v>
      </c>
      <c r="D38" s="33" t="s">
        <v>2</v>
      </c>
      <c r="E38" s="48" t="s">
        <v>16</v>
      </c>
      <c r="F38" s="35"/>
      <c r="G38" s="48" t="s">
        <v>189</v>
      </c>
      <c r="H38" s="36" t="s">
        <v>107</v>
      </c>
      <c r="I38" s="37">
        <f t="shared" si="5"/>
        <v>577</v>
      </c>
      <c r="J38" s="49">
        <f>INDEX('DATA POBLACION'!$A$1:$CP$361,MATCH($G38,'DATA POBLACION'!$F$1:$F$361,0),MATCH(CONCATENATE(J$1,"_",$H38),'DATA POBLACION'!$A$1:$CP$1,0))</f>
        <v>5</v>
      </c>
      <c r="K38" s="49">
        <f>INDEX('DATA POBLACION'!$A$1:$CP$361,MATCH($G38,'DATA POBLACION'!$F$1:$F$361,0),MATCH(CONCATENATE(K$1,"_",$H38),'DATA POBLACION'!$A$1:$CP$1,0))</f>
        <v>6</v>
      </c>
      <c r="L38" s="49">
        <f>INDEX('DATA POBLACION'!$A$1:$CP$361,MATCH($G38,'DATA POBLACION'!$F$1:$F$361,0),MATCH(CONCATENATE(L$1,"_",$H38),'DATA POBLACION'!$A$1:$CP$1,0))</f>
        <v>7</v>
      </c>
      <c r="M38" s="49">
        <f>INDEX('DATA POBLACION'!$A$1:$CP$361,MATCH($G38,'DATA POBLACION'!$F$1:$F$361,0),MATCH(CONCATENATE(M$1,"_",$H38),'DATA POBLACION'!$A$1:$CP$1,0))</f>
        <v>6</v>
      </c>
      <c r="N38" s="49">
        <f>INDEX('DATA POBLACION'!$A$1:$CP$361,MATCH($G38,'DATA POBLACION'!$F$1:$F$361,0),MATCH(CONCATENATE(N$1,"_",$H38),'DATA POBLACION'!$A$1:$CP$1,0))</f>
        <v>8</v>
      </c>
      <c r="O38" s="49">
        <f t="shared" si="6"/>
        <v>32</v>
      </c>
      <c r="P38" s="49">
        <f>INDEX('DATA POBLACION'!$A$1:$CP$361,MATCH($G38,'DATA POBLACION'!$F$1:$F$361,0),MATCH(CONCATENATE(P$1,"_",$H38),'DATA POBLACION'!$A$1:$CP$1,0))</f>
        <v>9</v>
      </c>
      <c r="Q38" s="49">
        <f>INDEX('DATA POBLACION'!$A$1:$CP$361,MATCH($G38,'DATA POBLACION'!$F$1:$F$361,0),MATCH(CONCATENATE(Q$1,"_",$H38),'DATA POBLACION'!$A$1:$CP$1,0))</f>
        <v>7</v>
      </c>
      <c r="R38" s="49">
        <f>INDEX('DATA POBLACION'!$A$1:$CP$361,MATCH($G38,'DATA POBLACION'!$F$1:$F$361,0),MATCH(CONCATENATE(R$1,"_",$H38),'DATA POBLACION'!$A$1:$CP$1,0))</f>
        <v>8</v>
      </c>
      <c r="S38" s="49">
        <f>INDEX('DATA POBLACION'!$A$1:$CP$361,MATCH($G38,'DATA POBLACION'!$F$1:$F$361,0),MATCH(CONCATENATE(S$1,"_",$H38),'DATA POBLACION'!$A$1:$CP$1,0))</f>
        <v>9</v>
      </c>
      <c r="T38" s="49">
        <f>INDEX('DATA POBLACION'!$A$1:$CP$361,MATCH($G38,'DATA POBLACION'!$F$1:$F$361,0),MATCH(CONCATENATE(T$1,"_",$H38),'DATA POBLACION'!$A$1:$CP$1,0))</f>
        <v>10</v>
      </c>
      <c r="U38" s="49">
        <f t="shared" si="7"/>
        <v>43</v>
      </c>
      <c r="V38" s="49">
        <f>INDEX('DATA POBLACION'!$A$1:$CP$361,MATCH($G38,'DATA POBLACION'!$F$1:$F$361,0),MATCH(CONCATENATE(V$1,"_",$H38),'DATA POBLACION'!$A$1:$CP$1,0))</f>
        <v>9</v>
      </c>
      <c r="W38" s="49">
        <f>INDEX('DATA POBLACION'!$A$1:$CP$361,MATCH($G38,'DATA POBLACION'!$F$1:$F$361,0),MATCH(CONCATENATE(W$1,"_",$H38),'DATA POBLACION'!$A$1:$CP$1,0))</f>
        <v>11</v>
      </c>
      <c r="X38" s="49">
        <f>INDEX('DATA POBLACION'!$A$1:$CP$361,MATCH($G38,'DATA POBLACION'!$F$1:$F$361,0),MATCH(CONCATENATE(X$1,"_",$H38),'DATA POBLACION'!$A$1:$CP$1,0))</f>
        <v>9</v>
      </c>
      <c r="Y38" s="49">
        <f>INDEX('DATA POBLACION'!$A$1:$CP$361,MATCH($G38,'DATA POBLACION'!$F$1:$F$361,0),MATCH(CONCATENATE(Y$1,"_",$H38),'DATA POBLACION'!$A$1:$CP$1,0))</f>
        <v>11</v>
      </c>
      <c r="Z38" s="49">
        <f>INDEX('DATA POBLACION'!$A$1:$CP$361,MATCH($G38,'DATA POBLACION'!$F$1:$F$361,0),MATCH(CONCATENATE(Z$1,"_",$H38),'DATA POBLACION'!$A$1:$CP$1,0))</f>
        <v>14</v>
      </c>
      <c r="AA38" s="37">
        <f t="shared" si="8"/>
        <v>54</v>
      </c>
      <c r="AB38" s="49">
        <f>INDEX('DATA POBLACION'!$A$1:$CP$361,MATCH($G38,'DATA POBLACION'!$F$1:$F$361,0),MATCH(CONCATENATE(AB$1,"_",$H38),'DATA POBLACION'!$A$1:$CP$1,0))</f>
        <v>13</v>
      </c>
      <c r="AC38" s="49">
        <f>INDEX('DATA POBLACION'!$A$1:$CP$361,MATCH($G38,'DATA POBLACION'!$F$1:$F$361,0),MATCH(CONCATENATE(AC$1,"_",$H38),'DATA POBLACION'!$A$1:$CP$1,0))</f>
        <v>11</v>
      </c>
      <c r="AD38" s="49">
        <f>INDEX('DATA POBLACION'!$A$1:$CP$361,MATCH($G38,'DATA POBLACION'!$F$1:$F$361,0),MATCH(CONCATENATE(AD$1,"_",$H38),'DATA POBLACION'!$A$1:$CP$1,0))</f>
        <v>13</v>
      </c>
      <c r="AE38" s="49">
        <f>INDEX('DATA POBLACION'!$A$1:$CP$361,MATCH($G38,'DATA POBLACION'!$F$1:$F$361,0),MATCH(CONCATENATE(AE$1,"_",$H38),'DATA POBLACION'!$A$1:$CP$1,0))</f>
        <v>14</v>
      </c>
      <c r="AF38" s="49">
        <f>INDEX('DATA POBLACION'!$A$1:$CP$361,MATCH($G38,'DATA POBLACION'!$F$1:$F$361,0),MATCH(CONCATENATE(AF$1,"_",$H38),'DATA POBLACION'!$A$1:$CP$1,0))</f>
        <v>13</v>
      </c>
      <c r="AG38" s="37">
        <f t="shared" si="9"/>
        <v>64</v>
      </c>
      <c r="AH38" s="49">
        <f>INDEX('DATA POBLACION'!$A$1:$CP$361,MATCH($G38,'DATA POBLACION'!$F$1:$F$361,0),MATCH(CONCATENATE(AH$1,"_",$H38),'DATA POBLACION'!$A$1:$CP$1,0))</f>
        <v>55</v>
      </c>
      <c r="AI38" s="49">
        <f>INDEX('DATA POBLACION'!$A$1:$CP$361,MATCH($G38,'DATA POBLACION'!$F$1:$F$361,0),MATCH(CONCATENATE(AI$1,"_",$H38),'DATA POBLACION'!$A$1:$CP$1,0))</f>
        <v>42</v>
      </c>
      <c r="AJ38" s="49">
        <f>INDEX('DATA POBLACION'!$A$1:$CP$361,MATCH($G38,'DATA POBLACION'!$F$1:$F$361,0),MATCH(CONCATENATE(AJ$1,"_",$H38),'DATA POBLACION'!$A$1:$CP$1,0))</f>
        <v>41</v>
      </c>
      <c r="AK38" s="49">
        <f>INDEX('DATA POBLACION'!$A$1:$CP$361,MATCH($G38,'DATA POBLACION'!$F$1:$F$361,0),MATCH(CONCATENATE(AK$1,"_",$H38),'DATA POBLACION'!$A$1:$CP$1,0))</f>
        <v>44</v>
      </c>
      <c r="AL38" s="49">
        <f>INDEX('DATA POBLACION'!$A$1:$CP$361,MATCH($G38,'DATA POBLACION'!$F$1:$F$361,0),MATCH(CONCATENATE(AL$1,"_",$H38),'DATA POBLACION'!$A$1:$CP$1,0))</f>
        <v>38</v>
      </c>
      <c r="AM38" s="49">
        <f>INDEX('DATA POBLACION'!$A$1:$CP$361,MATCH($G38,'DATA POBLACION'!$F$1:$F$361,0),MATCH(CONCATENATE(AM$1,"_",$H38),'DATA POBLACION'!$A$1:$CP$1,0))</f>
        <v>32</v>
      </c>
      <c r="AN38" s="49">
        <f>INDEX('DATA POBLACION'!$A$1:$CP$361,MATCH($G38,'DATA POBLACION'!$F$1:$F$361,0),MATCH(CONCATENATE(AN$1,"_",$H38),'DATA POBLACION'!$A$1:$CP$1,0))</f>
        <v>28</v>
      </c>
      <c r="AO38" s="49">
        <f>INDEX('DATA POBLACION'!$A$1:$CP$361,MATCH($G38,'DATA POBLACION'!$F$1:$F$361,0),MATCH(CONCATENATE(AO$1,"_",$H38),'DATA POBLACION'!$A$1:$CP$1,0))</f>
        <v>26</v>
      </c>
      <c r="AP38" s="49">
        <f>INDEX('DATA POBLACION'!$A$1:$CP$361,MATCH($G38,'DATA POBLACION'!$F$1:$F$361,0),MATCH(CONCATENATE(AP$1,"_",$H38),'DATA POBLACION'!$A$1:$CP$1,0))</f>
        <v>22</v>
      </c>
      <c r="AQ38" s="49">
        <f>INDEX('DATA POBLACION'!$A$1:$CP$361,MATCH($G38,'DATA POBLACION'!$F$1:$F$361,0),MATCH(CONCATENATE(AQ$1,"_",$H38),'DATA POBLACION'!$A$1:$CP$1,0))</f>
        <v>19</v>
      </c>
      <c r="AR38" s="49">
        <f>INDEX('DATA POBLACION'!$A$1:$CP$361,MATCH($G38,'DATA POBLACION'!$F$1:$F$361,0),MATCH(CONCATENATE(AR$1,"_",$H38),'DATA POBLACION'!$A$1:$CP$1,0))</f>
        <v>14</v>
      </c>
      <c r="AS38" s="49">
        <f>INDEX('DATA POBLACION'!$A$1:$CP$361,MATCH($G38,'DATA POBLACION'!$F$1:$F$361,0),MATCH(CONCATENATE(AS$1,"_",$H38),'DATA POBLACION'!$A$1:$CP$1,0))</f>
        <v>13</v>
      </c>
      <c r="AT38" s="49">
        <f>INDEX('DATA POBLACION'!$A$1:$CP$361,MATCH($G38,'DATA POBLACION'!$F$1:$F$361,0),MATCH(CONCATENATE(AT$1,"_",$H38),'DATA POBLACION'!$A$1:$CP$1,0))</f>
        <v>10</v>
      </c>
    </row>
    <row r="39" spans="1:46" hidden="1" x14ac:dyDescent="0.2">
      <c r="A39" s="46">
        <v>80501</v>
      </c>
      <c r="B39" s="47" t="s">
        <v>53</v>
      </c>
      <c r="C39" s="32" t="s">
        <v>16</v>
      </c>
      <c r="D39" s="33" t="s">
        <v>2</v>
      </c>
      <c r="E39" s="34" t="s">
        <v>16</v>
      </c>
      <c r="F39" s="35"/>
      <c r="G39" s="48" t="s">
        <v>189</v>
      </c>
      <c r="H39" s="36" t="s">
        <v>108</v>
      </c>
      <c r="I39" s="37">
        <f t="shared" si="5"/>
        <v>572</v>
      </c>
      <c r="J39" s="49">
        <f>INDEX('DATA POBLACION'!$A$1:$CP$361,MATCH($G39,'DATA POBLACION'!$F$1:$F$361,0),MATCH(CONCATENATE(J$1,"_",$H39),'DATA POBLACION'!$A$1:$CP$1,0))</f>
        <v>6</v>
      </c>
      <c r="K39" s="49">
        <f>INDEX('DATA POBLACION'!$A$1:$CP$361,MATCH($G39,'DATA POBLACION'!$F$1:$F$361,0),MATCH(CONCATENATE(K$1,"_",$H39),'DATA POBLACION'!$A$1:$CP$1,0))</f>
        <v>7</v>
      </c>
      <c r="L39" s="49">
        <f>INDEX('DATA POBLACION'!$A$1:$CP$361,MATCH($G39,'DATA POBLACION'!$F$1:$F$361,0),MATCH(CONCATENATE(L$1,"_",$H39),'DATA POBLACION'!$A$1:$CP$1,0))</f>
        <v>7</v>
      </c>
      <c r="M39" s="49">
        <f>INDEX('DATA POBLACION'!$A$1:$CP$361,MATCH($G39,'DATA POBLACION'!$F$1:$F$361,0),MATCH(CONCATENATE(M$1,"_",$H39),'DATA POBLACION'!$A$1:$CP$1,0))</f>
        <v>5</v>
      </c>
      <c r="N39" s="49">
        <f>INDEX('DATA POBLACION'!$A$1:$CP$361,MATCH($G39,'DATA POBLACION'!$F$1:$F$361,0),MATCH(CONCATENATE(N$1,"_",$H39),'DATA POBLACION'!$A$1:$CP$1,0))</f>
        <v>7</v>
      </c>
      <c r="O39" s="49">
        <f t="shared" si="6"/>
        <v>32</v>
      </c>
      <c r="P39" s="49">
        <f>INDEX('DATA POBLACION'!$A$1:$CP$361,MATCH($G39,'DATA POBLACION'!$F$1:$F$361,0),MATCH(CONCATENATE(P$1,"_",$H39),'DATA POBLACION'!$A$1:$CP$1,0))</f>
        <v>8</v>
      </c>
      <c r="Q39" s="49">
        <f>INDEX('DATA POBLACION'!$A$1:$CP$361,MATCH($G39,'DATA POBLACION'!$F$1:$F$361,0),MATCH(CONCATENATE(Q$1,"_",$H39),'DATA POBLACION'!$A$1:$CP$1,0))</f>
        <v>8</v>
      </c>
      <c r="R39" s="49">
        <f>INDEX('DATA POBLACION'!$A$1:$CP$361,MATCH($G39,'DATA POBLACION'!$F$1:$F$361,0),MATCH(CONCATENATE(R$1,"_",$H39),'DATA POBLACION'!$A$1:$CP$1,0))</f>
        <v>9</v>
      </c>
      <c r="S39" s="49">
        <f>INDEX('DATA POBLACION'!$A$1:$CP$361,MATCH($G39,'DATA POBLACION'!$F$1:$F$361,0),MATCH(CONCATENATE(S$1,"_",$H39),'DATA POBLACION'!$A$1:$CP$1,0))</f>
        <v>10</v>
      </c>
      <c r="T39" s="49">
        <f>INDEX('DATA POBLACION'!$A$1:$CP$361,MATCH($G39,'DATA POBLACION'!$F$1:$F$361,0),MATCH(CONCATENATE(T$1,"_",$H39),'DATA POBLACION'!$A$1:$CP$1,0))</f>
        <v>7</v>
      </c>
      <c r="U39" s="49">
        <f t="shared" si="7"/>
        <v>42</v>
      </c>
      <c r="V39" s="49">
        <f>INDEX('DATA POBLACION'!$A$1:$CP$361,MATCH($G39,'DATA POBLACION'!$F$1:$F$361,0),MATCH(CONCATENATE(V$1,"_",$H39),'DATA POBLACION'!$A$1:$CP$1,0))</f>
        <v>8</v>
      </c>
      <c r="W39" s="49">
        <f>INDEX('DATA POBLACION'!$A$1:$CP$361,MATCH($G39,'DATA POBLACION'!$F$1:$F$361,0),MATCH(CONCATENATE(W$1,"_",$H39),'DATA POBLACION'!$A$1:$CP$1,0))</f>
        <v>10</v>
      </c>
      <c r="X39" s="49">
        <f>INDEX('DATA POBLACION'!$A$1:$CP$361,MATCH($G39,'DATA POBLACION'!$F$1:$F$361,0),MATCH(CONCATENATE(X$1,"_",$H39),'DATA POBLACION'!$A$1:$CP$1,0))</f>
        <v>8</v>
      </c>
      <c r="Y39" s="49">
        <f>INDEX('DATA POBLACION'!$A$1:$CP$361,MATCH($G39,'DATA POBLACION'!$F$1:$F$361,0),MATCH(CONCATENATE(Y$1,"_",$H39),'DATA POBLACION'!$A$1:$CP$1,0))</f>
        <v>10</v>
      </c>
      <c r="Z39" s="49">
        <f>INDEX('DATA POBLACION'!$A$1:$CP$361,MATCH($G39,'DATA POBLACION'!$F$1:$F$361,0),MATCH(CONCATENATE(Z$1,"_",$H39),'DATA POBLACION'!$A$1:$CP$1,0))</f>
        <v>12</v>
      </c>
      <c r="AA39" s="37">
        <f t="shared" si="8"/>
        <v>48</v>
      </c>
      <c r="AB39" s="49">
        <f>INDEX('DATA POBLACION'!$A$1:$CP$361,MATCH($G39,'DATA POBLACION'!$F$1:$F$361,0),MATCH(CONCATENATE(AB$1,"_",$H39),'DATA POBLACION'!$A$1:$CP$1,0))</f>
        <v>12</v>
      </c>
      <c r="AC39" s="49">
        <f>INDEX('DATA POBLACION'!$A$1:$CP$361,MATCH($G39,'DATA POBLACION'!$F$1:$F$361,0),MATCH(CONCATENATE(AC$1,"_",$H39),'DATA POBLACION'!$A$1:$CP$1,0))</f>
        <v>14</v>
      </c>
      <c r="AD39" s="49">
        <f>INDEX('DATA POBLACION'!$A$1:$CP$361,MATCH($G39,'DATA POBLACION'!$F$1:$F$361,0),MATCH(CONCATENATE(AD$1,"_",$H39),'DATA POBLACION'!$A$1:$CP$1,0))</f>
        <v>13</v>
      </c>
      <c r="AE39" s="49">
        <f>INDEX('DATA POBLACION'!$A$1:$CP$361,MATCH($G39,'DATA POBLACION'!$F$1:$F$361,0),MATCH(CONCATENATE(AE$1,"_",$H39),'DATA POBLACION'!$A$1:$CP$1,0))</f>
        <v>12</v>
      </c>
      <c r="AF39" s="49">
        <f>INDEX('DATA POBLACION'!$A$1:$CP$361,MATCH($G39,'DATA POBLACION'!$F$1:$F$361,0),MATCH(CONCATENATE(AF$1,"_",$H39),'DATA POBLACION'!$A$1:$CP$1,0))</f>
        <v>11</v>
      </c>
      <c r="AG39" s="37">
        <f t="shared" si="9"/>
        <v>62</v>
      </c>
      <c r="AH39" s="49">
        <f>INDEX('DATA POBLACION'!$A$1:$CP$361,MATCH($G39,'DATA POBLACION'!$F$1:$F$361,0),MATCH(CONCATENATE(AH$1,"_",$H39),'DATA POBLACION'!$A$1:$CP$1,0))</f>
        <v>54</v>
      </c>
      <c r="AI39" s="49">
        <f>INDEX('DATA POBLACION'!$A$1:$CP$361,MATCH($G39,'DATA POBLACION'!$F$1:$F$361,0),MATCH(CONCATENATE(AI$1,"_",$H39),'DATA POBLACION'!$A$1:$CP$1,0))</f>
        <v>45</v>
      </c>
      <c r="AJ39" s="49">
        <f>INDEX('DATA POBLACION'!$A$1:$CP$361,MATCH($G39,'DATA POBLACION'!$F$1:$F$361,0),MATCH(CONCATENATE(AJ$1,"_",$H39),'DATA POBLACION'!$A$1:$CP$1,0))</f>
        <v>41</v>
      </c>
      <c r="AK39" s="49">
        <f>INDEX('DATA POBLACION'!$A$1:$CP$361,MATCH($G39,'DATA POBLACION'!$F$1:$F$361,0),MATCH(CONCATENATE(AK$1,"_",$H39),'DATA POBLACION'!$A$1:$CP$1,0))</f>
        <v>36</v>
      </c>
      <c r="AL39" s="49">
        <f>INDEX('DATA POBLACION'!$A$1:$CP$361,MATCH($G39,'DATA POBLACION'!$F$1:$F$361,0),MATCH(CONCATENATE(AL$1,"_",$H39),'DATA POBLACION'!$A$1:$CP$1,0))</f>
        <v>34</v>
      </c>
      <c r="AM39" s="49">
        <f>INDEX('DATA POBLACION'!$A$1:$CP$361,MATCH($G39,'DATA POBLACION'!$F$1:$F$361,0),MATCH(CONCATENATE(AM$1,"_",$H39),'DATA POBLACION'!$A$1:$CP$1,0))</f>
        <v>28</v>
      </c>
      <c r="AN39" s="49">
        <f>INDEX('DATA POBLACION'!$A$1:$CP$361,MATCH($G39,'DATA POBLACION'!$F$1:$F$361,0),MATCH(CONCATENATE(AN$1,"_",$H39),'DATA POBLACION'!$A$1:$CP$1,0))</f>
        <v>26</v>
      </c>
      <c r="AO39" s="49">
        <f>INDEX('DATA POBLACION'!$A$1:$CP$361,MATCH($G39,'DATA POBLACION'!$F$1:$F$361,0),MATCH(CONCATENATE(AO$1,"_",$H39),'DATA POBLACION'!$A$1:$CP$1,0))</f>
        <v>28</v>
      </c>
      <c r="AP39" s="49">
        <f>INDEX('DATA POBLACION'!$A$1:$CP$361,MATCH($G39,'DATA POBLACION'!$F$1:$F$361,0),MATCH(CONCATENATE(AP$1,"_",$H39),'DATA POBLACION'!$A$1:$CP$1,0))</f>
        <v>26</v>
      </c>
      <c r="AQ39" s="49">
        <f>INDEX('DATA POBLACION'!$A$1:$CP$361,MATCH($G39,'DATA POBLACION'!$F$1:$F$361,0),MATCH(CONCATENATE(AQ$1,"_",$H39),'DATA POBLACION'!$A$1:$CP$1,0))</f>
        <v>22</v>
      </c>
      <c r="AR39" s="49">
        <f>INDEX('DATA POBLACION'!$A$1:$CP$361,MATCH($G39,'DATA POBLACION'!$F$1:$F$361,0),MATCH(CONCATENATE(AR$1,"_",$H39),'DATA POBLACION'!$A$1:$CP$1,0))</f>
        <v>17</v>
      </c>
      <c r="AS39" s="49">
        <f>INDEX('DATA POBLACION'!$A$1:$CP$361,MATCH($G39,'DATA POBLACION'!$F$1:$F$361,0),MATCH(CONCATENATE(AS$1,"_",$H39),'DATA POBLACION'!$A$1:$CP$1,0))</f>
        <v>15</v>
      </c>
      <c r="AT39" s="49">
        <f>INDEX('DATA POBLACION'!$A$1:$CP$361,MATCH($G39,'DATA POBLACION'!$F$1:$F$361,0),MATCH(CONCATENATE(AT$1,"_",$H39),'DATA POBLACION'!$A$1:$CP$1,0))</f>
        <v>16</v>
      </c>
    </row>
    <row r="40" spans="1:46" x14ac:dyDescent="0.2">
      <c r="A40" s="46">
        <v>80601</v>
      </c>
      <c r="B40" s="47" t="s">
        <v>53</v>
      </c>
      <c r="C40" s="32" t="s">
        <v>304</v>
      </c>
      <c r="D40" s="33" t="s">
        <v>3</v>
      </c>
      <c r="E40" s="48" t="s">
        <v>23</v>
      </c>
      <c r="F40" s="35"/>
      <c r="G40" s="36" t="s">
        <v>198</v>
      </c>
      <c r="H40" s="36" t="s">
        <v>107</v>
      </c>
      <c r="I40" s="37">
        <f t="shared" si="5"/>
        <v>861</v>
      </c>
      <c r="J40" s="49">
        <f>INDEX('DATA POBLACION'!$A$1:$CP$361,MATCH($G40,'DATA POBLACION'!$F$1:$F$361,0),MATCH(CONCATENATE(J$1,"_",$H40),'DATA POBLACION'!$A$1:$CP$1,0))</f>
        <v>11</v>
      </c>
      <c r="K40" s="49">
        <f>INDEX('DATA POBLACION'!$A$1:$CP$361,MATCH($G40,'DATA POBLACION'!$F$1:$F$361,0),MATCH(CONCATENATE(K$1,"_",$H40),'DATA POBLACION'!$A$1:$CP$1,0))</f>
        <v>10</v>
      </c>
      <c r="L40" s="49">
        <f>INDEX('DATA POBLACION'!$A$1:$CP$361,MATCH($G40,'DATA POBLACION'!$F$1:$F$361,0),MATCH(CONCATENATE(L$1,"_",$H40),'DATA POBLACION'!$A$1:$CP$1,0))</f>
        <v>10</v>
      </c>
      <c r="M40" s="49">
        <f>INDEX('DATA POBLACION'!$A$1:$CP$361,MATCH($G40,'DATA POBLACION'!$F$1:$F$361,0),MATCH(CONCATENATE(M$1,"_",$H40),'DATA POBLACION'!$A$1:$CP$1,0))</f>
        <v>12</v>
      </c>
      <c r="N40" s="49">
        <f>INDEX('DATA POBLACION'!$A$1:$CP$361,MATCH($G40,'DATA POBLACION'!$F$1:$F$361,0),MATCH(CONCATENATE(N$1,"_",$H40),'DATA POBLACION'!$A$1:$CP$1,0))</f>
        <v>11</v>
      </c>
      <c r="O40" s="49">
        <f t="shared" si="6"/>
        <v>54</v>
      </c>
      <c r="P40" s="49">
        <f>INDEX('DATA POBLACION'!$A$1:$CP$361,MATCH($G40,'DATA POBLACION'!$F$1:$F$361,0),MATCH(CONCATENATE(P$1,"_",$H40),'DATA POBLACION'!$A$1:$CP$1,0))</f>
        <v>13</v>
      </c>
      <c r="Q40" s="49">
        <f>INDEX('DATA POBLACION'!$A$1:$CP$361,MATCH($G40,'DATA POBLACION'!$F$1:$F$361,0),MATCH(CONCATENATE(Q$1,"_",$H40),'DATA POBLACION'!$A$1:$CP$1,0))</f>
        <v>15</v>
      </c>
      <c r="R40" s="49">
        <f>INDEX('DATA POBLACION'!$A$1:$CP$361,MATCH($G40,'DATA POBLACION'!$F$1:$F$361,0),MATCH(CONCATENATE(R$1,"_",$H40),'DATA POBLACION'!$A$1:$CP$1,0))</f>
        <v>15</v>
      </c>
      <c r="S40" s="49">
        <f>INDEX('DATA POBLACION'!$A$1:$CP$361,MATCH($G40,'DATA POBLACION'!$F$1:$F$361,0),MATCH(CONCATENATE(S$1,"_",$H40),'DATA POBLACION'!$A$1:$CP$1,0))</f>
        <v>16</v>
      </c>
      <c r="T40" s="49">
        <f>INDEX('DATA POBLACION'!$A$1:$CP$361,MATCH($G40,'DATA POBLACION'!$F$1:$F$361,0),MATCH(CONCATENATE(T$1,"_",$H40),'DATA POBLACION'!$A$1:$CP$1,0))</f>
        <v>17</v>
      </c>
      <c r="U40" s="49">
        <f t="shared" si="7"/>
        <v>76</v>
      </c>
      <c r="V40" s="49">
        <f>INDEX('DATA POBLACION'!$A$1:$CP$361,MATCH($G40,'DATA POBLACION'!$F$1:$F$361,0),MATCH(CONCATENATE(V$1,"_",$H40),'DATA POBLACION'!$A$1:$CP$1,0))</f>
        <v>16</v>
      </c>
      <c r="W40" s="49">
        <f>INDEX('DATA POBLACION'!$A$1:$CP$361,MATCH($G40,'DATA POBLACION'!$F$1:$F$361,0),MATCH(CONCATENATE(W$1,"_",$H40),'DATA POBLACION'!$A$1:$CP$1,0))</f>
        <v>17</v>
      </c>
      <c r="X40" s="49">
        <f>INDEX('DATA POBLACION'!$A$1:$CP$361,MATCH($G40,'DATA POBLACION'!$F$1:$F$361,0),MATCH(CONCATENATE(X$1,"_",$H40),'DATA POBLACION'!$A$1:$CP$1,0))</f>
        <v>17</v>
      </c>
      <c r="Y40" s="49">
        <f>INDEX('DATA POBLACION'!$A$1:$CP$361,MATCH($G40,'DATA POBLACION'!$F$1:$F$361,0),MATCH(CONCATENATE(Y$1,"_",$H40),'DATA POBLACION'!$A$1:$CP$1,0))</f>
        <v>17</v>
      </c>
      <c r="Z40" s="49">
        <f>INDEX('DATA POBLACION'!$A$1:$CP$361,MATCH($G40,'DATA POBLACION'!$F$1:$F$361,0),MATCH(CONCATENATE(Z$1,"_",$H40),'DATA POBLACION'!$A$1:$CP$1,0))</f>
        <v>17</v>
      </c>
      <c r="AA40" s="37">
        <f t="shared" si="8"/>
        <v>84</v>
      </c>
      <c r="AB40" s="49">
        <f>INDEX('DATA POBLACION'!$A$1:$CP$361,MATCH($G40,'DATA POBLACION'!$F$1:$F$361,0),MATCH(CONCATENATE(AB$1,"_",$H40),'DATA POBLACION'!$A$1:$CP$1,0))</f>
        <v>17</v>
      </c>
      <c r="AC40" s="49">
        <f>INDEX('DATA POBLACION'!$A$1:$CP$361,MATCH($G40,'DATA POBLACION'!$F$1:$F$361,0),MATCH(CONCATENATE(AC$1,"_",$H40),'DATA POBLACION'!$A$1:$CP$1,0))</f>
        <v>18</v>
      </c>
      <c r="AD40" s="49">
        <f>INDEX('DATA POBLACION'!$A$1:$CP$361,MATCH($G40,'DATA POBLACION'!$F$1:$F$361,0),MATCH(CONCATENATE(AD$1,"_",$H40),'DATA POBLACION'!$A$1:$CP$1,0))</f>
        <v>18</v>
      </c>
      <c r="AE40" s="49">
        <f>INDEX('DATA POBLACION'!$A$1:$CP$361,MATCH($G40,'DATA POBLACION'!$F$1:$F$361,0),MATCH(CONCATENATE(AE$1,"_",$H40),'DATA POBLACION'!$A$1:$CP$1,0))</f>
        <v>17</v>
      </c>
      <c r="AF40" s="49">
        <f>INDEX('DATA POBLACION'!$A$1:$CP$361,MATCH($G40,'DATA POBLACION'!$F$1:$F$361,0),MATCH(CONCATENATE(AF$1,"_",$H40),'DATA POBLACION'!$A$1:$CP$1,0))</f>
        <v>17</v>
      </c>
      <c r="AG40" s="37">
        <f t="shared" si="9"/>
        <v>87</v>
      </c>
      <c r="AH40" s="49">
        <f>INDEX('DATA POBLACION'!$A$1:$CP$361,MATCH($G40,'DATA POBLACION'!$F$1:$F$361,0),MATCH(CONCATENATE(AH$1,"_",$H40),'DATA POBLACION'!$A$1:$CP$1,0))</f>
        <v>73</v>
      </c>
      <c r="AI40" s="49">
        <f>INDEX('DATA POBLACION'!$A$1:$CP$361,MATCH($G40,'DATA POBLACION'!$F$1:$F$361,0),MATCH(CONCATENATE(AI$1,"_",$H40),'DATA POBLACION'!$A$1:$CP$1,0))</f>
        <v>71</v>
      </c>
      <c r="AJ40" s="49">
        <f>INDEX('DATA POBLACION'!$A$1:$CP$361,MATCH($G40,'DATA POBLACION'!$F$1:$F$361,0),MATCH(CONCATENATE(AJ$1,"_",$H40),'DATA POBLACION'!$A$1:$CP$1,0))</f>
        <v>73</v>
      </c>
      <c r="AK40" s="49">
        <f>INDEX('DATA POBLACION'!$A$1:$CP$361,MATCH($G40,'DATA POBLACION'!$F$1:$F$361,0),MATCH(CONCATENATE(AK$1,"_",$H40),'DATA POBLACION'!$A$1:$CP$1,0))</f>
        <v>69</v>
      </c>
      <c r="AL40" s="49">
        <f>INDEX('DATA POBLACION'!$A$1:$CP$361,MATCH($G40,'DATA POBLACION'!$F$1:$F$361,0),MATCH(CONCATENATE(AL$1,"_",$H40),'DATA POBLACION'!$A$1:$CP$1,0))</f>
        <v>57</v>
      </c>
      <c r="AM40" s="49">
        <f>INDEX('DATA POBLACION'!$A$1:$CP$361,MATCH($G40,'DATA POBLACION'!$F$1:$F$361,0),MATCH(CONCATENATE(AM$1,"_",$H40),'DATA POBLACION'!$A$1:$CP$1,0))</f>
        <v>50</v>
      </c>
      <c r="AN40" s="49">
        <f>INDEX('DATA POBLACION'!$A$1:$CP$361,MATCH($G40,'DATA POBLACION'!$F$1:$F$361,0),MATCH(CONCATENATE(AN$1,"_",$H40),'DATA POBLACION'!$A$1:$CP$1,0))</f>
        <v>40</v>
      </c>
      <c r="AO40" s="49">
        <f>INDEX('DATA POBLACION'!$A$1:$CP$361,MATCH($G40,'DATA POBLACION'!$F$1:$F$361,0),MATCH(CONCATENATE(AO$1,"_",$H40),'DATA POBLACION'!$A$1:$CP$1,0))</f>
        <v>35</v>
      </c>
      <c r="AP40" s="49">
        <f>INDEX('DATA POBLACION'!$A$1:$CP$361,MATCH($G40,'DATA POBLACION'!$F$1:$F$361,0),MATCH(CONCATENATE(AP$1,"_",$H40),'DATA POBLACION'!$A$1:$CP$1,0))</f>
        <v>30</v>
      </c>
      <c r="AQ40" s="49">
        <f>INDEX('DATA POBLACION'!$A$1:$CP$361,MATCH($G40,'DATA POBLACION'!$F$1:$F$361,0),MATCH(CONCATENATE(AQ$1,"_",$H40),'DATA POBLACION'!$A$1:$CP$1,0))</f>
        <v>24</v>
      </c>
      <c r="AR40" s="49">
        <f>INDEX('DATA POBLACION'!$A$1:$CP$361,MATCH($G40,'DATA POBLACION'!$F$1:$F$361,0),MATCH(CONCATENATE(AR$1,"_",$H40),'DATA POBLACION'!$A$1:$CP$1,0))</f>
        <v>17</v>
      </c>
      <c r="AS40" s="49">
        <f>INDEX('DATA POBLACION'!$A$1:$CP$361,MATCH($G40,'DATA POBLACION'!$F$1:$F$361,0),MATCH(CONCATENATE(AS$1,"_",$H40),'DATA POBLACION'!$A$1:$CP$1,0))</f>
        <v>10</v>
      </c>
      <c r="AT40" s="49">
        <f>INDEX('DATA POBLACION'!$A$1:$CP$361,MATCH($G40,'DATA POBLACION'!$F$1:$F$361,0),MATCH(CONCATENATE(AT$1,"_",$H40),'DATA POBLACION'!$A$1:$CP$1,0))</f>
        <v>11</v>
      </c>
    </row>
    <row r="41" spans="1:46" x14ac:dyDescent="0.2">
      <c r="A41" s="46">
        <v>80601</v>
      </c>
      <c r="B41" s="47" t="s">
        <v>53</v>
      </c>
      <c r="C41" s="32" t="s">
        <v>304</v>
      </c>
      <c r="D41" s="33" t="s">
        <v>3</v>
      </c>
      <c r="E41" s="34" t="s">
        <v>23</v>
      </c>
      <c r="F41" s="35"/>
      <c r="G41" s="36" t="s">
        <v>198</v>
      </c>
      <c r="H41" s="36" t="s">
        <v>108</v>
      </c>
      <c r="I41" s="37">
        <f t="shared" si="5"/>
        <v>835</v>
      </c>
      <c r="J41" s="49">
        <f>INDEX('DATA POBLACION'!$A$1:$CP$361,MATCH($G41,'DATA POBLACION'!$F$1:$F$361,0),MATCH(CONCATENATE(J$1,"_",$H41),'DATA POBLACION'!$A$1:$CP$1,0))</f>
        <v>10</v>
      </c>
      <c r="K41" s="49">
        <f>INDEX('DATA POBLACION'!$A$1:$CP$361,MATCH($G41,'DATA POBLACION'!$F$1:$F$361,0),MATCH(CONCATENATE(K$1,"_",$H41),'DATA POBLACION'!$A$1:$CP$1,0))</f>
        <v>10</v>
      </c>
      <c r="L41" s="49">
        <f>INDEX('DATA POBLACION'!$A$1:$CP$361,MATCH($G41,'DATA POBLACION'!$F$1:$F$361,0),MATCH(CONCATENATE(L$1,"_",$H41),'DATA POBLACION'!$A$1:$CP$1,0))</f>
        <v>10</v>
      </c>
      <c r="M41" s="49">
        <f>INDEX('DATA POBLACION'!$A$1:$CP$361,MATCH($G41,'DATA POBLACION'!$F$1:$F$361,0),MATCH(CONCATENATE(M$1,"_",$H41),'DATA POBLACION'!$A$1:$CP$1,0))</f>
        <v>10</v>
      </c>
      <c r="N41" s="49">
        <f>INDEX('DATA POBLACION'!$A$1:$CP$361,MATCH($G41,'DATA POBLACION'!$F$1:$F$361,0),MATCH(CONCATENATE(N$1,"_",$H41),'DATA POBLACION'!$A$1:$CP$1,0))</f>
        <v>10</v>
      </c>
      <c r="O41" s="49">
        <f t="shared" si="6"/>
        <v>50</v>
      </c>
      <c r="P41" s="49">
        <f>INDEX('DATA POBLACION'!$A$1:$CP$361,MATCH($G41,'DATA POBLACION'!$F$1:$F$361,0),MATCH(CONCATENATE(P$1,"_",$H41),'DATA POBLACION'!$A$1:$CP$1,0))</f>
        <v>13</v>
      </c>
      <c r="Q41" s="49">
        <f>INDEX('DATA POBLACION'!$A$1:$CP$361,MATCH($G41,'DATA POBLACION'!$F$1:$F$361,0),MATCH(CONCATENATE(Q$1,"_",$H41),'DATA POBLACION'!$A$1:$CP$1,0))</f>
        <v>15</v>
      </c>
      <c r="R41" s="49">
        <f>INDEX('DATA POBLACION'!$A$1:$CP$361,MATCH($G41,'DATA POBLACION'!$F$1:$F$361,0),MATCH(CONCATENATE(R$1,"_",$H41),'DATA POBLACION'!$A$1:$CP$1,0))</f>
        <v>15</v>
      </c>
      <c r="S41" s="49">
        <f>INDEX('DATA POBLACION'!$A$1:$CP$361,MATCH($G41,'DATA POBLACION'!$F$1:$F$361,0),MATCH(CONCATENATE(S$1,"_",$H41),'DATA POBLACION'!$A$1:$CP$1,0))</f>
        <v>16</v>
      </c>
      <c r="T41" s="49">
        <f>INDEX('DATA POBLACION'!$A$1:$CP$361,MATCH($G41,'DATA POBLACION'!$F$1:$F$361,0),MATCH(CONCATENATE(T$1,"_",$H41),'DATA POBLACION'!$A$1:$CP$1,0))</f>
        <v>15</v>
      </c>
      <c r="U41" s="49">
        <f t="shared" si="7"/>
        <v>74</v>
      </c>
      <c r="V41" s="49">
        <f>INDEX('DATA POBLACION'!$A$1:$CP$361,MATCH($G41,'DATA POBLACION'!$F$1:$F$361,0),MATCH(CONCATENATE(V$1,"_",$H41),'DATA POBLACION'!$A$1:$CP$1,0))</f>
        <v>15</v>
      </c>
      <c r="W41" s="49">
        <f>INDEX('DATA POBLACION'!$A$1:$CP$361,MATCH($G41,'DATA POBLACION'!$F$1:$F$361,0),MATCH(CONCATENATE(W$1,"_",$H41),'DATA POBLACION'!$A$1:$CP$1,0))</f>
        <v>15</v>
      </c>
      <c r="X41" s="49">
        <f>INDEX('DATA POBLACION'!$A$1:$CP$361,MATCH($G41,'DATA POBLACION'!$F$1:$F$361,0),MATCH(CONCATENATE(X$1,"_",$H41),'DATA POBLACION'!$A$1:$CP$1,0))</f>
        <v>16</v>
      </c>
      <c r="Y41" s="49">
        <f>INDEX('DATA POBLACION'!$A$1:$CP$361,MATCH($G41,'DATA POBLACION'!$F$1:$F$361,0),MATCH(CONCATENATE(Y$1,"_",$H41),'DATA POBLACION'!$A$1:$CP$1,0))</f>
        <v>16</v>
      </c>
      <c r="Z41" s="49">
        <f>INDEX('DATA POBLACION'!$A$1:$CP$361,MATCH($G41,'DATA POBLACION'!$F$1:$F$361,0),MATCH(CONCATENATE(Z$1,"_",$H41),'DATA POBLACION'!$A$1:$CP$1,0))</f>
        <v>15</v>
      </c>
      <c r="AA41" s="37">
        <f t="shared" si="8"/>
        <v>77</v>
      </c>
      <c r="AB41" s="49">
        <f>INDEX('DATA POBLACION'!$A$1:$CP$361,MATCH($G41,'DATA POBLACION'!$F$1:$F$361,0),MATCH(CONCATENATE(AB$1,"_",$H41),'DATA POBLACION'!$A$1:$CP$1,0))</f>
        <v>15</v>
      </c>
      <c r="AC41" s="49">
        <f>INDEX('DATA POBLACION'!$A$1:$CP$361,MATCH($G41,'DATA POBLACION'!$F$1:$F$361,0),MATCH(CONCATENATE(AC$1,"_",$H41),'DATA POBLACION'!$A$1:$CP$1,0))</f>
        <v>17</v>
      </c>
      <c r="AD41" s="49">
        <f>INDEX('DATA POBLACION'!$A$1:$CP$361,MATCH($G41,'DATA POBLACION'!$F$1:$F$361,0),MATCH(CONCATENATE(AD$1,"_",$H41),'DATA POBLACION'!$A$1:$CP$1,0))</f>
        <v>16</v>
      </c>
      <c r="AE41" s="49">
        <f>INDEX('DATA POBLACION'!$A$1:$CP$361,MATCH($G41,'DATA POBLACION'!$F$1:$F$361,0),MATCH(CONCATENATE(AE$1,"_",$H41),'DATA POBLACION'!$A$1:$CP$1,0))</f>
        <v>16</v>
      </c>
      <c r="AF41" s="49">
        <f>INDEX('DATA POBLACION'!$A$1:$CP$361,MATCH($G41,'DATA POBLACION'!$F$1:$F$361,0),MATCH(CONCATENATE(AF$1,"_",$H41),'DATA POBLACION'!$A$1:$CP$1,0))</f>
        <v>15</v>
      </c>
      <c r="AG41" s="37">
        <f t="shared" si="9"/>
        <v>79</v>
      </c>
      <c r="AH41" s="49">
        <f>INDEX('DATA POBLACION'!$A$1:$CP$361,MATCH($G41,'DATA POBLACION'!$F$1:$F$361,0),MATCH(CONCATENATE(AH$1,"_",$H41),'DATA POBLACION'!$A$1:$CP$1,0))</f>
        <v>68</v>
      </c>
      <c r="AI41" s="49">
        <f>INDEX('DATA POBLACION'!$A$1:$CP$361,MATCH($G41,'DATA POBLACION'!$F$1:$F$361,0),MATCH(CONCATENATE(AI$1,"_",$H41),'DATA POBLACION'!$A$1:$CP$1,0))</f>
        <v>71</v>
      </c>
      <c r="AJ41" s="49">
        <f>INDEX('DATA POBLACION'!$A$1:$CP$361,MATCH($G41,'DATA POBLACION'!$F$1:$F$361,0),MATCH(CONCATENATE(AJ$1,"_",$H41),'DATA POBLACION'!$A$1:$CP$1,0))</f>
        <v>69</v>
      </c>
      <c r="AK41" s="49">
        <f>INDEX('DATA POBLACION'!$A$1:$CP$361,MATCH($G41,'DATA POBLACION'!$F$1:$F$361,0),MATCH(CONCATENATE(AK$1,"_",$H41),'DATA POBLACION'!$A$1:$CP$1,0))</f>
        <v>62</v>
      </c>
      <c r="AL41" s="49">
        <f>INDEX('DATA POBLACION'!$A$1:$CP$361,MATCH($G41,'DATA POBLACION'!$F$1:$F$361,0),MATCH(CONCATENATE(AL$1,"_",$H41),'DATA POBLACION'!$A$1:$CP$1,0))</f>
        <v>56</v>
      </c>
      <c r="AM41" s="49">
        <f>INDEX('DATA POBLACION'!$A$1:$CP$361,MATCH($G41,'DATA POBLACION'!$F$1:$F$361,0),MATCH(CONCATENATE(AM$1,"_",$H41),'DATA POBLACION'!$A$1:$CP$1,0))</f>
        <v>46</v>
      </c>
      <c r="AN41" s="49">
        <f>INDEX('DATA POBLACION'!$A$1:$CP$361,MATCH($G41,'DATA POBLACION'!$F$1:$F$361,0),MATCH(CONCATENATE(AN$1,"_",$H41),'DATA POBLACION'!$A$1:$CP$1,0))</f>
        <v>38</v>
      </c>
      <c r="AO41" s="49">
        <f>INDEX('DATA POBLACION'!$A$1:$CP$361,MATCH($G41,'DATA POBLACION'!$F$1:$F$361,0),MATCH(CONCATENATE(AO$1,"_",$H41),'DATA POBLACION'!$A$1:$CP$1,0))</f>
        <v>36</v>
      </c>
      <c r="AP41" s="49">
        <f>INDEX('DATA POBLACION'!$A$1:$CP$361,MATCH($G41,'DATA POBLACION'!$F$1:$F$361,0),MATCH(CONCATENATE(AP$1,"_",$H41),'DATA POBLACION'!$A$1:$CP$1,0))</f>
        <v>32</v>
      </c>
      <c r="AQ41" s="49">
        <f>INDEX('DATA POBLACION'!$A$1:$CP$361,MATCH($G41,'DATA POBLACION'!$F$1:$F$361,0),MATCH(CONCATENATE(AQ$1,"_",$H41),'DATA POBLACION'!$A$1:$CP$1,0))</f>
        <v>26</v>
      </c>
      <c r="AR41" s="49">
        <f>INDEX('DATA POBLACION'!$A$1:$CP$361,MATCH($G41,'DATA POBLACION'!$F$1:$F$361,0),MATCH(CONCATENATE(AR$1,"_",$H41),'DATA POBLACION'!$A$1:$CP$1,0))</f>
        <v>20</v>
      </c>
      <c r="AS41" s="49">
        <f>INDEX('DATA POBLACION'!$A$1:$CP$361,MATCH($G41,'DATA POBLACION'!$F$1:$F$361,0),MATCH(CONCATENATE(AS$1,"_",$H41),'DATA POBLACION'!$A$1:$CP$1,0))</f>
        <v>14</v>
      </c>
      <c r="AT41" s="49">
        <f>INDEX('DATA POBLACION'!$A$1:$CP$361,MATCH($G41,'DATA POBLACION'!$F$1:$F$361,0),MATCH(CONCATENATE(AT$1,"_",$H41),'DATA POBLACION'!$A$1:$CP$1,0))</f>
        <v>17</v>
      </c>
    </row>
    <row r="42" spans="1:46" hidden="1" x14ac:dyDescent="0.2">
      <c r="A42" s="46">
        <v>80803</v>
      </c>
      <c r="B42" s="47" t="s">
        <v>53</v>
      </c>
      <c r="C42" s="32" t="s">
        <v>109</v>
      </c>
      <c r="D42" s="33" t="s">
        <v>4</v>
      </c>
      <c r="E42" s="48" t="s">
        <v>26</v>
      </c>
      <c r="F42" s="35"/>
      <c r="G42" s="36" t="s">
        <v>212</v>
      </c>
      <c r="H42" s="36" t="s">
        <v>107</v>
      </c>
      <c r="I42" s="37">
        <f t="shared" si="5"/>
        <v>637</v>
      </c>
      <c r="J42" s="49">
        <f>INDEX('DATA POBLACION'!$A$1:$CP$361,MATCH($G42,'DATA POBLACION'!$F$1:$F$361,0),MATCH(CONCATENATE(J$1,"_",$H42),'DATA POBLACION'!$A$1:$CP$1,0))</f>
        <v>5</v>
      </c>
      <c r="K42" s="49">
        <f>INDEX('DATA POBLACION'!$A$1:$CP$361,MATCH($G42,'DATA POBLACION'!$F$1:$F$361,0),MATCH(CONCATENATE(K$1,"_",$H42),'DATA POBLACION'!$A$1:$CP$1,0))</f>
        <v>5</v>
      </c>
      <c r="L42" s="49">
        <f>INDEX('DATA POBLACION'!$A$1:$CP$361,MATCH($G42,'DATA POBLACION'!$F$1:$F$361,0),MATCH(CONCATENATE(L$1,"_",$H42),'DATA POBLACION'!$A$1:$CP$1,0))</f>
        <v>6</v>
      </c>
      <c r="M42" s="49">
        <f>INDEX('DATA POBLACION'!$A$1:$CP$361,MATCH($G42,'DATA POBLACION'!$F$1:$F$361,0),MATCH(CONCATENATE(M$1,"_",$H42),'DATA POBLACION'!$A$1:$CP$1,0))</f>
        <v>8</v>
      </c>
      <c r="N42" s="49">
        <f>INDEX('DATA POBLACION'!$A$1:$CP$361,MATCH($G42,'DATA POBLACION'!$F$1:$F$361,0),MATCH(CONCATENATE(N$1,"_",$H42),'DATA POBLACION'!$A$1:$CP$1,0))</f>
        <v>7</v>
      </c>
      <c r="O42" s="49">
        <f t="shared" si="6"/>
        <v>31</v>
      </c>
      <c r="P42" s="49">
        <f>INDEX('DATA POBLACION'!$A$1:$CP$361,MATCH($G42,'DATA POBLACION'!$F$1:$F$361,0),MATCH(CONCATENATE(P$1,"_",$H42),'DATA POBLACION'!$A$1:$CP$1,0))</f>
        <v>8</v>
      </c>
      <c r="Q42" s="49">
        <f>INDEX('DATA POBLACION'!$A$1:$CP$361,MATCH($G42,'DATA POBLACION'!$F$1:$F$361,0),MATCH(CONCATENATE(Q$1,"_",$H42),'DATA POBLACION'!$A$1:$CP$1,0))</f>
        <v>8</v>
      </c>
      <c r="R42" s="49">
        <f>INDEX('DATA POBLACION'!$A$1:$CP$361,MATCH($G42,'DATA POBLACION'!$F$1:$F$361,0),MATCH(CONCATENATE(R$1,"_",$H42),'DATA POBLACION'!$A$1:$CP$1,0))</f>
        <v>8</v>
      </c>
      <c r="S42" s="49">
        <f>INDEX('DATA POBLACION'!$A$1:$CP$361,MATCH($G42,'DATA POBLACION'!$F$1:$F$361,0),MATCH(CONCATENATE(S$1,"_",$H42),'DATA POBLACION'!$A$1:$CP$1,0))</f>
        <v>9</v>
      </c>
      <c r="T42" s="49">
        <f>INDEX('DATA POBLACION'!$A$1:$CP$361,MATCH($G42,'DATA POBLACION'!$F$1:$F$361,0),MATCH(CONCATENATE(T$1,"_",$H42),'DATA POBLACION'!$A$1:$CP$1,0))</f>
        <v>9</v>
      </c>
      <c r="U42" s="49">
        <f t="shared" si="7"/>
        <v>42</v>
      </c>
      <c r="V42" s="49">
        <f>INDEX('DATA POBLACION'!$A$1:$CP$361,MATCH($G42,'DATA POBLACION'!$F$1:$F$361,0),MATCH(CONCATENATE(V$1,"_",$H42),'DATA POBLACION'!$A$1:$CP$1,0))</f>
        <v>7</v>
      </c>
      <c r="W42" s="49">
        <f>INDEX('DATA POBLACION'!$A$1:$CP$361,MATCH($G42,'DATA POBLACION'!$F$1:$F$361,0),MATCH(CONCATENATE(W$1,"_",$H42),'DATA POBLACION'!$A$1:$CP$1,0))</f>
        <v>10</v>
      </c>
      <c r="X42" s="49">
        <f>INDEX('DATA POBLACION'!$A$1:$CP$361,MATCH($G42,'DATA POBLACION'!$F$1:$F$361,0),MATCH(CONCATENATE(X$1,"_",$H42),'DATA POBLACION'!$A$1:$CP$1,0))</f>
        <v>9</v>
      </c>
      <c r="Y42" s="49">
        <f>INDEX('DATA POBLACION'!$A$1:$CP$361,MATCH($G42,'DATA POBLACION'!$F$1:$F$361,0),MATCH(CONCATENATE(Y$1,"_",$H42),'DATA POBLACION'!$A$1:$CP$1,0))</f>
        <v>10</v>
      </c>
      <c r="Z42" s="49">
        <f>INDEX('DATA POBLACION'!$A$1:$CP$361,MATCH($G42,'DATA POBLACION'!$F$1:$F$361,0),MATCH(CONCATENATE(Z$1,"_",$H42),'DATA POBLACION'!$A$1:$CP$1,0))</f>
        <v>12</v>
      </c>
      <c r="AA42" s="37">
        <f t="shared" si="8"/>
        <v>48</v>
      </c>
      <c r="AB42" s="49">
        <f>INDEX('DATA POBLACION'!$A$1:$CP$361,MATCH($G42,'DATA POBLACION'!$F$1:$F$361,0),MATCH(CONCATENATE(AB$1,"_",$H42),'DATA POBLACION'!$A$1:$CP$1,0))</f>
        <v>16</v>
      </c>
      <c r="AC42" s="49">
        <f>INDEX('DATA POBLACION'!$A$1:$CP$361,MATCH($G42,'DATA POBLACION'!$F$1:$F$361,0),MATCH(CONCATENATE(AC$1,"_",$H42),'DATA POBLACION'!$A$1:$CP$1,0))</f>
        <v>15</v>
      </c>
      <c r="AD42" s="49">
        <f>INDEX('DATA POBLACION'!$A$1:$CP$361,MATCH($G42,'DATA POBLACION'!$F$1:$F$361,0),MATCH(CONCATENATE(AD$1,"_",$H42),'DATA POBLACION'!$A$1:$CP$1,0))</f>
        <v>14</v>
      </c>
      <c r="AE42" s="49">
        <f>INDEX('DATA POBLACION'!$A$1:$CP$361,MATCH($G42,'DATA POBLACION'!$F$1:$F$361,0),MATCH(CONCATENATE(AE$1,"_",$H42),'DATA POBLACION'!$A$1:$CP$1,0))</f>
        <v>13</v>
      </c>
      <c r="AF42" s="49">
        <f>INDEX('DATA POBLACION'!$A$1:$CP$361,MATCH($G42,'DATA POBLACION'!$F$1:$F$361,0),MATCH(CONCATENATE(AF$1,"_",$H42),'DATA POBLACION'!$A$1:$CP$1,0))</f>
        <v>13</v>
      </c>
      <c r="AG42" s="37">
        <f t="shared" si="9"/>
        <v>71</v>
      </c>
      <c r="AH42" s="49">
        <f>INDEX('DATA POBLACION'!$A$1:$CP$361,MATCH($G42,'DATA POBLACION'!$F$1:$F$361,0),MATCH(CONCATENATE(AH$1,"_",$H42),'DATA POBLACION'!$A$1:$CP$1,0))</f>
        <v>59</v>
      </c>
      <c r="AI42" s="49">
        <f>INDEX('DATA POBLACION'!$A$1:$CP$361,MATCH($G42,'DATA POBLACION'!$F$1:$F$361,0),MATCH(CONCATENATE(AI$1,"_",$H42),'DATA POBLACION'!$A$1:$CP$1,0))</f>
        <v>51</v>
      </c>
      <c r="AJ42" s="49">
        <f>INDEX('DATA POBLACION'!$A$1:$CP$361,MATCH($G42,'DATA POBLACION'!$F$1:$F$361,0),MATCH(CONCATENATE(AJ$1,"_",$H42),'DATA POBLACION'!$A$1:$CP$1,0))</f>
        <v>47</v>
      </c>
      <c r="AK42" s="49">
        <f>INDEX('DATA POBLACION'!$A$1:$CP$361,MATCH($G42,'DATA POBLACION'!$F$1:$F$361,0),MATCH(CONCATENATE(AK$1,"_",$H42),'DATA POBLACION'!$A$1:$CP$1,0))</f>
        <v>47</v>
      </c>
      <c r="AL42" s="49">
        <f>INDEX('DATA POBLACION'!$A$1:$CP$361,MATCH($G42,'DATA POBLACION'!$F$1:$F$361,0),MATCH(CONCATENATE(AL$1,"_",$H42),'DATA POBLACION'!$A$1:$CP$1,0))</f>
        <v>45</v>
      </c>
      <c r="AM42" s="49">
        <f>INDEX('DATA POBLACION'!$A$1:$CP$361,MATCH($G42,'DATA POBLACION'!$F$1:$F$361,0),MATCH(CONCATENATE(AM$1,"_",$H42),'DATA POBLACION'!$A$1:$CP$1,0))</f>
        <v>42</v>
      </c>
      <c r="AN42" s="49">
        <f>INDEX('DATA POBLACION'!$A$1:$CP$361,MATCH($G42,'DATA POBLACION'!$F$1:$F$361,0),MATCH(CONCATENATE(AN$1,"_",$H42),'DATA POBLACION'!$A$1:$CP$1,0))</f>
        <v>36</v>
      </c>
      <c r="AO42" s="49">
        <f>INDEX('DATA POBLACION'!$A$1:$CP$361,MATCH($G42,'DATA POBLACION'!$F$1:$F$361,0),MATCH(CONCATENATE(AO$1,"_",$H42),'DATA POBLACION'!$A$1:$CP$1,0))</f>
        <v>30</v>
      </c>
      <c r="AP42" s="49">
        <f>INDEX('DATA POBLACION'!$A$1:$CP$361,MATCH($G42,'DATA POBLACION'!$F$1:$F$361,0),MATCH(CONCATENATE(AP$1,"_",$H42),'DATA POBLACION'!$A$1:$CP$1,0))</f>
        <v>28</v>
      </c>
      <c r="AQ42" s="49">
        <f>INDEX('DATA POBLACION'!$A$1:$CP$361,MATCH($G42,'DATA POBLACION'!$F$1:$F$361,0),MATCH(CONCATENATE(AQ$1,"_",$H42),'DATA POBLACION'!$A$1:$CP$1,0))</f>
        <v>25</v>
      </c>
      <c r="AR42" s="49">
        <f>INDEX('DATA POBLACION'!$A$1:$CP$361,MATCH($G42,'DATA POBLACION'!$F$1:$F$361,0),MATCH(CONCATENATE(AR$1,"_",$H42),'DATA POBLACION'!$A$1:$CP$1,0))</f>
        <v>16</v>
      </c>
      <c r="AS42" s="49">
        <f>INDEX('DATA POBLACION'!$A$1:$CP$361,MATCH($G42,'DATA POBLACION'!$F$1:$F$361,0),MATCH(CONCATENATE(AS$1,"_",$H42),'DATA POBLACION'!$A$1:$CP$1,0))</f>
        <v>11</v>
      </c>
      <c r="AT42" s="49">
        <f>INDEX('DATA POBLACION'!$A$1:$CP$361,MATCH($G42,'DATA POBLACION'!$F$1:$F$361,0),MATCH(CONCATENATE(AT$1,"_",$H42),'DATA POBLACION'!$A$1:$CP$1,0))</f>
        <v>8</v>
      </c>
    </row>
    <row r="43" spans="1:46" hidden="1" x14ac:dyDescent="0.2">
      <c r="A43" s="46">
        <v>80803</v>
      </c>
      <c r="B43" s="47" t="s">
        <v>53</v>
      </c>
      <c r="C43" s="32" t="s">
        <v>109</v>
      </c>
      <c r="D43" s="33" t="s">
        <v>4</v>
      </c>
      <c r="E43" s="34" t="s">
        <v>26</v>
      </c>
      <c r="F43" s="35"/>
      <c r="G43" s="36" t="s">
        <v>212</v>
      </c>
      <c r="H43" s="36" t="s">
        <v>108</v>
      </c>
      <c r="I43" s="37">
        <f t="shared" si="5"/>
        <v>625</v>
      </c>
      <c r="J43" s="49">
        <f>INDEX('DATA POBLACION'!$A$1:$CP$361,MATCH($G43,'DATA POBLACION'!$F$1:$F$361,0),MATCH(CONCATENATE(J$1,"_",$H43),'DATA POBLACION'!$A$1:$CP$1,0))</f>
        <v>5</v>
      </c>
      <c r="K43" s="49">
        <f>INDEX('DATA POBLACION'!$A$1:$CP$361,MATCH($G43,'DATA POBLACION'!$F$1:$F$361,0),MATCH(CONCATENATE(K$1,"_",$H43),'DATA POBLACION'!$A$1:$CP$1,0))</f>
        <v>6</v>
      </c>
      <c r="L43" s="49">
        <f>INDEX('DATA POBLACION'!$A$1:$CP$361,MATCH($G43,'DATA POBLACION'!$F$1:$F$361,0),MATCH(CONCATENATE(L$1,"_",$H43),'DATA POBLACION'!$A$1:$CP$1,0))</f>
        <v>6</v>
      </c>
      <c r="M43" s="49">
        <f>INDEX('DATA POBLACION'!$A$1:$CP$361,MATCH($G43,'DATA POBLACION'!$F$1:$F$361,0),MATCH(CONCATENATE(M$1,"_",$H43),'DATA POBLACION'!$A$1:$CP$1,0))</f>
        <v>8</v>
      </c>
      <c r="N43" s="49">
        <f>INDEX('DATA POBLACION'!$A$1:$CP$361,MATCH($G43,'DATA POBLACION'!$F$1:$F$361,0),MATCH(CONCATENATE(N$1,"_",$H43),'DATA POBLACION'!$A$1:$CP$1,0))</f>
        <v>8</v>
      </c>
      <c r="O43" s="49">
        <f t="shared" si="6"/>
        <v>33</v>
      </c>
      <c r="P43" s="49">
        <f>INDEX('DATA POBLACION'!$A$1:$CP$361,MATCH($G43,'DATA POBLACION'!$F$1:$F$361,0),MATCH(CONCATENATE(P$1,"_",$H43),'DATA POBLACION'!$A$1:$CP$1,0))</f>
        <v>7</v>
      </c>
      <c r="Q43" s="49">
        <f>INDEX('DATA POBLACION'!$A$1:$CP$361,MATCH($G43,'DATA POBLACION'!$F$1:$F$361,0),MATCH(CONCATENATE(Q$1,"_",$H43),'DATA POBLACION'!$A$1:$CP$1,0))</f>
        <v>8</v>
      </c>
      <c r="R43" s="49">
        <f>INDEX('DATA POBLACION'!$A$1:$CP$361,MATCH($G43,'DATA POBLACION'!$F$1:$F$361,0),MATCH(CONCATENATE(R$1,"_",$H43),'DATA POBLACION'!$A$1:$CP$1,0))</f>
        <v>10</v>
      </c>
      <c r="S43" s="49">
        <f>INDEX('DATA POBLACION'!$A$1:$CP$361,MATCH($G43,'DATA POBLACION'!$F$1:$F$361,0),MATCH(CONCATENATE(S$1,"_",$H43),'DATA POBLACION'!$A$1:$CP$1,0))</f>
        <v>9</v>
      </c>
      <c r="T43" s="49">
        <f>INDEX('DATA POBLACION'!$A$1:$CP$361,MATCH($G43,'DATA POBLACION'!$F$1:$F$361,0),MATCH(CONCATENATE(T$1,"_",$H43),'DATA POBLACION'!$A$1:$CP$1,0))</f>
        <v>8</v>
      </c>
      <c r="U43" s="49">
        <f t="shared" si="7"/>
        <v>42</v>
      </c>
      <c r="V43" s="49">
        <f>INDEX('DATA POBLACION'!$A$1:$CP$361,MATCH($G43,'DATA POBLACION'!$F$1:$F$361,0),MATCH(CONCATENATE(V$1,"_",$H43),'DATA POBLACION'!$A$1:$CP$1,0))</f>
        <v>6</v>
      </c>
      <c r="W43" s="49">
        <f>INDEX('DATA POBLACION'!$A$1:$CP$361,MATCH($G43,'DATA POBLACION'!$F$1:$F$361,0),MATCH(CONCATENATE(W$1,"_",$H43),'DATA POBLACION'!$A$1:$CP$1,0))</f>
        <v>9</v>
      </c>
      <c r="X43" s="49">
        <f>INDEX('DATA POBLACION'!$A$1:$CP$361,MATCH($G43,'DATA POBLACION'!$F$1:$F$361,0),MATCH(CONCATENATE(X$1,"_",$H43),'DATA POBLACION'!$A$1:$CP$1,0))</f>
        <v>8</v>
      </c>
      <c r="Y43" s="49">
        <f>INDEX('DATA POBLACION'!$A$1:$CP$361,MATCH($G43,'DATA POBLACION'!$F$1:$F$361,0),MATCH(CONCATENATE(Y$1,"_",$H43),'DATA POBLACION'!$A$1:$CP$1,0))</f>
        <v>9</v>
      </c>
      <c r="Z43" s="49">
        <f>INDEX('DATA POBLACION'!$A$1:$CP$361,MATCH($G43,'DATA POBLACION'!$F$1:$F$361,0),MATCH(CONCATENATE(Z$1,"_",$H43),'DATA POBLACION'!$A$1:$CP$1,0))</f>
        <v>11</v>
      </c>
      <c r="AA43" s="37">
        <f t="shared" si="8"/>
        <v>43</v>
      </c>
      <c r="AB43" s="49">
        <f>INDEX('DATA POBLACION'!$A$1:$CP$361,MATCH($G43,'DATA POBLACION'!$F$1:$F$361,0),MATCH(CONCATENATE(AB$1,"_",$H43),'DATA POBLACION'!$A$1:$CP$1,0))</f>
        <v>12</v>
      </c>
      <c r="AC43" s="49">
        <f>INDEX('DATA POBLACION'!$A$1:$CP$361,MATCH($G43,'DATA POBLACION'!$F$1:$F$361,0),MATCH(CONCATENATE(AC$1,"_",$H43),'DATA POBLACION'!$A$1:$CP$1,0))</f>
        <v>13</v>
      </c>
      <c r="AD43" s="49">
        <f>INDEX('DATA POBLACION'!$A$1:$CP$361,MATCH($G43,'DATA POBLACION'!$F$1:$F$361,0),MATCH(CONCATENATE(AD$1,"_",$H43),'DATA POBLACION'!$A$1:$CP$1,0))</f>
        <v>14</v>
      </c>
      <c r="AE43" s="49">
        <f>INDEX('DATA POBLACION'!$A$1:$CP$361,MATCH($G43,'DATA POBLACION'!$F$1:$F$361,0),MATCH(CONCATENATE(AE$1,"_",$H43),'DATA POBLACION'!$A$1:$CP$1,0))</f>
        <v>15</v>
      </c>
      <c r="AF43" s="49">
        <f>INDEX('DATA POBLACION'!$A$1:$CP$361,MATCH($G43,'DATA POBLACION'!$F$1:$F$361,0),MATCH(CONCATENATE(AF$1,"_",$H43),'DATA POBLACION'!$A$1:$CP$1,0))</f>
        <v>12</v>
      </c>
      <c r="AG43" s="37">
        <f t="shared" si="9"/>
        <v>66</v>
      </c>
      <c r="AH43" s="49">
        <f>INDEX('DATA POBLACION'!$A$1:$CP$361,MATCH($G43,'DATA POBLACION'!$F$1:$F$361,0),MATCH(CONCATENATE(AH$1,"_",$H43),'DATA POBLACION'!$A$1:$CP$1,0))</f>
        <v>57</v>
      </c>
      <c r="AI43" s="49">
        <f>INDEX('DATA POBLACION'!$A$1:$CP$361,MATCH($G43,'DATA POBLACION'!$F$1:$F$361,0),MATCH(CONCATENATE(AI$1,"_",$H43),'DATA POBLACION'!$A$1:$CP$1,0))</f>
        <v>54</v>
      </c>
      <c r="AJ43" s="49">
        <f>INDEX('DATA POBLACION'!$A$1:$CP$361,MATCH($G43,'DATA POBLACION'!$F$1:$F$361,0),MATCH(CONCATENATE(AJ$1,"_",$H43),'DATA POBLACION'!$A$1:$CP$1,0))</f>
        <v>49</v>
      </c>
      <c r="AK43" s="49">
        <f>INDEX('DATA POBLACION'!$A$1:$CP$361,MATCH($G43,'DATA POBLACION'!$F$1:$F$361,0),MATCH(CONCATENATE(AK$1,"_",$H43),'DATA POBLACION'!$A$1:$CP$1,0))</f>
        <v>47</v>
      </c>
      <c r="AL43" s="49">
        <f>INDEX('DATA POBLACION'!$A$1:$CP$361,MATCH($G43,'DATA POBLACION'!$F$1:$F$361,0),MATCH(CONCATENATE(AL$1,"_",$H43),'DATA POBLACION'!$A$1:$CP$1,0))</f>
        <v>41</v>
      </c>
      <c r="AM43" s="49">
        <f>INDEX('DATA POBLACION'!$A$1:$CP$361,MATCH($G43,'DATA POBLACION'!$F$1:$F$361,0),MATCH(CONCATENATE(AM$1,"_",$H43),'DATA POBLACION'!$A$1:$CP$1,0))</f>
        <v>40</v>
      </c>
      <c r="AN43" s="49">
        <f>INDEX('DATA POBLACION'!$A$1:$CP$361,MATCH($G43,'DATA POBLACION'!$F$1:$F$361,0),MATCH(CONCATENATE(AN$1,"_",$H43),'DATA POBLACION'!$A$1:$CP$1,0))</f>
        <v>28</v>
      </c>
      <c r="AO43" s="49">
        <f>INDEX('DATA POBLACION'!$A$1:$CP$361,MATCH($G43,'DATA POBLACION'!$F$1:$F$361,0),MATCH(CONCATENATE(AO$1,"_",$H43),'DATA POBLACION'!$A$1:$CP$1,0))</f>
        <v>30</v>
      </c>
      <c r="AP43" s="49">
        <f>INDEX('DATA POBLACION'!$A$1:$CP$361,MATCH($G43,'DATA POBLACION'!$F$1:$F$361,0),MATCH(CONCATENATE(AP$1,"_",$H43),'DATA POBLACION'!$A$1:$CP$1,0))</f>
        <v>27</v>
      </c>
      <c r="AQ43" s="49">
        <f>INDEX('DATA POBLACION'!$A$1:$CP$361,MATCH($G43,'DATA POBLACION'!$F$1:$F$361,0),MATCH(CONCATENATE(AQ$1,"_",$H43),'DATA POBLACION'!$A$1:$CP$1,0))</f>
        <v>25</v>
      </c>
      <c r="AR43" s="49">
        <f>INDEX('DATA POBLACION'!$A$1:$CP$361,MATCH($G43,'DATA POBLACION'!$F$1:$F$361,0),MATCH(CONCATENATE(AR$1,"_",$H43),'DATA POBLACION'!$A$1:$CP$1,0))</f>
        <v>17</v>
      </c>
      <c r="AS43" s="49">
        <f>INDEX('DATA POBLACION'!$A$1:$CP$361,MATCH($G43,'DATA POBLACION'!$F$1:$F$361,0),MATCH(CONCATENATE(AS$1,"_",$H43),'DATA POBLACION'!$A$1:$CP$1,0))</f>
        <v>13</v>
      </c>
      <c r="AT43" s="49">
        <f>INDEX('DATA POBLACION'!$A$1:$CP$361,MATCH($G43,'DATA POBLACION'!$F$1:$F$361,0),MATCH(CONCATENATE(AT$1,"_",$H43),'DATA POBLACION'!$A$1:$CP$1,0))</f>
        <v>13</v>
      </c>
    </row>
    <row r="44" spans="1:46" hidden="1" x14ac:dyDescent="0.2">
      <c r="A44" s="46">
        <v>80507</v>
      </c>
      <c r="B44" s="47" t="s">
        <v>53</v>
      </c>
      <c r="C44" s="32" t="s">
        <v>16</v>
      </c>
      <c r="D44" s="33" t="s">
        <v>2</v>
      </c>
      <c r="E44" s="48" t="s">
        <v>14</v>
      </c>
      <c r="F44" s="35"/>
      <c r="G44" s="36" t="s">
        <v>192</v>
      </c>
      <c r="H44" s="36" t="s">
        <v>107</v>
      </c>
      <c r="I44" s="37">
        <f t="shared" si="5"/>
        <v>311</v>
      </c>
      <c r="J44" s="49">
        <f>INDEX('DATA POBLACION'!$A$1:$CP$361,MATCH($G44,'DATA POBLACION'!$F$1:$F$361,0),MATCH(CONCATENATE(J$1,"_",$H44),'DATA POBLACION'!$A$1:$CP$1,0))</f>
        <v>1</v>
      </c>
      <c r="K44" s="49">
        <f>INDEX('DATA POBLACION'!$A$1:$CP$361,MATCH($G44,'DATA POBLACION'!$F$1:$F$361,0),MATCH(CONCATENATE(K$1,"_",$H44),'DATA POBLACION'!$A$1:$CP$1,0))</f>
        <v>1</v>
      </c>
      <c r="L44" s="49">
        <f>INDEX('DATA POBLACION'!$A$1:$CP$361,MATCH($G44,'DATA POBLACION'!$F$1:$F$361,0),MATCH(CONCATENATE(L$1,"_",$H44),'DATA POBLACION'!$A$1:$CP$1,0))</f>
        <v>3</v>
      </c>
      <c r="M44" s="49">
        <f>INDEX('DATA POBLACION'!$A$1:$CP$361,MATCH($G44,'DATA POBLACION'!$F$1:$F$361,0),MATCH(CONCATENATE(M$1,"_",$H44),'DATA POBLACION'!$A$1:$CP$1,0))</f>
        <v>4</v>
      </c>
      <c r="N44" s="49">
        <f>INDEX('DATA POBLACION'!$A$1:$CP$361,MATCH($G44,'DATA POBLACION'!$F$1:$F$361,0),MATCH(CONCATENATE(N$1,"_",$H44),'DATA POBLACION'!$A$1:$CP$1,0))</f>
        <v>5</v>
      </c>
      <c r="O44" s="49">
        <f t="shared" si="6"/>
        <v>14</v>
      </c>
      <c r="P44" s="49">
        <f>INDEX('DATA POBLACION'!$A$1:$CP$361,MATCH($G44,'DATA POBLACION'!$F$1:$F$361,0),MATCH(CONCATENATE(P$1,"_",$H44),'DATA POBLACION'!$A$1:$CP$1,0))</f>
        <v>5</v>
      </c>
      <c r="Q44" s="49">
        <f>INDEX('DATA POBLACION'!$A$1:$CP$361,MATCH($G44,'DATA POBLACION'!$F$1:$F$361,0),MATCH(CONCATENATE(Q$1,"_",$H44),'DATA POBLACION'!$A$1:$CP$1,0))</f>
        <v>3</v>
      </c>
      <c r="R44" s="49">
        <f>INDEX('DATA POBLACION'!$A$1:$CP$361,MATCH($G44,'DATA POBLACION'!$F$1:$F$361,0),MATCH(CONCATENATE(R$1,"_",$H44),'DATA POBLACION'!$A$1:$CP$1,0))</f>
        <v>5</v>
      </c>
      <c r="S44" s="49">
        <f>INDEX('DATA POBLACION'!$A$1:$CP$361,MATCH($G44,'DATA POBLACION'!$F$1:$F$361,0),MATCH(CONCATENATE(S$1,"_",$H44),'DATA POBLACION'!$A$1:$CP$1,0))</f>
        <v>5</v>
      </c>
      <c r="T44" s="49">
        <f>INDEX('DATA POBLACION'!$A$1:$CP$361,MATCH($G44,'DATA POBLACION'!$F$1:$F$361,0),MATCH(CONCATENATE(T$1,"_",$H44),'DATA POBLACION'!$A$1:$CP$1,0))</f>
        <v>6</v>
      </c>
      <c r="U44" s="49">
        <f t="shared" si="7"/>
        <v>24</v>
      </c>
      <c r="V44" s="49">
        <f>INDEX('DATA POBLACION'!$A$1:$CP$361,MATCH($G44,'DATA POBLACION'!$F$1:$F$361,0),MATCH(CONCATENATE(V$1,"_",$H44),'DATA POBLACION'!$A$1:$CP$1,0))</f>
        <v>4</v>
      </c>
      <c r="W44" s="49">
        <f>INDEX('DATA POBLACION'!$A$1:$CP$361,MATCH($G44,'DATA POBLACION'!$F$1:$F$361,0),MATCH(CONCATENATE(W$1,"_",$H44),'DATA POBLACION'!$A$1:$CP$1,0))</f>
        <v>4</v>
      </c>
      <c r="X44" s="49">
        <f>INDEX('DATA POBLACION'!$A$1:$CP$361,MATCH($G44,'DATA POBLACION'!$F$1:$F$361,0),MATCH(CONCATENATE(X$1,"_",$H44),'DATA POBLACION'!$A$1:$CP$1,0))</f>
        <v>4</v>
      </c>
      <c r="Y44" s="49">
        <f>INDEX('DATA POBLACION'!$A$1:$CP$361,MATCH($G44,'DATA POBLACION'!$F$1:$F$361,0),MATCH(CONCATENATE(Y$1,"_",$H44),'DATA POBLACION'!$A$1:$CP$1,0))</f>
        <v>6</v>
      </c>
      <c r="Z44" s="49">
        <f>INDEX('DATA POBLACION'!$A$1:$CP$361,MATCH($G44,'DATA POBLACION'!$F$1:$F$361,0),MATCH(CONCATENATE(Z$1,"_",$H44),'DATA POBLACION'!$A$1:$CP$1,0))</f>
        <v>6</v>
      </c>
      <c r="AA44" s="37">
        <f t="shared" si="8"/>
        <v>24</v>
      </c>
      <c r="AB44" s="49">
        <f>INDEX('DATA POBLACION'!$A$1:$CP$361,MATCH($G44,'DATA POBLACION'!$F$1:$F$361,0),MATCH(CONCATENATE(AB$1,"_",$H44),'DATA POBLACION'!$A$1:$CP$1,0))</f>
        <v>6</v>
      </c>
      <c r="AC44" s="49">
        <f>INDEX('DATA POBLACION'!$A$1:$CP$361,MATCH($G44,'DATA POBLACION'!$F$1:$F$361,0),MATCH(CONCATENATE(AC$1,"_",$H44),'DATA POBLACION'!$A$1:$CP$1,0))</f>
        <v>6</v>
      </c>
      <c r="AD44" s="49">
        <f>INDEX('DATA POBLACION'!$A$1:$CP$361,MATCH($G44,'DATA POBLACION'!$F$1:$F$361,0),MATCH(CONCATENATE(AD$1,"_",$H44),'DATA POBLACION'!$A$1:$CP$1,0))</f>
        <v>8</v>
      </c>
      <c r="AE44" s="49">
        <f>INDEX('DATA POBLACION'!$A$1:$CP$361,MATCH($G44,'DATA POBLACION'!$F$1:$F$361,0),MATCH(CONCATENATE(AE$1,"_",$H44),'DATA POBLACION'!$A$1:$CP$1,0))</f>
        <v>7</v>
      </c>
      <c r="AF44" s="49">
        <f>INDEX('DATA POBLACION'!$A$1:$CP$361,MATCH($G44,'DATA POBLACION'!$F$1:$F$361,0),MATCH(CONCATENATE(AF$1,"_",$H44),'DATA POBLACION'!$A$1:$CP$1,0))</f>
        <v>8</v>
      </c>
      <c r="AG44" s="37">
        <f t="shared" si="9"/>
        <v>35</v>
      </c>
      <c r="AH44" s="49">
        <f>INDEX('DATA POBLACION'!$A$1:$CP$361,MATCH($G44,'DATA POBLACION'!$F$1:$F$361,0),MATCH(CONCATENATE(AH$1,"_",$H44),'DATA POBLACION'!$A$1:$CP$1,0))</f>
        <v>30</v>
      </c>
      <c r="AI44" s="49">
        <f>INDEX('DATA POBLACION'!$A$1:$CP$361,MATCH($G44,'DATA POBLACION'!$F$1:$F$361,0),MATCH(CONCATENATE(AI$1,"_",$H44),'DATA POBLACION'!$A$1:$CP$1,0))</f>
        <v>27</v>
      </c>
      <c r="AJ44" s="49">
        <f>INDEX('DATA POBLACION'!$A$1:$CP$361,MATCH($G44,'DATA POBLACION'!$F$1:$F$361,0),MATCH(CONCATENATE(AJ$1,"_",$H44),'DATA POBLACION'!$A$1:$CP$1,0))</f>
        <v>24</v>
      </c>
      <c r="AK44" s="49">
        <f>INDEX('DATA POBLACION'!$A$1:$CP$361,MATCH($G44,'DATA POBLACION'!$F$1:$F$361,0),MATCH(CONCATENATE(AK$1,"_",$H44),'DATA POBLACION'!$A$1:$CP$1,0))</f>
        <v>23</v>
      </c>
      <c r="AL44" s="49">
        <f>INDEX('DATA POBLACION'!$A$1:$CP$361,MATCH($G44,'DATA POBLACION'!$F$1:$F$361,0),MATCH(CONCATENATE(AL$1,"_",$H44),'DATA POBLACION'!$A$1:$CP$1,0))</f>
        <v>22</v>
      </c>
      <c r="AM44" s="49">
        <f>INDEX('DATA POBLACION'!$A$1:$CP$361,MATCH($G44,'DATA POBLACION'!$F$1:$F$361,0),MATCH(CONCATENATE(AM$1,"_",$H44),'DATA POBLACION'!$A$1:$CP$1,0))</f>
        <v>18</v>
      </c>
      <c r="AN44" s="49">
        <f>INDEX('DATA POBLACION'!$A$1:$CP$361,MATCH($G44,'DATA POBLACION'!$F$1:$F$361,0),MATCH(CONCATENATE(AN$1,"_",$H44),'DATA POBLACION'!$A$1:$CP$1,0))</f>
        <v>17</v>
      </c>
      <c r="AO44" s="49">
        <f>INDEX('DATA POBLACION'!$A$1:$CP$361,MATCH($G44,'DATA POBLACION'!$F$1:$F$361,0),MATCH(CONCATENATE(AO$1,"_",$H44),'DATA POBLACION'!$A$1:$CP$1,0))</f>
        <v>15</v>
      </c>
      <c r="AP44" s="49">
        <f>INDEX('DATA POBLACION'!$A$1:$CP$361,MATCH($G44,'DATA POBLACION'!$F$1:$F$361,0),MATCH(CONCATENATE(AP$1,"_",$H44),'DATA POBLACION'!$A$1:$CP$1,0))</f>
        <v>14</v>
      </c>
      <c r="AQ44" s="49">
        <f>INDEX('DATA POBLACION'!$A$1:$CP$361,MATCH($G44,'DATA POBLACION'!$F$1:$F$361,0),MATCH(CONCATENATE(AQ$1,"_",$H44),'DATA POBLACION'!$A$1:$CP$1,0))</f>
        <v>9</v>
      </c>
      <c r="AR44" s="49">
        <f>INDEX('DATA POBLACION'!$A$1:$CP$361,MATCH($G44,'DATA POBLACION'!$F$1:$F$361,0),MATCH(CONCATENATE(AR$1,"_",$H44),'DATA POBLACION'!$A$1:$CP$1,0))</f>
        <v>6</v>
      </c>
      <c r="AS44" s="49">
        <f>INDEX('DATA POBLACION'!$A$1:$CP$361,MATCH($G44,'DATA POBLACION'!$F$1:$F$361,0),MATCH(CONCATENATE(AS$1,"_",$H44),'DATA POBLACION'!$A$1:$CP$1,0))</f>
        <v>5</v>
      </c>
      <c r="AT44" s="49">
        <f>INDEX('DATA POBLACION'!$A$1:$CP$361,MATCH($G44,'DATA POBLACION'!$F$1:$F$361,0),MATCH(CONCATENATE(AT$1,"_",$H44),'DATA POBLACION'!$A$1:$CP$1,0))</f>
        <v>4</v>
      </c>
    </row>
    <row r="45" spans="1:46" hidden="1" x14ac:dyDescent="0.2">
      <c r="A45" s="46">
        <v>80507</v>
      </c>
      <c r="B45" s="47" t="s">
        <v>53</v>
      </c>
      <c r="C45" s="32" t="s">
        <v>16</v>
      </c>
      <c r="D45" s="33" t="s">
        <v>2</v>
      </c>
      <c r="E45" s="34" t="s">
        <v>14</v>
      </c>
      <c r="F45" s="35"/>
      <c r="G45" s="36" t="s">
        <v>192</v>
      </c>
      <c r="H45" s="36" t="s">
        <v>108</v>
      </c>
      <c r="I45" s="37">
        <f t="shared" si="5"/>
        <v>314</v>
      </c>
      <c r="J45" s="49">
        <f>INDEX('DATA POBLACION'!$A$1:$CP$361,MATCH($G45,'DATA POBLACION'!$F$1:$F$361,0),MATCH(CONCATENATE(J$1,"_",$H45),'DATA POBLACION'!$A$1:$CP$1,0))</f>
        <v>1</v>
      </c>
      <c r="K45" s="49">
        <f>INDEX('DATA POBLACION'!$A$1:$CP$361,MATCH($G45,'DATA POBLACION'!$F$1:$F$361,0),MATCH(CONCATENATE(K$1,"_",$H45),'DATA POBLACION'!$A$1:$CP$1,0))</f>
        <v>2</v>
      </c>
      <c r="L45" s="49">
        <f>INDEX('DATA POBLACION'!$A$1:$CP$361,MATCH($G45,'DATA POBLACION'!$F$1:$F$361,0),MATCH(CONCATENATE(L$1,"_",$H45),'DATA POBLACION'!$A$1:$CP$1,0))</f>
        <v>2</v>
      </c>
      <c r="M45" s="49">
        <f>INDEX('DATA POBLACION'!$A$1:$CP$361,MATCH($G45,'DATA POBLACION'!$F$1:$F$361,0),MATCH(CONCATENATE(M$1,"_",$H45),'DATA POBLACION'!$A$1:$CP$1,0))</f>
        <v>3</v>
      </c>
      <c r="N45" s="49">
        <f>INDEX('DATA POBLACION'!$A$1:$CP$361,MATCH($G45,'DATA POBLACION'!$F$1:$F$361,0),MATCH(CONCATENATE(N$1,"_",$H45),'DATA POBLACION'!$A$1:$CP$1,0))</f>
        <v>4</v>
      </c>
      <c r="O45" s="49">
        <f t="shared" si="6"/>
        <v>12</v>
      </c>
      <c r="P45" s="49">
        <f>INDEX('DATA POBLACION'!$A$1:$CP$361,MATCH($G45,'DATA POBLACION'!$F$1:$F$361,0),MATCH(CONCATENATE(P$1,"_",$H45),'DATA POBLACION'!$A$1:$CP$1,0))</f>
        <v>4</v>
      </c>
      <c r="Q45" s="49">
        <f>INDEX('DATA POBLACION'!$A$1:$CP$361,MATCH($G45,'DATA POBLACION'!$F$1:$F$361,0),MATCH(CONCATENATE(Q$1,"_",$H45),'DATA POBLACION'!$A$1:$CP$1,0))</f>
        <v>4</v>
      </c>
      <c r="R45" s="49">
        <f>INDEX('DATA POBLACION'!$A$1:$CP$361,MATCH($G45,'DATA POBLACION'!$F$1:$F$361,0),MATCH(CONCATENATE(R$1,"_",$H45),'DATA POBLACION'!$A$1:$CP$1,0))</f>
        <v>5</v>
      </c>
      <c r="S45" s="49">
        <f>INDEX('DATA POBLACION'!$A$1:$CP$361,MATCH($G45,'DATA POBLACION'!$F$1:$F$361,0),MATCH(CONCATENATE(S$1,"_",$H45),'DATA POBLACION'!$A$1:$CP$1,0))</f>
        <v>5</v>
      </c>
      <c r="T45" s="49">
        <f>INDEX('DATA POBLACION'!$A$1:$CP$361,MATCH($G45,'DATA POBLACION'!$F$1:$F$361,0),MATCH(CONCATENATE(T$1,"_",$H45),'DATA POBLACION'!$A$1:$CP$1,0))</f>
        <v>4</v>
      </c>
      <c r="U45" s="49">
        <f t="shared" si="7"/>
        <v>22</v>
      </c>
      <c r="V45" s="49">
        <f>INDEX('DATA POBLACION'!$A$1:$CP$361,MATCH($G45,'DATA POBLACION'!$F$1:$F$361,0),MATCH(CONCATENATE(V$1,"_",$H45),'DATA POBLACION'!$A$1:$CP$1,0))</f>
        <v>4</v>
      </c>
      <c r="W45" s="49">
        <f>INDEX('DATA POBLACION'!$A$1:$CP$361,MATCH($G45,'DATA POBLACION'!$F$1:$F$361,0),MATCH(CONCATENATE(W$1,"_",$H45),'DATA POBLACION'!$A$1:$CP$1,0))</f>
        <v>4</v>
      </c>
      <c r="X45" s="49">
        <f>INDEX('DATA POBLACION'!$A$1:$CP$361,MATCH($G45,'DATA POBLACION'!$F$1:$F$361,0),MATCH(CONCATENATE(X$1,"_",$H45),'DATA POBLACION'!$A$1:$CP$1,0))</f>
        <v>4</v>
      </c>
      <c r="Y45" s="49">
        <f>INDEX('DATA POBLACION'!$A$1:$CP$361,MATCH($G45,'DATA POBLACION'!$F$1:$F$361,0),MATCH(CONCATENATE(Y$1,"_",$H45),'DATA POBLACION'!$A$1:$CP$1,0))</f>
        <v>6</v>
      </c>
      <c r="Z45" s="49">
        <f>INDEX('DATA POBLACION'!$A$1:$CP$361,MATCH($G45,'DATA POBLACION'!$F$1:$F$361,0),MATCH(CONCATENATE(Z$1,"_",$H45),'DATA POBLACION'!$A$1:$CP$1,0))</f>
        <v>5</v>
      </c>
      <c r="AA45" s="37">
        <f t="shared" si="8"/>
        <v>23</v>
      </c>
      <c r="AB45" s="49">
        <f>INDEX('DATA POBLACION'!$A$1:$CP$361,MATCH($G45,'DATA POBLACION'!$F$1:$F$361,0),MATCH(CONCATENATE(AB$1,"_",$H45),'DATA POBLACION'!$A$1:$CP$1,0))</f>
        <v>8</v>
      </c>
      <c r="AC45" s="49">
        <f>INDEX('DATA POBLACION'!$A$1:$CP$361,MATCH($G45,'DATA POBLACION'!$F$1:$F$361,0),MATCH(CONCATENATE(AC$1,"_",$H45),'DATA POBLACION'!$A$1:$CP$1,0))</f>
        <v>9</v>
      </c>
      <c r="AD45" s="49">
        <f>INDEX('DATA POBLACION'!$A$1:$CP$361,MATCH($G45,'DATA POBLACION'!$F$1:$F$361,0),MATCH(CONCATENATE(AD$1,"_",$H45),'DATA POBLACION'!$A$1:$CP$1,0))</f>
        <v>6</v>
      </c>
      <c r="AE45" s="49">
        <f>INDEX('DATA POBLACION'!$A$1:$CP$361,MATCH($G45,'DATA POBLACION'!$F$1:$F$361,0),MATCH(CONCATENATE(AE$1,"_",$H45),'DATA POBLACION'!$A$1:$CP$1,0))</f>
        <v>8</v>
      </c>
      <c r="AF45" s="49">
        <f>INDEX('DATA POBLACION'!$A$1:$CP$361,MATCH($G45,'DATA POBLACION'!$F$1:$F$361,0),MATCH(CONCATENATE(AF$1,"_",$H45),'DATA POBLACION'!$A$1:$CP$1,0))</f>
        <v>8</v>
      </c>
      <c r="AG45" s="37">
        <f t="shared" si="9"/>
        <v>39</v>
      </c>
      <c r="AH45" s="49">
        <f>INDEX('DATA POBLACION'!$A$1:$CP$361,MATCH($G45,'DATA POBLACION'!$F$1:$F$361,0),MATCH(CONCATENATE(AH$1,"_",$H45),'DATA POBLACION'!$A$1:$CP$1,0))</f>
        <v>34</v>
      </c>
      <c r="AI45" s="49">
        <f>INDEX('DATA POBLACION'!$A$1:$CP$361,MATCH($G45,'DATA POBLACION'!$F$1:$F$361,0),MATCH(CONCATENATE(AI$1,"_",$H45),'DATA POBLACION'!$A$1:$CP$1,0))</f>
        <v>26</v>
      </c>
      <c r="AJ45" s="49">
        <f>INDEX('DATA POBLACION'!$A$1:$CP$361,MATCH($G45,'DATA POBLACION'!$F$1:$F$361,0),MATCH(CONCATENATE(AJ$1,"_",$H45),'DATA POBLACION'!$A$1:$CP$1,0))</f>
        <v>25</v>
      </c>
      <c r="AK45" s="49">
        <f>INDEX('DATA POBLACION'!$A$1:$CP$361,MATCH($G45,'DATA POBLACION'!$F$1:$F$361,0),MATCH(CONCATENATE(AK$1,"_",$H45),'DATA POBLACION'!$A$1:$CP$1,0))</f>
        <v>20</v>
      </c>
      <c r="AL45" s="49">
        <f>INDEX('DATA POBLACION'!$A$1:$CP$361,MATCH($G45,'DATA POBLACION'!$F$1:$F$361,0),MATCH(CONCATENATE(AL$1,"_",$H45),'DATA POBLACION'!$A$1:$CP$1,0))</f>
        <v>17</v>
      </c>
      <c r="AM45" s="49">
        <f>INDEX('DATA POBLACION'!$A$1:$CP$361,MATCH($G45,'DATA POBLACION'!$F$1:$F$361,0),MATCH(CONCATENATE(AM$1,"_",$H45),'DATA POBLACION'!$A$1:$CP$1,0))</f>
        <v>18</v>
      </c>
      <c r="AN45" s="49">
        <f>INDEX('DATA POBLACION'!$A$1:$CP$361,MATCH($G45,'DATA POBLACION'!$F$1:$F$361,0),MATCH(CONCATENATE(AN$1,"_",$H45),'DATA POBLACION'!$A$1:$CP$1,0))</f>
        <v>14</v>
      </c>
      <c r="AO45" s="49">
        <f>INDEX('DATA POBLACION'!$A$1:$CP$361,MATCH($G45,'DATA POBLACION'!$F$1:$F$361,0),MATCH(CONCATENATE(AO$1,"_",$H45),'DATA POBLACION'!$A$1:$CP$1,0))</f>
        <v>15</v>
      </c>
      <c r="AP45" s="49">
        <f>INDEX('DATA POBLACION'!$A$1:$CP$361,MATCH($G45,'DATA POBLACION'!$F$1:$F$361,0),MATCH(CONCATENATE(AP$1,"_",$H45),'DATA POBLACION'!$A$1:$CP$1,0))</f>
        <v>15</v>
      </c>
      <c r="AQ45" s="49">
        <f>INDEX('DATA POBLACION'!$A$1:$CP$361,MATCH($G45,'DATA POBLACION'!$F$1:$F$361,0),MATCH(CONCATENATE(AQ$1,"_",$H45),'DATA POBLACION'!$A$1:$CP$1,0))</f>
        <v>14</v>
      </c>
      <c r="AR45" s="49">
        <f>INDEX('DATA POBLACION'!$A$1:$CP$361,MATCH($G45,'DATA POBLACION'!$F$1:$F$361,0),MATCH(CONCATENATE(AR$1,"_",$H45),'DATA POBLACION'!$A$1:$CP$1,0))</f>
        <v>7</v>
      </c>
      <c r="AS45" s="49">
        <f>INDEX('DATA POBLACION'!$A$1:$CP$361,MATCH($G45,'DATA POBLACION'!$F$1:$F$361,0),MATCH(CONCATENATE(AS$1,"_",$H45),'DATA POBLACION'!$A$1:$CP$1,0))</f>
        <v>6</v>
      </c>
      <c r="AT45" s="49">
        <f>INDEX('DATA POBLACION'!$A$1:$CP$361,MATCH($G45,'DATA POBLACION'!$F$1:$F$361,0),MATCH(CONCATENATE(AT$1,"_",$H45),'DATA POBLACION'!$A$1:$CP$1,0))</f>
        <v>7</v>
      </c>
    </row>
    <row r="46" spans="1:46" hidden="1" x14ac:dyDescent="0.2">
      <c r="A46" s="46">
        <v>80601</v>
      </c>
      <c r="B46" s="47" t="s">
        <v>53</v>
      </c>
      <c r="C46" s="32" t="s">
        <v>196</v>
      </c>
      <c r="D46" s="33" t="s">
        <v>3</v>
      </c>
      <c r="E46" s="48" t="s">
        <v>23</v>
      </c>
      <c r="F46" s="35"/>
      <c r="G46" s="51" t="s">
        <v>199</v>
      </c>
      <c r="H46" s="36" t="s">
        <v>107</v>
      </c>
      <c r="I46" s="37">
        <f t="shared" si="5"/>
        <v>1149</v>
      </c>
      <c r="J46" s="49">
        <f>INDEX('DATA POBLACION'!$A$1:$CP$361,MATCH($G46,'DATA POBLACION'!$F$1:$F$361,0),MATCH(CONCATENATE(J$1,"_",$H46),'DATA POBLACION'!$A$1:$CP$1,0))</f>
        <v>14</v>
      </c>
      <c r="K46" s="49">
        <f>INDEX('DATA POBLACION'!$A$1:$CP$361,MATCH($G46,'DATA POBLACION'!$F$1:$F$361,0),MATCH(CONCATENATE(K$1,"_",$H46),'DATA POBLACION'!$A$1:$CP$1,0))</f>
        <v>14</v>
      </c>
      <c r="L46" s="49">
        <f>INDEX('DATA POBLACION'!$A$1:$CP$361,MATCH($G46,'DATA POBLACION'!$F$1:$F$361,0),MATCH(CONCATENATE(L$1,"_",$H46),'DATA POBLACION'!$A$1:$CP$1,0))</f>
        <v>14</v>
      </c>
      <c r="M46" s="49">
        <f>INDEX('DATA POBLACION'!$A$1:$CP$361,MATCH($G46,'DATA POBLACION'!$F$1:$F$361,0),MATCH(CONCATENATE(M$1,"_",$H46),'DATA POBLACION'!$A$1:$CP$1,0))</f>
        <v>16</v>
      </c>
      <c r="N46" s="49">
        <f>INDEX('DATA POBLACION'!$A$1:$CP$361,MATCH($G46,'DATA POBLACION'!$F$1:$F$361,0),MATCH(CONCATENATE(N$1,"_",$H46),'DATA POBLACION'!$A$1:$CP$1,0))</f>
        <v>15</v>
      </c>
      <c r="O46" s="49">
        <f t="shared" si="6"/>
        <v>73</v>
      </c>
      <c r="P46" s="49">
        <f>INDEX('DATA POBLACION'!$A$1:$CP$361,MATCH($G46,'DATA POBLACION'!$F$1:$F$361,0),MATCH(CONCATENATE(P$1,"_",$H46),'DATA POBLACION'!$A$1:$CP$1,0))</f>
        <v>17</v>
      </c>
      <c r="Q46" s="49">
        <f>INDEX('DATA POBLACION'!$A$1:$CP$361,MATCH($G46,'DATA POBLACION'!$F$1:$F$361,0),MATCH(CONCATENATE(Q$1,"_",$H46),'DATA POBLACION'!$A$1:$CP$1,0))</f>
        <v>20</v>
      </c>
      <c r="R46" s="49">
        <f>INDEX('DATA POBLACION'!$A$1:$CP$361,MATCH($G46,'DATA POBLACION'!$F$1:$F$361,0),MATCH(CONCATENATE(R$1,"_",$H46),'DATA POBLACION'!$A$1:$CP$1,0))</f>
        <v>20</v>
      </c>
      <c r="S46" s="49">
        <f>INDEX('DATA POBLACION'!$A$1:$CP$361,MATCH($G46,'DATA POBLACION'!$F$1:$F$361,0),MATCH(CONCATENATE(S$1,"_",$H46),'DATA POBLACION'!$A$1:$CP$1,0))</f>
        <v>21</v>
      </c>
      <c r="T46" s="49">
        <f>INDEX('DATA POBLACION'!$A$1:$CP$361,MATCH($G46,'DATA POBLACION'!$F$1:$F$361,0),MATCH(CONCATENATE(T$1,"_",$H46),'DATA POBLACION'!$A$1:$CP$1,0))</f>
        <v>23</v>
      </c>
      <c r="U46" s="49">
        <f t="shared" si="7"/>
        <v>101</v>
      </c>
      <c r="V46" s="49">
        <f>INDEX('DATA POBLACION'!$A$1:$CP$361,MATCH($G46,'DATA POBLACION'!$F$1:$F$361,0),MATCH(CONCATENATE(V$1,"_",$H46),'DATA POBLACION'!$A$1:$CP$1,0))</f>
        <v>21</v>
      </c>
      <c r="W46" s="49">
        <f>INDEX('DATA POBLACION'!$A$1:$CP$361,MATCH($G46,'DATA POBLACION'!$F$1:$F$361,0),MATCH(CONCATENATE(W$1,"_",$H46),'DATA POBLACION'!$A$1:$CP$1,0))</f>
        <v>22</v>
      </c>
      <c r="X46" s="49">
        <f>INDEX('DATA POBLACION'!$A$1:$CP$361,MATCH($G46,'DATA POBLACION'!$F$1:$F$361,0),MATCH(CONCATENATE(X$1,"_",$H46),'DATA POBLACION'!$A$1:$CP$1,0))</f>
        <v>23</v>
      </c>
      <c r="Y46" s="49">
        <f>INDEX('DATA POBLACION'!$A$1:$CP$361,MATCH($G46,'DATA POBLACION'!$F$1:$F$361,0),MATCH(CONCATENATE(Y$1,"_",$H46),'DATA POBLACION'!$A$1:$CP$1,0))</f>
        <v>23</v>
      </c>
      <c r="Z46" s="49">
        <f>INDEX('DATA POBLACION'!$A$1:$CP$361,MATCH($G46,'DATA POBLACION'!$F$1:$F$361,0),MATCH(CONCATENATE(Z$1,"_",$H46),'DATA POBLACION'!$A$1:$CP$1,0))</f>
        <v>23</v>
      </c>
      <c r="AA46" s="37">
        <f t="shared" si="8"/>
        <v>112</v>
      </c>
      <c r="AB46" s="49">
        <f>INDEX('DATA POBLACION'!$A$1:$CP$361,MATCH($G46,'DATA POBLACION'!$F$1:$F$361,0),MATCH(CONCATENATE(AB$1,"_",$H46),'DATA POBLACION'!$A$1:$CP$1,0))</f>
        <v>22</v>
      </c>
      <c r="AC46" s="49">
        <f>INDEX('DATA POBLACION'!$A$1:$CP$361,MATCH($G46,'DATA POBLACION'!$F$1:$F$361,0),MATCH(CONCATENATE(AC$1,"_",$H46),'DATA POBLACION'!$A$1:$CP$1,0))</f>
        <v>24</v>
      </c>
      <c r="AD46" s="49">
        <f>INDEX('DATA POBLACION'!$A$1:$CP$361,MATCH($G46,'DATA POBLACION'!$F$1:$F$361,0),MATCH(CONCATENATE(AD$1,"_",$H46),'DATA POBLACION'!$A$1:$CP$1,0))</f>
        <v>24</v>
      </c>
      <c r="AE46" s="49">
        <f>INDEX('DATA POBLACION'!$A$1:$CP$361,MATCH($G46,'DATA POBLACION'!$F$1:$F$361,0),MATCH(CONCATENATE(AE$1,"_",$H46),'DATA POBLACION'!$A$1:$CP$1,0))</f>
        <v>23</v>
      </c>
      <c r="AF46" s="49">
        <f>INDEX('DATA POBLACION'!$A$1:$CP$361,MATCH($G46,'DATA POBLACION'!$F$1:$F$361,0),MATCH(CONCATENATE(AF$1,"_",$H46),'DATA POBLACION'!$A$1:$CP$1,0))</f>
        <v>22</v>
      </c>
      <c r="AG46" s="37">
        <f t="shared" si="9"/>
        <v>115</v>
      </c>
      <c r="AH46" s="49">
        <f>INDEX('DATA POBLACION'!$A$1:$CP$361,MATCH($G46,'DATA POBLACION'!$F$1:$F$361,0),MATCH(CONCATENATE(AH$1,"_",$H46),'DATA POBLACION'!$A$1:$CP$1,0))</f>
        <v>97</v>
      </c>
      <c r="AI46" s="49">
        <f>INDEX('DATA POBLACION'!$A$1:$CP$361,MATCH($G46,'DATA POBLACION'!$F$1:$F$361,0),MATCH(CONCATENATE(AI$1,"_",$H46),'DATA POBLACION'!$A$1:$CP$1,0))</f>
        <v>95</v>
      </c>
      <c r="AJ46" s="49">
        <f>INDEX('DATA POBLACION'!$A$1:$CP$361,MATCH($G46,'DATA POBLACION'!$F$1:$F$361,0),MATCH(CONCATENATE(AJ$1,"_",$H46),'DATA POBLACION'!$A$1:$CP$1,0))</f>
        <v>97</v>
      </c>
      <c r="AK46" s="49">
        <f>INDEX('DATA POBLACION'!$A$1:$CP$361,MATCH($G46,'DATA POBLACION'!$F$1:$F$361,0),MATCH(CONCATENATE(AK$1,"_",$H46),'DATA POBLACION'!$A$1:$CP$1,0))</f>
        <v>92</v>
      </c>
      <c r="AL46" s="49">
        <f>INDEX('DATA POBLACION'!$A$1:$CP$361,MATCH($G46,'DATA POBLACION'!$F$1:$F$361,0),MATCH(CONCATENATE(AL$1,"_",$H46),'DATA POBLACION'!$A$1:$CP$1,0))</f>
        <v>76</v>
      </c>
      <c r="AM46" s="49">
        <f>INDEX('DATA POBLACION'!$A$1:$CP$361,MATCH($G46,'DATA POBLACION'!$F$1:$F$361,0),MATCH(CONCATENATE(AM$1,"_",$H46),'DATA POBLACION'!$A$1:$CP$1,0))</f>
        <v>67</v>
      </c>
      <c r="AN46" s="49">
        <f>INDEX('DATA POBLACION'!$A$1:$CP$361,MATCH($G46,'DATA POBLACION'!$F$1:$F$361,0),MATCH(CONCATENATE(AN$1,"_",$H46),'DATA POBLACION'!$A$1:$CP$1,0))</f>
        <v>54</v>
      </c>
      <c r="AO46" s="49">
        <f>INDEX('DATA POBLACION'!$A$1:$CP$361,MATCH($G46,'DATA POBLACION'!$F$1:$F$361,0),MATCH(CONCATENATE(AO$1,"_",$H46),'DATA POBLACION'!$A$1:$CP$1,0))</f>
        <v>47</v>
      </c>
      <c r="AP46" s="49">
        <f>INDEX('DATA POBLACION'!$A$1:$CP$361,MATCH($G46,'DATA POBLACION'!$F$1:$F$361,0),MATCH(CONCATENATE(AP$1,"_",$H46),'DATA POBLACION'!$A$1:$CP$1,0))</f>
        <v>40</v>
      </c>
      <c r="AQ46" s="49">
        <f>INDEX('DATA POBLACION'!$A$1:$CP$361,MATCH($G46,'DATA POBLACION'!$F$1:$F$361,0),MATCH(CONCATENATE(AQ$1,"_",$H46),'DATA POBLACION'!$A$1:$CP$1,0))</f>
        <v>32</v>
      </c>
      <c r="AR46" s="49">
        <f>INDEX('DATA POBLACION'!$A$1:$CP$361,MATCH($G46,'DATA POBLACION'!$F$1:$F$361,0),MATCH(CONCATENATE(AR$1,"_",$H46),'DATA POBLACION'!$A$1:$CP$1,0))</f>
        <v>22</v>
      </c>
      <c r="AS46" s="49">
        <f>INDEX('DATA POBLACION'!$A$1:$CP$361,MATCH($G46,'DATA POBLACION'!$F$1:$F$361,0),MATCH(CONCATENATE(AS$1,"_",$H46),'DATA POBLACION'!$A$1:$CP$1,0))</f>
        <v>14</v>
      </c>
      <c r="AT46" s="49">
        <f>INDEX('DATA POBLACION'!$A$1:$CP$361,MATCH($G46,'DATA POBLACION'!$F$1:$F$361,0),MATCH(CONCATENATE(AT$1,"_",$H46),'DATA POBLACION'!$A$1:$CP$1,0))</f>
        <v>15</v>
      </c>
    </row>
    <row r="47" spans="1:46" hidden="1" x14ac:dyDescent="0.2">
      <c r="A47" s="46">
        <v>80601</v>
      </c>
      <c r="B47" s="47" t="s">
        <v>53</v>
      </c>
      <c r="C47" s="32" t="s">
        <v>196</v>
      </c>
      <c r="D47" s="33" t="s">
        <v>3</v>
      </c>
      <c r="E47" s="34" t="s">
        <v>23</v>
      </c>
      <c r="F47" s="35"/>
      <c r="G47" s="51" t="s">
        <v>199</v>
      </c>
      <c r="H47" s="36" t="s">
        <v>108</v>
      </c>
      <c r="I47" s="37">
        <f t="shared" si="5"/>
        <v>1113</v>
      </c>
      <c r="J47" s="49">
        <f>INDEX('DATA POBLACION'!$A$1:$CP$361,MATCH($G47,'DATA POBLACION'!$F$1:$F$361,0),MATCH(CONCATENATE(J$1,"_",$H47),'DATA POBLACION'!$A$1:$CP$1,0))</f>
        <v>13</v>
      </c>
      <c r="K47" s="49">
        <f>INDEX('DATA POBLACION'!$A$1:$CP$361,MATCH($G47,'DATA POBLACION'!$F$1:$F$361,0),MATCH(CONCATENATE(K$1,"_",$H47),'DATA POBLACION'!$A$1:$CP$1,0))</f>
        <v>14</v>
      </c>
      <c r="L47" s="49">
        <f>INDEX('DATA POBLACION'!$A$1:$CP$361,MATCH($G47,'DATA POBLACION'!$F$1:$F$361,0),MATCH(CONCATENATE(L$1,"_",$H47),'DATA POBLACION'!$A$1:$CP$1,0))</f>
        <v>13</v>
      </c>
      <c r="M47" s="49">
        <f>INDEX('DATA POBLACION'!$A$1:$CP$361,MATCH($G47,'DATA POBLACION'!$F$1:$F$361,0),MATCH(CONCATENATE(M$1,"_",$H47),'DATA POBLACION'!$A$1:$CP$1,0))</f>
        <v>14</v>
      </c>
      <c r="N47" s="49">
        <f>INDEX('DATA POBLACION'!$A$1:$CP$361,MATCH($G47,'DATA POBLACION'!$F$1:$F$361,0),MATCH(CONCATENATE(N$1,"_",$H47),'DATA POBLACION'!$A$1:$CP$1,0))</f>
        <v>14</v>
      </c>
      <c r="O47" s="49">
        <f t="shared" si="6"/>
        <v>68</v>
      </c>
      <c r="P47" s="49">
        <f>INDEX('DATA POBLACION'!$A$1:$CP$361,MATCH($G47,'DATA POBLACION'!$F$1:$F$361,0),MATCH(CONCATENATE(P$1,"_",$H47),'DATA POBLACION'!$A$1:$CP$1,0))</f>
        <v>17</v>
      </c>
      <c r="Q47" s="49">
        <f>INDEX('DATA POBLACION'!$A$1:$CP$361,MATCH($G47,'DATA POBLACION'!$F$1:$F$361,0),MATCH(CONCATENATE(Q$1,"_",$H47),'DATA POBLACION'!$A$1:$CP$1,0))</f>
        <v>19</v>
      </c>
      <c r="R47" s="49">
        <f>INDEX('DATA POBLACION'!$A$1:$CP$361,MATCH($G47,'DATA POBLACION'!$F$1:$F$361,0),MATCH(CONCATENATE(R$1,"_",$H47),'DATA POBLACION'!$A$1:$CP$1,0))</f>
        <v>20</v>
      </c>
      <c r="S47" s="49">
        <f>INDEX('DATA POBLACION'!$A$1:$CP$361,MATCH($G47,'DATA POBLACION'!$F$1:$F$361,0),MATCH(CONCATENATE(S$1,"_",$H47),'DATA POBLACION'!$A$1:$CP$1,0))</f>
        <v>21</v>
      </c>
      <c r="T47" s="49">
        <f>INDEX('DATA POBLACION'!$A$1:$CP$361,MATCH($G47,'DATA POBLACION'!$F$1:$F$361,0),MATCH(CONCATENATE(T$1,"_",$H47),'DATA POBLACION'!$A$1:$CP$1,0))</f>
        <v>20</v>
      </c>
      <c r="U47" s="49">
        <f t="shared" si="7"/>
        <v>97</v>
      </c>
      <c r="V47" s="49">
        <f>INDEX('DATA POBLACION'!$A$1:$CP$361,MATCH($G47,'DATA POBLACION'!$F$1:$F$361,0),MATCH(CONCATENATE(V$1,"_",$H47),'DATA POBLACION'!$A$1:$CP$1,0))</f>
        <v>20</v>
      </c>
      <c r="W47" s="49">
        <f>INDEX('DATA POBLACION'!$A$1:$CP$361,MATCH($G47,'DATA POBLACION'!$F$1:$F$361,0),MATCH(CONCATENATE(W$1,"_",$H47),'DATA POBLACION'!$A$1:$CP$1,0))</f>
        <v>20</v>
      </c>
      <c r="X47" s="49">
        <f>INDEX('DATA POBLACION'!$A$1:$CP$361,MATCH($G47,'DATA POBLACION'!$F$1:$F$361,0),MATCH(CONCATENATE(X$1,"_",$H47),'DATA POBLACION'!$A$1:$CP$1,0))</f>
        <v>21</v>
      </c>
      <c r="Y47" s="49">
        <f>INDEX('DATA POBLACION'!$A$1:$CP$361,MATCH($G47,'DATA POBLACION'!$F$1:$F$361,0),MATCH(CONCATENATE(Y$1,"_",$H47),'DATA POBLACION'!$A$1:$CP$1,0))</f>
        <v>21</v>
      </c>
      <c r="Z47" s="49">
        <f>INDEX('DATA POBLACION'!$A$1:$CP$361,MATCH($G47,'DATA POBLACION'!$F$1:$F$361,0),MATCH(CONCATENATE(Z$1,"_",$H47),'DATA POBLACION'!$A$1:$CP$1,0))</f>
        <v>20</v>
      </c>
      <c r="AA47" s="37">
        <f t="shared" si="8"/>
        <v>102</v>
      </c>
      <c r="AB47" s="49">
        <f>INDEX('DATA POBLACION'!$A$1:$CP$361,MATCH($G47,'DATA POBLACION'!$F$1:$F$361,0),MATCH(CONCATENATE(AB$1,"_",$H47),'DATA POBLACION'!$A$1:$CP$1,0))</f>
        <v>21</v>
      </c>
      <c r="AC47" s="49">
        <f>INDEX('DATA POBLACION'!$A$1:$CP$361,MATCH($G47,'DATA POBLACION'!$F$1:$F$361,0),MATCH(CONCATENATE(AC$1,"_",$H47),'DATA POBLACION'!$A$1:$CP$1,0))</f>
        <v>22</v>
      </c>
      <c r="AD47" s="49">
        <f>INDEX('DATA POBLACION'!$A$1:$CP$361,MATCH($G47,'DATA POBLACION'!$F$1:$F$361,0),MATCH(CONCATENATE(AD$1,"_",$H47),'DATA POBLACION'!$A$1:$CP$1,0))</f>
        <v>21</v>
      </c>
      <c r="AE47" s="49">
        <f>INDEX('DATA POBLACION'!$A$1:$CP$361,MATCH($G47,'DATA POBLACION'!$F$1:$F$361,0),MATCH(CONCATENATE(AE$1,"_",$H47),'DATA POBLACION'!$A$1:$CP$1,0))</f>
        <v>22</v>
      </c>
      <c r="AF47" s="49">
        <f>INDEX('DATA POBLACION'!$A$1:$CP$361,MATCH($G47,'DATA POBLACION'!$F$1:$F$361,0),MATCH(CONCATENATE(AF$1,"_",$H47),'DATA POBLACION'!$A$1:$CP$1,0))</f>
        <v>20</v>
      </c>
      <c r="AG47" s="37">
        <f t="shared" si="9"/>
        <v>106</v>
      </c>
      <c r="AH47" s="49">
        <f>INDEX('DATA POBLACION'!$A$1:$CP$361,MATCH($G47,'DATA POBLACION'!$F$1:$F$361,0),MATCH(CONCATENATE(AH$1,"_",$H47),'DATA POBLACION'!$A$1:$CP$1,0))</f>
        <v>91</v>
      </c>
      <c r="AI47" s="49">
        <f>INDEX('DATA POBLACION'!$A$1:$CP$361,MATCH($G47,'DATA POBLACION'!$F$1:$F$361,0),MATCH(CONCATENATE(AI$1,"_",$H47),'DATA POBLACION'!$A$1:$CP$1,0))</f>
        <v>94</v>
      </c>
      <c r="AJ47" s="49">
        <f>INDEX('DATA POBLACION'!$A$1:$CP$361,MATCH($G47,'DATA POBLACION'!$F$1:$F$361,0),MATCH(CONCATENATE(AJ$1,"_",$H47),'DATA POBLACION'!$A$1:$CP$1,0))</f>
        <v>92</v>
      </c>
      <c r="AK47" s="49">
        <f>INDEX('DATA POBLACION'!$A$1:$CP$361,MATCH($G47,'DATA POBLACION'!$F$1:$F$361,0),MATCH(CONCATENATE(AK$1,"_",$H47),'DATA POBLACION'!$A$1:$CP$1,0))</f>
        <v>83</v>
      </c>
      <c r="AL47" s="49">
        <f>INDEX('DATA POBLACION'!$A$1:$CP$361,MATCH($G47,'DATA POBLACION'!$F$1:$F$361,0),MATCH(CONCATENATE(AL$1,"_",$H47),'DATA POBLACION'!$A$1:$CP$1,0))</f>
        <v>74</v>
      </c>
      <c r="AM47" s="49">
        <f>INDEX('DATA POBLACION'!$A$1:$CP$361,MATCH($G47,'DATA POBLACION'!$F$1:$F$361,0),MATCH(CONCATENATE(AM$1,"_",$H47),'DATA POBLACION'!$A$1:$CP$1,0))</f>
        <v>62</v>
      </c>
      <c r="AN47" s="49">
        <f>INDEX('DATA POBLACION'!$A$1:$CP$361,MATCH($G47,'DATA POBLACION'!$F$1:$F$361,0),MATCH(CONCATENATE(AN$1,"_",$H47),'DATA POBLACION'!$A$1:$CP$1,0))</f>
        <v>51</v>
      </c>
      <c r="AO47" s="49">
        <f>INDEX('DATA POBLACION'!$A$1:$CP$361,MATCH($G47,'DATA POBLACION'!$F$1:$F$361,0),MATCH(CONCATENATE(AO$1,"_",$H47),'DATA POBLACION'!$A$1:$CP$1,0))</f>
        <v>48</v>
      </c>
      <c r="AP47" s="49">
        <f>INDEX('DATA POBLACION'!$A$1:$CP$361,MATCH($G47,'DATA POBLACION'!$F$1:$F$361,0),MATCH(CONCATENATE(AP$1,"_",$H47),'DATA POBLACION'!$A$1:$CP$1,0))</f>
        <v>42</v>
      </c>
      <c r="AQ47" s="49">
        <f>INDEX('DATA POBLACION'!$A$1:$CP$361,MATCH($G47,'DATA POBLACION'!$F$1:$F$361,0),MATCH(CONCATENATE(AQ$1,"_",$H47),'DATA POBLACION'!$A$1:$CP$1,0))</f>
        <v>34</v>
      </c>
      <c r="AR47" s="49">
        <f>INDEX('DATA POBLACION'!$A$1:$CP$361,MATCH($G47,'DATA POBLACION'!$F$1:$F$361,0),MATCH(CONCATENATE(AR$1,"_",$H47),'DATA POBLACION'!$A$1:$CP$1,0))</f>
        <v>27</v>
      </c>
      <c r="AS47" s="49">
        <f>INDEX('DATA POBLACION'!$A$1:$CP$361,MATCH($G47,'DATA POBLACION'!$F$1:$F$361,0),MATCH(CONCATENATE(AS$1,"_",$H47),'DATA POBLACION'!$A$1:$CP$1,0))</f>
        <v>19</v>
      </c>
      <c r="AT47" s="49">
        <f>INDEX('DATA POBLACION'!$A$1:$CP$361,MATCH($G47,'DATA POBLACION'!$F$1:$F$361,0),MATCH(CONCATENATE(AT$1,"_",$H47),'DATA POBLACION'!$A$1:$CP$1,0))</f>
        <v>23</v>
      </c>
    </row>
    <row r="48" spans="1:46" x14ac:dyDescent="0.2">
      <c r="A48" s="46">
        <v>80504</v>
      </c>
      <c r="B48" s="47" t="s">
        <v>53</v>
      </c>
      <c r="C48" s="32" t="s">
        <v>304</v>
      </c>
      <c r="D48" s="33" t="s">
        <v>2</v>
      </c>
      <c r="E48" s="48" t="s">
        <v>11</v>
      </c>
      <c r="F48" s="35"/>
      <c r="G48" s="36" t="s">
        <v>11</v>
      </c>
      <c r="H48" s="36" t="s">
        <v>107</v>
      </c>
      <c r="I48" s="37">
        <f t="shared" si="5"/>
        <v>587</v>
      </c>
      <c r="J48" s="49">
        <f>INDEX('DATA POBLACION'!$A$1:$CP$361,MATCH($G48,'DATA POBLACION'!$F$1:$F$361,0),MATCH(CONCATENATE(J$1,"_",$H48),'DATA POBLACION'!$A$1:$CP$1,0))</f>
        <v>7</v>
      </c>
      <c r="K48" s="49">
        <f>INDEX('DATA POBLACION'!$A$1:$CP$361,MATCH($G48,'DATA POBLACION'!$F$1:$F$361,0),MATCH(CONCATENATE(K$1,"_",$H48),'DATA POBLACION'!$A$1:$CP$1,0))</f>
        <v>5</v>
      </c>
      <c r="L48" s="49">
        <f>INDEX('DATA POBLACION'!$A$1:$CP$361,MATCH($G48,'DATA POBLACION'!$F$1:$F$361,0),MATCH(CONCATENATE(L$1,"_",$H48),'DATA POBLACION'!$A$1:$CP$1,0))</f>
        <v>5</v>
      </c>
      <c r="M48" s="49">
        <f>INDEX('DATA POBLACION'!$A$1:$CP$361,MATCH($G48,'DATA POBLACION'!$F$1:$F$361,0),MATCH(CONCATENATE(M$1,"_",$H48),'DATA POBLACION'!$A$1:$CP$1,0))</f>
        <v>4</v>
      </c>
      <c r="N48" s="49">
        <f>INDEX('DATA POBLACION'!$A$1:$CP$361,MATCH($G48,'DATA POBLACION'!$F$1:$F$361,0),MATCH(CONCATENATE(N$1,"_",$H48),'DATA POBLACION'!$A$1:$CP$1,0))</f>
        <v>4</v>
      </c>
      <c r="O48" s="49">
        <f t="shared" si="6"/>
        <v>25</v>
      </c>
      <c r="P48" s="49">
        <f>INDEX('DATA POBLACION'!$A$1:$CP$361,MATCH($G48,'DATA POBLACION'!$F$1:$F$361,0),MATCH(CONCATENATE(P$1,"_",$H48),'DATA POBLACION'!$A$1:$CP$1,0))</f>
        <v>7</v>
      </c>
      <c r="Q48" s="49">
        <f>INDEX('DATA POBLACION'!$A$1:$CP$361,MATCH($G48,'DATA POBLACION'!$F$1:$F$361,0),MATCH(CONCATENATE(Q$1,"_",$H48),'DATA POBLACION'!$A$1:$CP$1,0))</f>
        <v>6</v>
      </c>
      <c r="R48" s="49">
        <f>INDEX('DATA POBLACION'!$A$1:$CP$361,MATCH($G48,'DATA POBLACION'!$F$1:$F$361,0),MATCH(CONCATENATE(R$1,"_",$H48),'DATA POBLACION'!$A$1:$CP$1,0))</f>
        <v>8</v>
      </c>
      <c r="S48" s="49">
        <f>INDEX('DATA POBLACION'!$A$1:$CP$361,MATCH($G48,'DATA POBLACION'!$F$1:$F$361,0),MATCH(CONCATENATE(S$1,"_",$H48),'DATA POBLACION'!$A$1:$CP$1,0))</f>
        <v>6</v>
      </c>
      <c r="T48" s="49">
        <f>INDEX('DATA POBLACION'!$A$1:$CP$361,MATCH($G48,'DATA POBLACION'!$F$1:$F$361,0),MATCH(CONCATENATE(T$1,"_",$H48),'DATA POBLACION'!$A$1:$CP$1,0))</f>
        <v>6</v>
      </c>
      <c r="U48" s="49">
        <f t="shared" si="7"/>
        <v>33</v>
      </c>
      <c r="V48" s="49">
        <f>INDEX('DATA POBLACION'!$A$1:$CP$361,MATCH($G48,'DATA POBLACION'!$F$1:$F$361,0),MATCH(CONCATENATE(V$1,"_",$H48),'DATA POBLACION'!$A$1:$CP$1,0))</f>
        <v>7</v>
      </c>
      <c r="W48" s="49">
        <f>INDEX('DATA POBLACION'!$A$1:$CP$361,MATCH($G48,'DATA POBLACION'!$F$1:$F$361,0),MATCH(CONCATENATE(W$1,"_",$H48),'DATA POBLACION'!$A$1:$CP$1,0))</f>
        <v>8</v>
      </c>
      <c r="X48" s="49">
        <f>INDEX('DATA POBLACION'!$A$1:$CP$361,MATCH($G48,'DATA POBLACION'!$F$1:$F$361,0),MATCH(CONCATENATE(X$1,"_",$H48),'DATA POBLACION'!$A$1:$CP$1,0))</f>
        <v>7</v>
      </c>
      <c r="Y48" s="49">
        <f>INDEX('DATA POBLACION'!$A$1:$CP$361,MATCH($G48,'DATA POBLACION'!$F$1:$F$361,0),MATCH(CONCATENATE(Y$1,"_",$H48),'DATA POBLACION'!$A$1:$CP$1,0))</f>
        <v>11</v>
      </c>
      <c r="Z48" s="49">
        <f>INDEX('DATA POBLACION'!$A$1:$CP$361,MATCH($G48,'DATA POBLACION'!$F$1:$F$361,0),MATCH(CONCATENATE(Z$1,"_",$H48),'DATA POBLACION'!$A$1:$CP$1,0))</f>
        <v>8</v>
      </c>
      <c r="AA48" s="37">
        <f t="shared" si="8"/>
        <v>41</v>
      </c>
      <c r="AB48" s="49">
        <f>INDEX('DATA POBLACION'!$A$1:$CP$361,MATCH($G48,'DATA POBLACION'!$F$1:$F$361,0),MATCH(CONCATENATE(AB$1,"_",$H48),'DATA POBLACION'!$A$1:$CP$1,0))</f>
        <v>11</v>
      </c>
      <c r="AC48" s="49">
        <f>INDEX('DATA POBLACION'!$A$1:$CP$361,MATCH($G48,'DATA POBLACION'!$F$1:$F$361,0),MATCH(CONCATENATE(AC$1,"_",$H48),'DATA POBLACION'!$A$1:$CP$1,0))</f>
        <v>12</v>
      </c>
      <c r="AD48" s="49">
        <f>INDEX('DATA POBLACION'!$A$1:$CP$361,MATCH($G48,'DATA POBLACION'!$F$1:$F$361,0),MATCH(CONCATENATE(AD$1,"_",$H48),'DATA POBLACION'!$A$1:$CP$1,0))</f>
        <v>8</v>
      </c>
      <c r="AE48" s="49">
        <f>INDEX('DATA POBLACION'!$A$1:$CP$361,MATCH($G48,'DATA POBLACION'!$F$1:$F$361,0),MATCH(CONCATENATE(AE$1,"_",$H48),'DATA POBLACION'!$A$1:$CP$1,0))</f>
        <v>11</v>
      </c>
      <c r="AF48" s="49">
        <f>INDEX('DATA POBLACION'!$A$1:$CP$361,MATCH($G48,'DATA POBLACION'!$F$1:$F$361,0),MATCH(CONCATENATE(AF$1,"_",$H48),'DATA POBLACION'!$A$1:$CP$1,0))</f>
        <v>12</v>
      </c>
      <c r="AG48" s="37">
        <f t="shared" si="9"/>
        <v>54</v>
      </c>
      <c r="AH48" s="49">
        <f>INDEX('DATA POBLACION'!$A$1:$CP$361,MATCH($G48,'DATA POBLACION'!$F$1:$F$361,0),MATCH(CONCATENATE(AH$1,"_",$H48),'DATA POBLACION'!$A$1:$CP$1,0))</f>
        <v>48</v>
      </c>
      <c r="AI48" s="49">
        <f>INDEX('DATA POBLACION'!$A$1:$CP$361,MATCH($G48,'DATA POBLACION'!$F$1:$F$361,0),MATCH(CONCATENATE(AI$1,"_",$H48),'DATA POBLACION'!$A$1:$CP$1,0))</f>
        <v>47</v>
      </c>
      <c r="AJ48" s="49">
        <f>INDEX('DATA POBLACION'!$A$1:$CP$361,MATCH($G48,'DATA POBLACION'!$F$1:$F$361,0),MATCH(CONCATENATE(AJ$1,"_",$H48),'DATA POBLACION'!$A$1:$CP$1,0))</f>
        <v>48</v>
      </c>
      <c r="AK48" s="49">
        <f>INDEX('DATA POBLACION'!$A$1:$CP$361,MATCH($G48,'DATA POBLACION'!$F$1:$F$361,0),MATCH(CONCATENATE(AK$1,"_",$H48),'DATA POBLACION'!$A$1:$CP$1,0))</f>
        <v>51</v>
      </c>
      <c r="AL48" s="49">
        <f>INDEX('DATA POBLACION'!$A$1:$CP$361,MATCH($G48,'DATA POBLACION'!$F$1:$F$361,0),MATCH(CONCATENATE(AL$1,"_",$H48),'DATA POBLACION'!$A$1:$CP$1,0))</f>
        <v>44</v>
      </c>
      <c r="AM48" s="49">
        <f>INDEX('DATA POBLACION'!$A$1:$CP$361,MATCH($G48,'DATA POBLACION'!$F$1:$F$361,0),MATCH(CONCATENATE(AM$1,"_",$H48),'DATA POBLACION'!$A$1:$CP$1,0))</f>
        <v>38</v>
      </c>
      <c r="AN48" s="49">
        <f>INDEX('DATA POBLACION'!$A$1:$CP$361,MATCH($G48,'DATA POBLACION'!$F$1:$F$361,0),MATCH(CONCATENATE(AN$1,"_",$H48),'DATA POBLACION'!$A$1:$CP$1,0))</f>
        <v>30</v>
      </c>
      <c r="AO48" s="49">
        <f>INDEX('DATA POBLACION'!$A$1:$CP$361,MATCH($G48,'DATA POBLACION'!$F$1:$F$361,0),MATCH(CONCATENATE(AO$1,"_",$H48),'DATA POBLACION'!$A$1:$CP$1,0))</f>
        <v>33</v>
      </c>
      <c r="AP48" s="49">
        <f>INDEX('DATA POBLACION'!$A$1:$CP$361,MATCH($G48,'DATA POBLACION'!$F$1:$F$361,0),MATCH(CONCATENATE(AP$1,"_",$H48),'DATA POBLACION'!$A$1:$CP$1,0))</f>
        <v>33</v>
      </c>
      <c r="AQ48" s="49">
        <f>INDEX('DATA POBLACION'!$A$1:$CP$361,MATCH($G48,'DATA POBLACION'!$F$1:$F$361,0),MATCH(CONCATENATE(AQ$1,"_",$H48),'DATA POBLACION'!$A$1:$CP$1,0))</f>
        <v>23</v>
      </c>
      <c r="AR48" s="49">
        <f>INDEX('DATA POBLACION'!$A$1:$CP$361,MATCH($G48,'DATA POBLACION'!$F$1:$F$361,0),MATCH(CONCATENATE(AR$1,"_",$H48),'DATA POBLACION'!$A$1:$CP$1,0))</f>
        <v>14</v>
      </c>
      <c r="AS48" s="49">
        <f>INDEX('DATA POBLACION'!$A$1:$CP$361,MATCH($G48,'DATA POBLACION'!$F$1:$F$361,0),MATCH(CONCATENATE(AS$1,"_",$H48),'DATA POBLACION'!$A$1:$CP$1,0))</f>
        <v>13</v>
      </c>
      <c r="AT48" s="49">
        <f>INDEX('DATA POBLACION'!$A$1:$CP$361,MATCH($G48,'DATA POBLACION'!$F$1:$F$361,0),MATCH(CONCATENATE(AT$1,"_",$H48),'DATA POBLACION'!$A$1:$CP$1,0))</f>
        <v>12</v>
      </c>
    </row>
    <row r="49" spans="1:46" x14ac:dyDescent="0.2">
      <c r="A49" s="46">
        <v>80504</v>
      </c>
      <c r="B49" s="47" t="s">
        <v>53</v>
      </c>
      <c r="C49" s="32" t="s">
        <v>304</v>
      </c>
      <c r="D49" s="33" t="s">
        <v>2</v>
      </c>
      <c r="E49" s="34" t="s">
        <v>11</v>
      </c>
      <c r="F49" s="35"/>
      <c r="G49" s="36" t="s">
        <v>11</v>
      </c>
      <c r="H49" s="36" t="s">
        <v>108</v>
      </c>
      <c r="I49" s="37">
        <f t="shared" si="5"/>
        <v>574</v>
      </c>
      <c r="J49" s="49">
        <f>INDEX('DATA POBLACION'!$A$1:$CP$361,MATCH($G49,'DATA POBLACION'!$F$1:$F$361,0),MATCH(CONCATENATE(J$1,"_",$H49),'DATA POBLACION'!$A$1:$CP$1,0))</f>
        <v>5</v>
      </c>
      <c r="K49" s="49">
        <f>INDEX('DATA POBLACION'!$A$1:$CP$361,MATCH($G49,'DATA POBLACION'!$F$1:$F$361,0),MATCH(CONCATENATE(K$1,"_",$H49),'DATA POBLACION'!$A$1:$CP$1,0))</f>
        <v>4</v>
      </c>
      <c r="L49" s="49">
        <f>INDEX('DATA POBLACION'!$A$1:$CP$361,MATCH($G49,'DATA POBLACION'!$F$1:$F$361,0),MATCH(CONCATENATE(L$1,"_",$H49),'DATA POBLACION'!$A$1:$CP$1,0))</f>
        <v>5</v>
      </c>
      <c r="M49" s="49">
        <f>INDEX('DATA POBLACION'!$A$1:$CP$361,MATCH($G49,'DATA POBLACION'!$F$1:$F$361,0),MATCH(CONCATENATE(M$1,"_",$H49),'DATA POBLACION'!$A$1:$CP$1,0))</f>
        <v>4</v>
      </c>
      <c r="N49" s="49">
        <f>INDEX('DATA POBLACION'!$A$1:$CP$361,MATCH($G49,'DATA POBLACION'!$F$1:$F$361,0),MATCH(CONCATENATE(N$1,"_",$H49),'DATA POBLACION'!$A$1:$CP$1,0))</f>
        <v>10</v>
      </c>
      <c r="O49" s="49">
        <f t="shared" si="6"/>
        <v>28</v>
      </c>
      <c r="P49" s="49">
        <f>INDEX('DATA POBLACION'!$A$1:$CP$361,MATCH($G49,'DATA POBLACION'!$F$1:$F$361,0),MATCH(CONCATENATE(P$1,"_",$H49),'DATA POBLACION'!$A$1:$CP$1,0))</f>
        <v>5</v>
      </c>
      <c r="Q49" s="49">
        <f>INDEX('DATA POBLACION'!$A$1:$CP$361,MATCH($G49,'DATA POBLACION'!$F$1:$F$361,0),MATCH(CONCATENATE(Q$1,"_",$H49),'DATA POBLACION'!$A$1:$CP$1,0))</f>
        <v>6</v>
      </c>
      <c r="R49" s="49">
        <f>INDEX('DATA POBLACION'!$A$1:$CP$361,MATCH($G49,'DATA POBLACION'!$F$1:$F$361,0),MATCH(CONCATENATE(R$1,"_",$H49),'DATA POBLACION'!$A$1:$CP$1,0))</f>
        <v>8</v>
      </c>
      <c r="S49" s="49">
        <f>INDEX('DATA POBLACION'!$A$1:$CP$361,MATCH($G49,'DATA POBLACION'!$F$1:$F$361,0),MATCH(CONCATENATE(S$1,"_",$H49),'DATA POBLACION'!$A$1:$CP$1,0))</f>
        <v>8</v>
      </c>
      <c r="T49" s="49">
        <f>INDEX('DATA POBLACION'!$A$1:$CP$361,MATCH($G49,'DATA POBLACION'!$F$1:$F$361,0),MATCH(CONCATENATE(T$1,"_",$H49),'DATA POBLACION'!$A$1:$CP$1,0))</f>
        <v>4</v>
      </c>
      <c r="U49" s="49">
        <f t="shared" si="7"/>
        <v>31</v>
      </c>
      <c r="V49" s="49">
        <f>INDEX('DATA POBLACION'!$A$1:$CP$361,MATCH($G49,'DATA POBLACION'!$F$1:$F$361,0),MATCH(CONCATENATE(V$1,"_",$H49),'DATA POBLACION'!$A$1:$CP$1,0))</f>
        <v>7</v>
      </c>
      <c r="W49" s="49">
        <f>INDEX('DATA POBLACION'!$A$1:$CP$361,MATCH($G49,'DATA POBLACION'!$F$1:$F$361,0),MATCH(CONCATENATE(W$1,"_",$H49),'DATA POBLACION'!$A$1:$CP$1,0))</f>
        <v>8</v>
      </c>
      <c r="X49" s="49">
        <f>INDEX('DATA POBLACION'!$A$1:$CP$361,MATCH($G49,'DATA POBLACION'!$F$1:$F$361,0),MATCH(CONCATENATE(X$1,"_",$H49),'DATA POBLACION'!$A$1:$CP$1,0))</f>
        <v>7</v>
      </c>
      <c r="Y49" s="49">
        <f>INDEX('DATA POBLACION'!$A$1:$CP$361,MATCH($G49,'DATA POBLACION'!$F$1:$F$361,0),MATCH(CONCATENATE(Y$1,"_",$H49),'DATA POBLACION'!$A$1:$CP$1,0))</f>
        <v>11</v>
      </c>
      <c r="Z49" s="49">
        <f>INDEX('DATA POBLACION'!$A$1:$CP$361,MATCH($G49,'DATA POBLACION'!$F$1:$F$361,0),MATCH(CONCATENATE(Z$1,"_",$H49),'DATA POBLACION'!$A$1:$CP$1,0))</f>
        <v>8</v>
      </c>
      <c r="AA49" s="37">
        <f t="shared" si="8"/>
        <v>41</v>
      </c>
      <c r="AB49" s="49">
        <f>INDEX('DATA POBLACION'!$A$1:$CP$361,MATCH($G49,'DATA POBLACION'!$F$1:$F$361,0),MATCH(CONCATENATE(AB$1,"_",$H49),'DATA POBLACION'!$A$1:$CP$1,0))</f>
        <v>7</v>
      </c>
      <c r="AC49" s="49">
        <f>INDEX('DATA POBLACION'!$A$1:$CP$361,MATCH($G49,'DATA POBLACION'!$F$1:$F$361,0),MATCH(CONCATENATE(AC$1,"_",$H49),'DATA POBLACION'!$A$1:$CP$1,0))</f>
        <v>11</v>
      </c>
      <c r="AD49" s="49">
        <f>INDEX('DATA POBLACION'!$A$1:$CP$361,MATCH($G49,'DATA POBLACION'!$F$1:$F$361,0),MATCH(CONCATENATE(AD$1,"_",$H49),'DATA POBLACION'!$A$1:$CP$1,0))</f>
        <v>11</v>
      </c>
      <c r="AE49" s="49">
        <f>INDEX('DATA POBLACION'!$A$1:$CP$361,MATCH($G49,'DATA POBLACION'!$F$1:$F$361,0),MATCH(CONCATENATE(AE$1,"_",$H49),'DATA POBLACION'!$A$1:$CP$1,0))</f>
        <v>10</v>
      </c>
      <c r="AF49" s="49">
        <f>INDEX('DATA POBLACION'!$A$1:$CP$361,MATCH($G49,'DATA POBLACION'!$F$1:$F$361,0),MATCH(CONCATENATE(AF$1,"_",$H49),'DATA POBLACION'!$A$1:$CP$1,0))</f>
        <v>6</v>
      </c>
      <c r="AG49" s="37">
        <f t="shared" si="9"/>
        <v>45</v>
      </c>
      <c r="AH49" s="49">
        <f>INDEX('DATA POBLACION'!$A$1:$CP$361,MATCH($G49,'DATA POBLACION'!$F$1:$F$361,0),MATCH(CONCATENATE(AH$1,"_",$H49),'DATA POBLACION'!$A$1:$CP$1,0))</f>
        <v>45</v>
      </c>
      <c r="AI49" s="49">
        <f>INDEX('DATA POBLACION'!$A$1:$CP$361,MATCH($G49,'DATA POBLACION'!$F$1:$F$361,0),MATCH(CONCATENATE(AI$1,"_",$H49),'DATA POBLACION'!$A$1:$CP$1,0))</f>
        <v>51</v>
      </c>
      <c r="AJ49" s="49">
        <f>INDEX('DATA POBLACION'!$A$1:$CP$361,MATCH($G49,'DATA POBLACION'!$F$1:$F$361,0),MATCH(CONCATENATE(AJ$1,"_",$H49),'DATA POBLACION'!$A$1:$CP$1,0))</f>
        <v>44</v>
      </c>
      <c r="AK49" s="49">
        <f>INDEX('DATA POBLACION'!$A$1:$CP$361,MATCH($G49,'DATA POBLACION'!$F$1:$F$361,0),MATCH(CONCATENATE(AK$1,"_",$H49),'DATA POBLACION'!$A$1:$CP$1,0))</f>
        <v>48</v>
      </c>
      <c r="AL49" s="49">
        <f>INDEX('DATA POBLACION'!$A$1:$CP$361,MATCH($G49,'DATA POBLACION'!$F$1:$F$361,0),MATCH(CONCATENATE(AL$1,"_",$H49),'DATA POBLACION'!$A$1:$CP$1,0))</f>
        <v>33</v>
      </c>
      <c r="AM49" s="49">
        <f>INDEX('DATA POBLACION'!$A$1:$CP$361,MATCH($G49,'DATA POBLACION'!$F$1:$F$361,0),MATCH(CONCATENATE(AM$1,"_",$H49),'DATA POBLACION'!$A$1:$CP$1,0))</f>
        <v>29</v>
      </c>
      <c r="AN49" s="49">
        <f>INDEX('DATA POBLACION'!$A$1:$CP$361,MATCH($G49,'DATA POBLACION'!$F$1:$F$361,0),MATCH(CONCATENATE(AN$1,"_",$H49),'DATA POBLACION'!$A$1:$CP$1,0))</f>
        <v>33</v>
      </c>
      <c r="AO49" s="49">
        <f>INDEX('DATA POBLACION'!$A$1:$CP$361,MATCH($G49,'DATA POBLACION'!$F$1:$F$361,0),MATCH(CONCATENATE(AO$1,"_",$H49),'DATA POBLACION'!$A$1:$CP$1,0))</f>
        <v>31</v>
      </c>
      <c r="AP49" s="49">
        <f>INDEX('DATA POBLACION'!$A$1:$CP$361,MATCH($G49,'DATA POBLACION'!$F$1:$F$361,0),MATCH(CONCATENATE(AP$1,"_",$H49),'DATA POBLACION'!$A$1:$CP$1,0))</f>
        <v>27</v>
      </c>
      <c r="AQ49" s="49">
        <f>INDEX('DATA POBLACION'!$A$1:$CP$361,MATCH($G49,'DATA POBLACION'!$F$1:$F$361,0),MATCH(CONCATENATE(AQ$1,"_",$H49),'DATA POBLACION'!$A$1:$CP$1,0))</f>
        <v>28</v>
      </c>
      <c r="AR49" s="49">
        <f>INDEX('DATA POBLACION'!$A$1:$CP$361,MATCH($G49,'DATA POBLACION'!$F$1:$F$361,0),MATCH(CONCATENATE(AR$1,"_",$H49),'DATA POBLACION'!$A$1:$CP$1,0))</f>
        <v>18</v>
      </c>
      <c r="AS49" s="49">
        <f>INDEX('DATA POBLACION'!$A$1:$CP$361,MATCH($G49,'DATA POBLACION'!$F$1:$F$361,0),MATCH(CONCATENATE(AS$1,"_",$H49),'DATA POBLACION'!$A$1:$CP$1,0))</f>
        <v>18</v>
      </c>
      <c r="AT49" s="49">
        <f>INDEX('DATA POBLACION'!$A$1:$CP$361,MATCH($G49,'DATA POBLACION'!$F$1:$F$361,0),MATCH(CONCATENATE(AT$1,"_",$H49),'DATA POBLACION'!$A$1:$CP$1,0))</f>
        <v>24</v>
      </c>
    </row>
    <row r="50" spans="1:46" x14ac:dyDescent="0.2">
      <c r="A50" s="46">
        <v>80505</v>
      </c>
      <c r="B50" s="47" t="s">
        <v>53</v>
      </c>
      <c r="C50" s="32" t="s">
        <v>304</v>
      </c>
      <c r="D50" s="33" t="s">
        <v>2</v>
      </c>
      <c r="E50" s="48" t="s">
        <v>12</v>
      </c>
      <c r="F50" s="35"/>
      <c r="G50" s="50" t="s">
        <v>12</v>
      </c>
      <c r="H50" s="36" t="s">
        <v>107</v>
      </c>
      <c r="I50" s="37">
        <f t="shared" si="5"/>
        <v>2176</v>
      </c>
      <c r="J50" s="49">
        <f>INDEX('DATA POBLACION'!$A$1:$CP$361,MATCH($G50,'DATA POBLACION'!$F$1:$F$361,0),MATCH(CONCATENATE(J$1,"_",$H50),'DATA POBLACION'!$A$1:$CP$1,0))</f>
        <v>27</v>
      </c>
      <c r="K50" s="49">
        <f>INDEX('DATA POBLACION'!$A$1:$CP$361,MATCH($G50,'DATA POBLACION'!$F$1:$F$361,0),MATCH(CONCATENATE(K$1,"_",$H50),'DATA POBLACION'!$A$1:$CP$1,0))</f>
        <v>24</v>
      </c>
      <c r="L50" s="49">
        <f>INDEX('DATA POBLACION'!$A$1:$CP$361,MATCH($G50,'DATA POBLACION'!$F$1:$F$361,0),MATCH(CONCATENATE(L$1,"_",$H50),'DATA POBLACION'!$A$1:$CP$1,0))</f>
        <v>17</v>
      </c>
      <c r="M50" s="49">
        <f>INDEX('DATA POBLACION'!$A$1:$CP$361,MATCH($G50,'DATA POBLACION'!$F$1:$F$361,0),MATCH(CONCATENATE(M$1,"_",$H50),'DATA POBLACION'!$A$1:$CP$1,0))</f>
        <v>24</v>
      </c>
      <c r="N50" s="49">
        <f>INDEX('DATA POBLACION'!$A$1:$CP$361,MATCH($G50,'DATA POBLACION'!$F$1:$F$361,0),MATCH(CONCATENATE(N$1,"_",$H50),'DATA POBLACION'!$A$1:$CP$1,0))</f>
        <v>27</v>
      </c>
      <c r="O50" s="49">
        <f t="shared" si="6"/>
        <v>119</v>
      </c>
      <c r="P50" s="49">
        <f>INDEX('DATA POBLACION'!$A$1:$CP$361,MATCH($G50,'DATA POBLACION'!$F$1:$F$361,0),MATCH(CONCATENATE(P$1,"_",$H50),'DATA POBLACION'!$A$1:$CP$1,0))</f>
        <v>33</v>
      </c>
      <c r="Q50" s="49">
        <f>INDEX('DATA POBLACION'!$A$1:$CP$361,MATCH($G50,'DATA POBLACION'!$F$1:$F$361,0),MATCH(CONCATENATE(Q$1,"_",$H50),'DATA POBLACION'!$A$1:$CP$1,0))</f>
        <v>35</v>
      </c>
      <c r="R50" s="49">
        <f>INDEX('DATA POBLACION'!$A$1:$CP$361,MATCH($G50,'DATA POBLACION'!$F$1:$F$361,0),MATCH(CONCATENATE(R$1,"_",$H50),'DATA POBLACION'!$A$1:$CP$1,0))</f>
        <v>40</v>
      </c>
      <c r="S50" s="49">
        <f>INDEX('DATA POBLACION'!$A$1:$CP$361,MATCH($G50,'DATA POBLACION'!$F$1:$F$361,0),MATCH(CONCATENATE(S$1,"_",$H50),'DATA POBLACION'!$A$1:$CP$1,0))</f>
        <v>39</v>
      </c>
      <c r="T50" s="49">
        <f>INDEX('DATA POBLACION'!$A$1:$CP$361,MATCH($G50,'DATA POBLACION'!$F$1:$F$361,0),MATCH(CONCATENATE(T$1,"_",$H50),'DATA POBLACION'!$A$1:$CP$1,0))</f>
        <v>33</v>
      </c>
      <c r="U50" s="49">
        <f t="shared" si="7"/>
        <v>180</v>
      </c>
      <c r="V50" s="49">
        <f>INDEX('DATA POBLACION'!$A$1:$CP$361,MATCH($G50,'DATA POBLACION'!$F$1:$F$361,0),MATCH(CONCATENATE(V$1,"_",$H50),'DATA POBLACION'!$A$1:$CP$1,0))</f>
        <v>40</v>
      </c>
      <c r="W50" s="49">
        <f>INDEX('DATA POBLACION'!$A$1:$CP$361,MATCH($G50,'DATA POBLACION'!$F$1:$F$361,0),MATCH(CONCATENATE(W$1,"_",$H50),'DATA POBLACION'!$A$1:$CP$1,0))</f>
        <v>41</v>
      </c>
      <c r="X50" s="49">
        <f>INDEX('DATA POBLACION'!$A$1:$CP$361,MATCH($G50,'DATA POBLACION'!$F$1:$F$361,0),MATCH(CONCATENATE(X$1,"_",$H50),'DATA POBLACION'!$A$1:$CP$1,0))</f>
        <v>35</v>
      </c>
      <c r="Y50" s="49">
        <f>INDEX('DATA POBLACION'!$A$1:$CP$361,MATCH($G50,'DATA POBLACION'!$F$1:$F$361,0),MATCH(CONCATENATE(Y$1,"_",$H50),'DATA POBLACION'!$A$1:$CP$1,0))</f>
        <v>42</v>
      </c>
      <c r="Z50" s="49">
        <f>INDEX('DATA POBLACION'!$A$1:$CP$361,MATCH($G50,'DATA POBLACION'!$F$1:$F$361,0),MATCH(CONCATENATE(Z$1,"_",$H50),'DATA POBLACION'!$A$1:$CP$1,0))</f>
        <v>41</v>
      </c>
      <c r="AA50" s="37">
        <f t="shared" si="8"/>
        <v>199</v>
      </c>
      <c r="AB50" s="49">
        <f>INDEX('DATA POBLACION'!$A$1:$CP$361,MATCH($G50,'DATA POBLACION'!$F$1:$F$361,0),MATCH(CONCATENATE(AB$1,"_",$H50),'DATA POBLACION'!$A$1:$CP$1,0))</f>
        <v>49</v>
      </c>
      <c r="AC50" s="49">
        <f>INDEX('DATA POBLACION'!$A$1:$CP$361,MATCH($G50,'DATA POBLACION'!$F$1:$F$361,0),MATCH(CONCATENATE(AC$1,"_",$H50),'DATA POBLACION'!$A$1:$CP$1,0))</f>
        <v>53</v>
      </c>
      <c r="AD50" s="49">
        <f>INDEX('DATA POBLACION'!$A$1:$CP$361,MATCH($G50,'DATA POBLACION'!$F$1:$F$361,0),MATCH(CONCATENATE(AD$1,"_",$H50),'DATA POBLACION'!$A$1:$CP$1,0))</f>
        <v>55</v>
      </c>
      <c r="AE50" s="49">
        <f>INDEX('DATA POBLACION'!$A$1:$CP$361,MATCH($G50,'DATA POBLACION'!$F$1:$F$361,0),MATCH(CONCATENATE(AE$1,"_",$H50),'DATA POBLACION'!$A$1:$CP$1,0))</f>
        <v>49</v>
      </c>
      <c r="AF50" s="49">
        <f>INDEX('DATA POBLACION'!$A$1:$CP$361,MATCH($G50,'DATA POBLACION'!$F$1:$F$361,0),MATCH(CONCATENATE(AF$1,"_",$H50),'DATA POBLACION'!$A$1:$CP$1,0))</f>
        <v>39</v>
      </c>
      <c r="AG50" s="37">
        <f t="shared" si="9"/>
        <v>245</v>
      </c>
      <c r="AH50" s="49">
        <f>INDEX('DATA POBLACION'!$A$1:$CP$361,MATCH($G50,'DATA POBLACION'!$F$1:$F$361,0),MATCH(CONCATENATE(AH$1,"_",$H50),'DATA POBLACION'!$A$1:$CP$1,0))</f>
        <v>200</v>
      </c>
      <c r="AI50" s="49">
        <f>INDEX('DATA POBLACION'!$A$1:$CP$361,MATCH($G50,'DATA POBLACION'!$F$1:$F$361,0),MATCH(CONCATENATE(AI$1,"_",$H50),'DATA POBLACION'!$A$1:$CP$1,0))</f>
        <v>164</v>
      </c>
      <c r="AJ50" s="49">
        <f>INDEX('DATA POBLACION'!$A$1:$CP$361,MATCH($G50,'DATA POBLACION'!$F$1:$F$361,0),MATCH(CONCATENATE(AJ$1,"_",$H50),'DATA POBLACION'!$A$1:$CP$1,0))</f>
        <v>146</v>
      </c>
      <c r="AK50" s="49">
        <f>INDEX('DATA POBLACION'!$A$1:$CP$361,MATCH($G50,'DATA POBLACION'!$F$1:$F$361,0),MATCH(CONCATENATE(AK$1,"_",$H50),'DATA POBLACION'!$A$1:$CP$1,0))</f>
        <v>142</v>
      </c>
      <c r="AL50" s="49">
        <f>INDEX('DATA POBLACION'!$A$1:$CP$361,MATCH($G50,'DATA POBLACION'!$F$1:$F$361,0),MATCH(CONCATENATE(AL$1,"_",$H50),'DATA POBLACION'!$A$1:$CP$1,0))</f>
        <v>166</v>
      </c>
      <c r="AM50" s="49">
        <f>INDEX('DATA POBLACION'!$A$1:$CP$361,MATCH($G50,'DATA POBLACION'!$F$1:$F$361,0),MATCH(CONCATENATE(AM$1,"_",$H50),'DATA POBLACION'!$A$1:$CP$1,0))</f>
        <v>126</v>
      </c>
      <c r="AN50" s="49">
        <f>INDEX('DATA POBLACION'!$A$1:$CP$361,MATCH($G50,'DATA POBLACION'!$F$1:$F$361,0),MATCH(CONCATENATE(AN$1,"_",$H50),'DATA POBLACION'!$A$1:$CP$1,0))</f>
        <v>114</v>
      </c>
      <c r="AO50" s="49">
        <f>INDEX('DATA POBLACION'!$A$1:$CP$361,MATCH($G50,'DATA POBLACION'!$F$1:$F$361,0),MATCH(CONCATENATE(AO$1,"_",$H50),'DATA POBLACION'!$A$1:$CP$1,0))</f>
        <v>101</v>
      </c>
      <c r="AP50" s="49">
        <f>INDEX('DATA POBLACION'!$A$1:$CP$361,MATCH($G50,'DATA POBLACION'!$F$1:$F$361,0),MATCH(CONCATENATE(AP$1,"_",$H50),'DATA POBLACION'!$A$1:$CP$1,0))</f>
        <v>91</v>
      </c>
      <c r="AQ50" s="49">
        <f>INDEX('DATA POBLACION'!$A$1:$CP$361,MATCH($G50,'DATA POBLACION'!$F$1:$F$361,0),MATCH(CONCATENATE(AQ$1,"_",$H50),'DATA POBLACION'!$A$1:$CP$1,0))</f>
        <v>61</v>
      </c>
      <c r="AR50" s="49">
        <f>INDEX('DATA POBLACION'!$A$1:$CP$361,MATCH($G50,'DATA POBLACION'!$F$1:$F$361,0),MATCH(CONCATENATE(AR$1,"_",$H50),'DATA POBLACION'!$A$1:$CP$1,0))</f>
        <v>46</v>
      </c>
      <c r="AS50" s="49">
        <f>INDEX('DATA POBLACION'!$A$1:$CP$361,MATCH($G50,'DATA POBLACION'!$F$1:$F$361,0),MATCH(CONCATENATE(AS$1,"_",$H50),'DATA POBLACION'!$A$1:$CP$1,0))</f>
        <v>43</v>
      </c>
      <c r="AT50" s="49">
        <f>INDEX('DATA POBLACION'!$A$1:$CP$361,MATCH($G50,'DATA POBLACION'!$F$1:$F$361,0),MATCH(CONCATENATE(AT$1,"_",$H50),'DATA POBLACION'!$A$1:$CP$1,0))</f>
        <v>33</v>
      </c>
    </row>
    <row r="51" spans="1:46" x14ac:dyDescent="0.2">
      <c r="A51" s="46">
        <v>80505</v>
      </c>
      <c r="B51" s="47" t="s">
        <v>53</v>
      </c>
      <c r="C51" s="32" t="s">
        <v>304</v>
      </c>
      <c r="D51" s="33" t="s">
        <v>2</v>
      </c>
      <c r="E51" s="34" t="s">
        <v>12</v>
      </c>
      <c r="F51" s="35"/>
      <c r="G51" s="50" t="s">
        <v>12</v>
      </c>
      <c r="H51" s="36" t="s">
        <v>108</v>
      </c>
      <c r="I51" s="37">
        <f t="shared" si="5"/>
        <v>2162</v>
      </c>
      <c r="J51" s="49">
        <f>INDEX('DATA POBLACION'!$A$1:$CP$361,MATCH($G51,'DATA POBLACION'!$F$1:$F$361,0),MATCH(CONCATENATE(J$1,"_",$H51),'DATA POBLACION'!$A$1:$CP$1,0))</f>
        <v>17</v>
      </c>
      <c r="K51" s="49">
        <f>INDEX('DATA POBLACION'!$A$1:$CP$361,MATCH($G51,'DATA POBLACION'!$F$1:$F$361,0),MATCH(CONCATENATE(K$1,"_",$H51),'DATA POBLACION'!$A$1:$CP$1,0))</f>
        <v>26</v>
      </c>
      <c r="L51" s="49">
        <f>INDEX('DATA POBLACION'!$A$1:$CP$361,MATCH($G51,'DATA POBLACION'!$F$1:$F$361,0),MATCH(CONCATENATE(L$1,"_",$H51),'DATA POBLACION'!$A$1:$CP$1,0))</f>
        <v>14</v>
      </c>
      <c r="M51" s="49">
        <f>INDEX('DATA POBLACION'!$A$1:$CP$361,MATCH($G51,'DATA POBLACION'!$F$1:$F$361,0),MATCH(CONCATENATE(M$1,"_",$H51),'DATA POBLACION'!$A$1:$CP$1,0))</f>
        <v>20</v>
      </c>
      <c r="N51" s="49">
        <f>INDEX('DATA POBLACION'!$A$1:$CP$361,MATCH($G51,'DATA POBLACION'!$F$1:$F$361,0),MATCH(CONCATENATE(N$1,"_",$H51),'DATA POBLACION'!$A$1:$CP$1,0))</f>
        <v>38</v>
      </c>
      <c r="O51" s="49">
        <f t="shared" si="6"/>
        <v>115</v>
      </c>
      <c r="P51" s="49">
        <f>INDEX('DATA POBLACION'!$A$1:$CP$361,MATCH($G51,'DATA POBLACION'!$F$1:$F$361,0),MATCH(CONCATENATE(P$1,"_",$H51),'DATA POBLACION'!$A$1:$CP$1,0))</f>
        <v>33</v>
      </c>
      <c r="Q51" s="49">
        <f>INDEX('DATA POBLACION'!$A$1:$CP$361,MATCH($G51,'DATA POBLACION'!$F$1:$F$361,0),MATCH(CONCATENATE(Q$1,"_",$H51),'DATA POBLACION'!$A$1:$CP$1,0))</f>
        <v>40</v>
      </c>
      <c r="R51" s="49">
        <f>INDEX('DATA POBLACION'!$A$1:$CP$361,MATCH($G51,'DATA POBLACION'!$F$1:$F$361,0),MATCH(CONCATENATE(R$1,"_",$H51),'DATA POBLACION'!$A$1:$CP$1,0))</f>
        <v>30</v>
      </c>
      <c r="S51" s="49">
        <f>INDEX('DATA POBLACION'!$A$1:$CP$361,MATCH($G51,'DATA POBLACION'!$F$1:$F$361,0),MATCH(CONCATENATE(S$1,"_",$H51),'DATA POBLACION'!$A$1:$CP$1,0))</f>
        <v>38</v>
      </c>
      <c r="T51" s="49">
        <f>INDEX('DATA POBLACION'!$A$1:$CP$361,MATCH($G51,'DATA POBLACION'!$F$1:$F$361,0),MATCH(CONCATENATE(T$1,"_",$H51),'DATA POBLACION'!$A$1:$CP$1,0))</f>
        <v>44</v>
      </c>
      <c r="U51" s="49">
        <f t="shared" si="7"/>
        <v>185</v>
      </c>
      <c r="V51" s="49">
        <f>INDEX('DATA POBLACION'!$A$1:$CP$361,MATCH($G51,'DATA POBLACION'!$F$1:$F$361,0),MATCH(CONCATENATE(V$1,"_",$H51),'DATA POBLACION'!$A$1:$CP$1,0))</f>
        <v>39</v>
      </c>
      <c r="W51" s="49">
        <f>INDEX('DATA POBLACION'!$A$1:$CP$361,MATCH($G51,'DATA POBLACION'!$F$1:$F$361,0),MATCH(CONCATENATE(W$1,"_",$H51),'DATA POBLACION'!$A$1:$CP$1,0))</f>
        <v>40</v>
      </c>
      <c r="X51" s="49">
        <f>INDEX('DATA POBLACION'!$A$1:$CP$361,MATCH($G51,'DATA POBLACION'!$F$1:$F$361,0),MATCH(CONCATENATE(X$1,"_",$H51),'DATA POBLACION'!$A$1:$CP$1,0))</f>
        <v>34</v>
      </c>
      <c r="Y51" s="49">
        <f>INDEX('DATA POBLACION'!$A$1:$CP$361,MATCH($G51,'DATA POBLACION'!$F$1:$F$361,0),MATCH(CONCATENATE(Y$1,"_",$H51),'DATA POBLACION'!$A$1:$CP$1,0))</f>
        <v>41</v>
      </c>
      <c r="Z51" s="49">
        <f>INDEX('DATA POBLACION'!$A$1:$CP$361,MATCH($G51,'DATA POBLACION'!$F$1:$F$361,0),MATCH(CONCATENATE(Z$1,"_",$H51),'DATA POBLACION'!$A$1:$CP$1,0))</f>
        <v>39</v>
      </c>
      <c r="AA51" s="37">
        <f t="shared" si="8"/>
        <v>193</v>
      </c>
      <c r="AB51" s="49">
        <f>INDEX('DATA POBLACION'!$A$1:$CP$361,MATCH($G51,'DATA POBLACION'!$F$1:$F$361,0),MATCH(CONCATENATE(AB$1,"_",$H51),'DATA POBLACION'!$A$1:$CP$1,0))</f>
        <v>40</v>
      </c>
      <c r="AC51" s="49">
        <f>INDEX('DATA POBLACION'!$A$1:$CP$361,MATCH($G51,'DATA POBLACION'!$F$1:$F$361,0),MATCH(CONCATENATE(AC$1,"_",$H51),'DATA POBLACION'!$A$1:$CP$1,0))</f>
        <v>42</v>
      </c>
      <c r="AD51" s="49">
        <f>INDEX('DATA POBLACION'!$A$1:$CP$361,MATCH($G51,'DATA POBLACION'!$F$1:$F$361,0),MATCH(CONCATENATE(AD$1,"_",$H51),'DATA POBLACION'!$A$1:$CP$1,0))</f>
        <v>43</v>
      </c>
      <c r="AE51" s="49">
        <f>INDEX('DATA POBLACION'!$A$1:$CP$361,MATCH($G51,'DATA POBLACION'!$F$1:$F$361,0),MATCH(CONCATENATE(AE$1,"_",$H51),'DATA POBLACION'!$A$1:$CP$1,0))</f>
        <v>49</v>
      </c>
      <c r="AF51" s="49">
        <f>INDEX('DATA POBLACION'!$A$1:$CP$361,MATCH($G51,'DATA POBLACION'!$F$1:$F$361,0),MATCH(CONCATENATE(AF$1,"_",$H51),'DATA POBLACION'!$A$1:$CP$1,0))</f>
        <v>41</v>
      </c>
      <c r="AG51" s="37">
        <f t="shared" si="9"/>
        <v>215</v>
      </c>
      <c r="AH51" s="49">
        <f>INDEX('DATA POBLACION'!$A$1:$CP$361,MATCH($G51,'DATA POBLACION'!$F$1:$F$361,0),MATCH(CONCATENATE(AH$1,"_",$H51),'DATA POBLACION'!$A$1:$CP$1,0))</f>
        <v>193</v>
      </c>
      <c r="AI51" s="49">
        <f>INDEX('DATA POBLACION'!$A$1:$CP$361,MATCH($G51,'DATA POBLACION'!$F$1:$F$361,0),MATCH(CONCATENATE(AI$1,"_",$H51),'DATA POBLACION'!$A$1:$CP$1,0))</f>
        <v>162</v>
      </c>
      <c r="AJ51" s="49">
        <f>INDEX('DATA POBLACION'!$A$1:$CP$361,MATCH($G51,'DATA POBLACION'!$F$1:$F$361,0),MATCH(CONCATENATE(AJ$1,"_",$H51),'DATA POBLACION'!$A$1:$CP$1,0))</f>
        <v>168</v>
      </c>
      <c r="AK51" s="49">
        <f>INDEX('DATA POBLACION'!$A$1:$CP$361,MATCH($G51,'DATA POBLACION'!$F$1:$F$361,0),MATCH(CONCATENATE(AK$1,"_",$H51),'DATA POBLACION'!$A$1:$CP$1,0))</f>
        <v>152</v>
      </c>
      <c r="AL51" s="49">
        <f>INDEX('DATA POBLACION'!$A$1:$CP$361,MATCH($G51,'DATA POBLACION'!$F$1:$F$361,0),MATCH(CONCATENATE(AL$1,"_",$H51),'DATA POBLACION'!$A$1:$CP$1,0))</f>
        <v>144</v>
      </c>
      <c r="AM51" s="49">
        <f>INDEX('DATA POBLACION'!$A$1:$CP$361,MATCH($G51,'DATA POBLACION'!$F$1:$F$361,0),MATCH(CONCATENATE(AM$1,"_",$H51),'DATA POBLACION'!$A$1:$CP$1,0))</f>
        <v>118</v>
      </c>
      <c r="AN51" s="49">
        <f>INDEX('DATA POBLACION'!$A$1:$CP$361,MATCH($G51,'DATA POBLACION'!$F$1:$F$361,0),MATCH(CONCATENATE(AN$1,"_",$H51),'DATA POBLACION'!$A$1:$CP$1,0))</f>
        <v>108</v>
      </c>
      <c r="AO51" s="49">
        <f>INDEX('DATA POBLACION'!$A$1:$CP$361,MATCH($G51,'DATA POBLACION'!$F$1:$F$361,0),MATCH(CONCATENATE(AO$1,"_",$H51),'DATA POBLACION'!$A$1:$CP$1,0))</f>
        <v>93</v>
      </c>
      <c r="AP51" s="49">
        <f>INDEX('DATA POBLACION'!$A$1:$CP$361,MATCH($G51,'DATA POBLACION'!$F$1:$F$361,0),MATCH(CONCATENATE(AP$1,"_",$H51),'DATA POBLACION'!$A$1:$CP$1,0))</f>
        <v>95</v>
      </c>
      <c r="AQ51" s="49">
        <f>INDEX('DATA POBLACION'!$A$1:$CP$361,MATCH($G51,'DATA POBLACION'!$F$1:$F$361,0),MATCH(CONCATENATE(AQ$1,"_",$H51),'DATA POBLACION'!$A$1:$CP$1,0))</f>
        <v>76</v>
      </c>
      <c r="AR51" s="49">
        <f>INDEX('DATA POBLACION'!$A$1:$CP$361,MATCH($G51,'DATA POBLACION'!$F$1:$F$361,0),MATCH(CONCATENATE(AR$1,"_",$H51),'DATA POBLACION'!$A$1:$CP$1,0))</f>
        <v>51</v>
      </c>
      <c r="AS51" s="49">
        <f>INDEX('DATA POBLACION'!$A$1:$CP$361,MATCH($G51,'DATA POBLACION'!$F$1:$F$361,0),MATCH(CONCATENATE(AS$1,"_",$H51),'DATA POBLACION'!$A$1:$CP$1,0))</f>
        <v>49</v>
      </c>
      <c r="AT51" s="49">
        <f>INDEX('DATA POBLACION'!$A$1:$CP$361,MATCH($G51,'DATA POBLACION'!$F$1:$F$361,0),MATCH(CONCATENATE(AT$1,"_",$H51),'DATA POBLACION'!$A$1:$CP$1,0))</f>
        <v>45</v>
      </c>
    </row>
    <row r="52" spans="1:46" x14ac:dyDescent="0.2">
      <c r="A52" s="46">
        <v>80604</v>
      </c>
      <c r="B52" s="47" t="s">
        <v>53</v>
      </c>
      <c r="C52" s="32" t="s">
        <v>304</v>
      </c>
      <c r="D52" s="33" t="s">
        <v>3</v>
      </c>
      <c r="E52" s="48" t="s">
        <v>19</v>
      </c>
      <c r="F52" s="35"/>
      <c r="G52" s="36" t="s">
        <v>19</v>
      </c>
      <c r="H52" s="36" t="s">
        <v>107</v>
      </c>
      <c r="I52" s="37">
        <f t="shared" si="5"/>
        <v>2464</v>
      </c>
      <c r="J52" s="49">
        <f>INDEX('DATA POBLACION'!$A$1:$CP$361,MATCH($G52,'DATA POBLACION'!$F$1:$F$361,0),MATCH(CONCATENATE(J$1,"_",$H52),'DATA POBLACION'!$A$1:$CP$1,0))</f>
        <v>21</v>
      </c>
      <c r="K52" s="49">
        <f>INDEX('DATA POBLACION'!$A$1:$CP$361,MATCH($G52,'DATA POBLACION'!$F$1:$F$361,0),MATCH(CONCATENATE(K$1,"_",$H52),'DATA POBLACION'!$A$1:$CP$1,0))</f>
        <v>18</v>
      </c>
      <c r="L52" s="49">
        <f>INDEX('DATA POBLACION'!$A$1:$CP$361,MATCH($G52,'DATA POBLACION'!$F$1:$F$361,0),MATCH(CONCATENATE(L$1,"_",$H52),'DATA POBLACION'!$A$1:$CP$1,0))</f>
        <v>24</v>
      </c>
      <c r="M52" s="49">
        <f>INDEX('DATA POBLACION'!$A$1:$CP$361,MATCH($G52,'DATA POBLACION'!$F$1:$F$361,0),MATCH(CONCATENATE(M$1,"_",$H52),'DATA POBLACION'!$A$1:$CP$1,0))</f>
        <v>22</v>
      </c>
      <c r="N52" s="49">
        <f>INDEX('DATA POBLACION'!$A$1:$CP$361,MATCH($G52,'DATA POBLACION'!$F$1:$F$361,0),MATCH(CONCATENATE(N$1,"_",$H52),'DATA POBLACION'!$A$1:$CP$1,0))</f>
        <v>24</v>
      </c>
      <c r="O52" s="49">
        <f t="shared" si="6"/>
        <v>109</v>
      </c>
      <c r="P52" s="49">
        <f>INDEX('DATA POBLACION'!$A$1:$CP$361,MATCH($G52,'DATA POBLACION'!$F$1:$F$361,0),MATCH(CONCATENATE(P$1,"_",$H52),'DATA POBLACION'!$A$1:$CP$1,0))</f>
        <v>27</v>
      </c>
      <c r="Q52" s="49">
        <f>INDEX('DATA POBLACION'!$A$1:$CP$361,MATCH($G52,'DATA POBLACION'!$F$1:$F$361,0),MATCH(CONCATENATE(Q$1,"_",$H52),'DATA POBLACION'!$A$1:$CP$1,0))</f>
        <v>36</v>
      </c>
      <c r="R52" s="49">
        <f>INDEX('DATA POBLACION'!$A$1:$CP$361,MATCH($G52,'DATA POBLACION'!$F$1:$F$361,0),MATCH(CONCATENATE(R$1,"_",$H52),'DATA POBLACION'!$A$1:$CP$1,0))</f>
        <v>36</v>
      </c>
      <c r="S52" s="49">
        <f>INDEX('DATA POBLACION'!$A$1:$CP$361,MATCH($G52,'DATA POBLACION'!$F$1:$F$361,0),MATCH(CONCATENATE(S$1,"_",$H52),'DATA POBLACION'!$A$1:$CP$1,0))</f>
        <v>41</v>
      </c>
      <c r="T52" s="49">
        <f>INDEX('DATA POBLACION'!$A$1:$CP$361,MATCH($G52,'DATA POBLACION'!$F$1:$F$361,0),MATCH(CONCATENATE(T$1,"_",$H52),'DATA POBLACION'!$A$1:$CP$1,0))</f>
        <v>40</v>
      </c>
      <c r="U52" s="49">
        <f t="shared" si="7"/>
        <v>180</v>
      </c>
      <c r="V52" s="49">
        <f>INDEX('DATA POBLACION'!$A$1:$CP$361,MATCH($G52,'DATA POBLACION'!$F$1:$F$361,0),MATCH(CONCATENATE(V$1,"_",$H52),'DATA POBLACION'!$A$1:$CP$1,0))</f>
        <v>31</v>
      </c>
      <c r="W52" s="49">
        <f>INDEX('DATA POBLACION'!$A$1:$CP$361,MATCH($G52,'DATA POBLACION'!$F$1:$F$361,0),MATCH(CONCATENATE(W$1,"_",$H52),'DATA POBLACION'!$A$1:$CP$1,0))</f>
        <v>34</v>
      </c>
      <c r="X52" s="49">
        <f>INDEX('DATA POBLACION'!$A$1:$CP$361,MATCH($G52,'DATA POBLACION'!$F$1:$F$361,0),MATCH(CONCATENATE(X$1,"_",$H52),'DATA POBLACION'!$A$1:$CP$1,0))</f>
        <v>36</v>
      </c>
      <c r="Y52" s="49">
        <f>INDEX('DATA POBLACION'!$A$1:$CP$361,MATCH($G52,'DATA POBLACION'!$F$1:$F$361,0),MATCH(CONCATENATE(Y$1,"_",$H52),'DATA POBLACION'!$A$1:$CP$1,0))</f>
        <v>39</v>
      </c>
      <c r="Z52" s="49">
        <f>INDEX('DATA POBLACION'!$A$1:$CP$361,MATCH($G52,'DATA POBLACION'!$F$1:$F$361,0),MATCH(CONCATENATE(Z$1,"_",$H52),'DATA POBLACION'!$A$1:$CP$1,0))</f>
        <v>37</v>
      </c>
      <c r="AA52" s="37">
        <f t="shared" si="8"/>
        <v>177</v>
      </c>
      <c r="AB52" s="49">
        <f>INDEX('DATA POBLACION'!$A$1:$CP$361,MATCH($G52,'DATA POBLACION'!$F$1:$F$361,0),MATCH(CONCATENATE(AB$1,"_",$H52),'DATA POBLACION'!$A$1:$CP$1,0))</f>
        <v>42</v>
      </c>
      <c r="AC52" s="49">
        <f>INDEX('DATA POBLACION'!$A$1:$CP$361,MATCH($G52,'DATA POBLACION'!$F$1:$F$361,0),MATCH(CONCATENATE(AC$1,"_",$H52),'DATA POBLACION'!$A$1:$CP$1,0))</f>
        <v>55</v>
      </c>
      <c r="AD52" s="49">
        <f>INDEX('DATA POBLACION'!$A$1:$CP$361,MATCH($G52,'DATA POBLACION'!$F$1:$F$361,0),MATCH(CONCATENATE(AD$1,"_",$H52),'DATA POBLACION'!$A$1:$CP$1,0))</f>
        <v>41</v>
      </c>
      <c r="AE52" s="49">
        <f>INDEX('DATA POBLACION'!$A$1:$CP$361,MATCH($G52,'DATA POBLACION'!$F$1:$F$361,0),MATCH(CONCATENATE(AE$1,"_",$H52),'DATA POBLACION'!$A$1:$CP$1,0))</f>
        <v>51</v>
      </c>
      <c r="AF52" s="49">
        <f>INDEX('DATA POBLACION'!$A$1:$CP$361,MATCH($G52,'DATA POBLACION'!$F$1:$F$361,0),MATCH(CONCATENATE(AF$1,"_",$H52),'DATA POBLACION'!$A$1:$CP$1,0))</f>
        <v>46</v>
      </c>
      <c r="AG52" s="37">
        <f t="shared" si="9"/>
        <v>235</v>
      </c>
      <c r="AH52" s="49">
        <f>INDEX('DATA POBLACION'!$A$1:$CP$361,MATCH($G52,'DATA POBLACION'!$F$1:$F$361,0),MATCH(CONCATENATE(AH$1,"_",$H52),'DATA POBLACION'!$A$1:$CP$1,0))</f>
        <v>224</v>
      </c>
      <c r="AI52" s="49">
        <f>INDEX('DATA POBLACION'!$A$1:$CP$361,MATCH($G52,'DATA POBLACION'!$F$1:$F$361,0),MATCH(CONCATENATE(AI$1,"_",$H52),'DATA POBLACION'!$A$1:$CP$1,0))</f>
        <v>221</v>
      </c>
      <c r="AJ52" s="49">
        <f>INDEX('DATA POBLACION'!$A$1:$CP$361,MATCH($G52,'DATA POBLACION'!$F$1:$F$361,0),MATCH(CONCATENATE(AJ$1,"_",$H52),'DATA POBLACION'!$A$1:$CP$1,0))</f>
        <v>182</v>
      </c>
      <c r="AK52" s="49">
        <f>INDEX('DATA POBLACION'!$A$1:$CP$361,MATCH($G52,'DATA POBLACION'!$F$1:$F$361,0),MATCH(CONCATENATE(AK$1,"_",$H52),'DATA POBLACION'!$A$1:$CP$1,0))</f>
        <v>201</v>
      </c>
      <c r="AL52" s="49">
        <f>INDEX('DATA POBLACION'!$A$1:$CP$361,MATCH($G52,'DATA POBLACION'!$F$1:$F$361,0),MATCH(CONCATENATE(AL$1,"_",$H52),'DATA POBLACION'!$A$1:$CP$1,0))</f>
        <v>163</v>
      </c>
      <c r="AM52" s="49">
        <f>INDEX('DATA POBLACION'!$A$1:$CP$361,MATCH($G52,'DATA POBLACION'!$F$1:$F$361,0),MATCH(CONCATENATE(AM$1,"_",$H52),'DATA POBLACION'!$A$1:$CP$1,0))</f>
        <v>164</v>
      </c>
      <c r="AN52" s="49">
        <f>INDEX('DATA POBLACION'!$A$1:$CP$361,MATCH($G52,'DATA POBLACION'!$F$1:$F$361,0),MATCH(CONCATENATE(AN$1,"_",$H52),'DATA POBLACION'!$A$1:$CP$1,0))</f>
        <v>149</v>
      </c>
      <c r="AO52" s="49">
        <f>INDEX('DATA POBLACION'!$A$1:$CP$361,MATCH($G52,'DATA POBLACION'!$F$1:$F$361,0),MATCH(CONCATENATE(AO$1,"_",$H52),'DATA POBLACION'!$A$1:$CP$1,0))</f>
        <v>112</v>
      </c>
      <c r="AP52" s="49">
        <f>INDEX('DATA POBLACION'!$A$1:$CP$361,MATCH($G52,'DATA POBLACION'!$F$1:$F$361,0),MATCH(CONCATENATE(AP$1,"_",$H52),'DATA POBLACION'!$A$1:$CP$1,0))</f>
        <v>100</v>
      </c>
      <c r="AQ52" s="49">
        <f>INDEX('DATA POBLACION'!$A$1:$CP$361,MATCH($G52,'DATA POBLACION'!$F$1:$F$361,0),MATCH(CONCATENATE(AQ$1,"_",$H52),'DATA POBLACION'!$A$1:$CP$1,0))</f>
        <v>89</v>
      </c>
      <c r="AR52" s="49">
        <f>INDEX('DATA POBLACION'!$A$1:$CP$361,MATCH($G52,'DATA POBLACION'!$F$1:$F$361,0),MATCH(CONCATENATE(AR$1,"_",$H52),'DATA POBLACION'!$A$1:$CP$1,0))</f>
        <v>63</v>
      </c>
      <c r="AS52" s="49">
        <f>INDEX('DATA POBLACION'!$A$1:$CP$361,MATCH($G52,'DATA POBLACION'!$F$1:$F$361,0),MATCH(CONCATENATE(AS$1,"_",$H52),'DATA POBLACION'!$A$1:$CP$1,0))</f>
        <v>50</v>
      </c>
      <c r="AT52" s="49">
        <f>INDEX('DATA POBLACION'!$A$1:$CP$361,MATCH($G52,'DATA POBLACION'!$F$1:$F$361,0),MATCH(CONCATENATE(AT$1,"_",$H52),'DATA POBLACION'!$A$1:$CP$1,0))</f>
        <v>45</v>
      </c>
    </row>
    <row r="53" spans="1:46" x14ac:dyDescent="0.2">
      <c r="A53" s="46">
        <v>80604</v>
      </c>
      <c r="B53" s="47" t="s">
        <v>53</v>
      </c>
      <c r="C53" s="32" t="s">
        <v>304</v>
      </c>
      <c r="D53" s="33" t="s">
        <v>3</v>
      </c>
      <c r="E53" s="34" t="s">
        <v>19</v>
      </c>
      <c r="F53" s="35"/>
      <c r="G53" s="36" t="s">
        <v>19</v>
      </c>
      <c r="H53" s="36" t="s">
        <v>108</v>
      </c>
      <c r="I53" s="37">
        <f t="shared" si="5"/>
        <v>2256</v>
      </c>
      <c r="J53" s="49">
        <f>INDEX('DATA POBLACION'!$A$1:$CP$361,MATCH($G53,'DATA POBLACION'!$F$1:$F$361,0),MATCH(CONCATENATE(J$1,"_",$H53),'DATA POBLACION'!$A$1:$CP$1,0))</f>
        <v>16</v>
      </c>
      <c r="K53" s="49">
        <f>INDEX('DATA POBLACION'!$A$1:$CP$361,MATCH($G53,'DATA POBLACION'!$F$1:$F$361,0),MATCH(CONCATENATE(K$1,"_",$H53),'DATA POBLACION'!$A$1:$CP$1,0))</f>
        <v>18</v>
      </c>
      <c r="L53" s="49">
        <f>INDEX('DATA POBLACION'!$A$1:$CP$361,MATCH($G53,'DATA POBLACION'!$F$1:$F$361,0),MATCH(CONCATENATE(L$1,"_",$H53),'DATA POBLACION'!$A$1:$CP$1,0))</f>
        <v>22</v>
      </c>
      <c r="M53" s="49">
        <f>INDEX('DATA POBLACION'!$A$1:$CP$361,MATCH($G53,'DATA POBLACION'!$F$1:$F$361,0),MATCH(CONCATENATE(M$1,"_",$H53),'DATA POBLACION'!$A$1:$CP$1,0))</f>
        <v>27</v>
      </c>
      <c r="N53" s="49">
        <f>INDEX('DATA POBLACION'!$A$1:$CP$361,MATCH($G53,'DATA POBLACION'!$F$1:$F$361,0),MATCH(CONCATENATE(N$1,"_",$H53),'DATA POBLACION'!$A$1:$CP$1,0))</f>
        <v>24</v>
      </c>
      <c r="O53" s="49">
        <f t="shared" si="6"/>
        <v>107</v>
      </c>
      <c r="P53" s="49">
        <f>INDEX('DATA POBLACION'!$A$1:$CP$361,MATCH($G53,'DATA POBLACION'!$F$1:$F$361,0),MATCH(CONCATENATE(P$1,"_",$H53),'DATA POBLACION'!$A$1:$CP$1,0))</f>
        <v>21</v>
      </c>
      <c r="Q53" s="49">
        <f>INDEX('DATA POBLACION'!$A$1:$CP$361,MATCH($G53,'DATA POBLACION'!$F$1:$F$361,0),MATCH(CONCATENATE(Q$1,"_",$H53),'DATA POBLACION'!$A$1:$CP$1,0))</f>
        <v>31</v>
      </c>
      <c r="R53" s="49">
        <f>INDEX('DATA POBLACION'!$A$1:$CP$361,MATCH($G53,'DATA POBLACION'!$F$1:$F$361,0),MATCH(CONCATENATE(R$1,"_",$H53),'DATA POBLACION'!$A$1:$CP$1,0))</f>
        <v>28</v>
      </c>
      <c r="S53" s="49">
        <f>INDEX('DATA POBLACION'!$A$1:$CP$361,MATCH($G53,'DATA POBLACION'!$F$1:$F$361,0),MATCH(CONCATENATE(S$1,"_",$H53),'DATA POBLACION'!$A$1:$CP$1,0))</f>
        <v>31</v>
      </c>
      <c r="T53" s="49">
        <f>INDEX('DATA POBLACION'!$A$1:$CP$361,MATCH($G53,'DATA POBLACION'!$F$1:$F$361,0),MATCH(CONCATENATE(T$1,"_",$H53),'DATA POBLACION'!$A$1:$CP$1,0))</f>
        <v>29</v>
      </c>
      <c r="U53" s="49">
        <f t="shared" si="7"/>
        <v>140</v>
      </c>
      <c r="V53" s="49">
        <f>INDEX('DATA POBLACION'!$A$1:$CP$361,MATCH($G53,'DATA POBLACION'!$F$1:$F$361,0),MATCH(CONCATENATE(V$1,"_",$H53),'DATA POBLACION'!$A$1:$CP$1,0))</f>
        <v>28</v>
      </c>
      <c r="W53" s="49">
        <f>INDEX('DATA POBLACION'!$A$1:$CP$361,MATCH($G53,'DATA POBLACION'!$F$1:$F$361,0),MATCH(CONCATENATE(W$1,"_",$H53),'DATA POBLACION'!$A$1:$CP$1,0))</f>
        <v>31</v>
      </c>
      <c r="X53" s="49">
        <f>INDEX('DATA POBLACION'!$A$1:$CP$361,MATCH($G53,'DATA POBLACION'!$F$1:$F$361,0),MATCH(CONCATENATE(X$1,"_",$H53),'DATA POBLACION'!$A$1:$CP$1,0))</f>
        <v>32</v>
      </c>
      <c r="Y53" s="49">
        <f>INDEX('DATA POBLACION'!$A$1:$CP$361,MATCH($G53,'DATA POBLACION'!$F$1:$F$361,0),MATCH(CONCATENATE(Y$1,"_",$H53),'DATA POBLACION'!$A$1:$CP$1,0))</f>
        <v>36</v>
      </c>
      <c r="Z53" s="49">
        <f>INDEX('DATA POBLACION'!$A$1:$CP$361,MATCH($G53,'DATA POBLACION'!$F$1:$F$361,0),MATCH(CONCATENATE(Z$1,"_",$H53),'DATA POBLACION'!$A$1:$CP$1,0))</f>
        <v>33</v>
      </c>
      <c r="AA53" s="37">
        <f t="shared" si="8"/>
        <v>160</v>
      </c>
      <c r="AB53" s="49">
        <f>INDEX('DATA POBLACION'!$A$1:$CP$361,MATCH($G53,'DATA POBLACION'!$F$1:$F$361,0),MATCH(CONCATENATE(AB$1,"_",$H53),'DATA POBLACION'!$A$1:$CP$1,0))</f>
        <v>40</v>
      </c>
      <c r="AC53" s="49">
        <f>INDEX('DATA POBLACION'!$A$1:$CP$361,MATCH($G53,'DATA POBLACION'!$F$1:$F$361,0),MATCH(CONCATENATE(AC$1,"_",$H53),'DATA POBLACION'!$A$1:$CP$1,0))</f>
        <v>35</v>
      </c>
      <c r="AD53" s="49">
        <f>INDEX('DATA POBLACION'!$A$1:$CP$361,MATCH($G53,'DATA POBLACION'!$F$1:$F$361,0),MATCH(CONCATENATE(AD$1,"_",$H53),'DATA POBLACION'!$A$1:$CP$1,0))</f>
        <v>42</v>
      </c>
      <c r="AE53" s="49">
        <f>INDEX('DATA POBLACION'!$A$1:$CP$361,MATCH($G53,'DATA POBLACION'!$F$1:$F$361,0),MATCH(CONCATENATE(AE$1,"_",$H53),'DATA POBLACION'!$A$1:$CP$1,0))</f>
        <v>44</v>
      </c>
      <c r="AF53" s="49">
        <f>INDEX('DATA POBLACION'!$A$1:$CP$361,MATCH($G53,'DATA POBLACION'!$F$1:$F$361,0),MATCH(CONCATENATE(AF$1,"_",$H53),'DATA POBLACION'!$A$1:$CP$1,0))</f>
        <v>41</v>
      </c>
      <c r="AG53" s="37">
        <f t="shared" si="9"/>
        <v>202</v>
      </c>
      <c r="AH53" s="49">
        <f>INDEX('DATA POBLACION'!$A$1:$CP$361,MATCH($G53,'DATA POBLACION'!$F$1:$F$361,0),MATCH(CONCATENATE(AH$1,"_",$H53),'DATA POBLACION'!$A$1:$CP$1,0))</f>
        <v>187</v>
      </c>
      <c r="AI53" s="49">
        <f>INDEX('DATA POBLACION'!$A$1:$CP$361,MATCH($G53,'DATA POBLACION'!$F$1:$F$361,0),MATCH(CONCATENATE(AI$1,"_",$H53),'DATA POBLACION'!$A$1:$CP$1,0))</f>
        <v>191</v>
      </c>
      <c r="AJ53" s="49">
        <f>INDEX('DATA POBLACION'!$A$1:$CP$361,MATCH($G53,'DATA POBLACION'!$F$1:$F$361,0),MATCH(CONCATENATE(AJ$1,"_",$H53),'DATA POBLACION'!$A$1:$CP$1,0))</f>
        <v>176</v>
      </c>
      <c r="AK53" s="49">
        <f>INDEX('DATA POBLACION'!$A$1:$CP$361,MATCH($G53,'DATA POBLACION'!$F$1:$F$361,0),MATCH(CONCATENATE(AK$1,"_",$H53),'DATA POBLACION'!$A$1:$CP$1,0))</f>
        <v>165</v>
      </c>
      <c r="AL53" s="49">
        <f>INDEX('DATA POBLACION'!$A$1:$CP$361,MATCH($G53,'DATA POBLACION'!$F$1:$F$361,0),MATCH(CONCATENATE(AL$1,"_",$H53),'DATA POBLACION'!$A$1:$CP$1,0))</f>
        <v>158</v>
      </c>
      <c r="AM53" s="49">
        <f>INDEX('DATA POBLACION'!$A$1:$CP$361,MATCH($G53,'DATA POBLACION'!$F$1:$F$361,0),MATCH(CONCATENATE(AM$1,"_",$H53),'DATA POBLACION'!$A$1:$CP$1,0))</f>
        <v>146</v>
      </c>
      <c r="AN53" s="49">
        <f>INDEX('DATA POBLACION'!$A$1:$CP$361,MATCH($G53,'DATA POBLACION'!$F$1:$F$361,0),MATCH(CONCATENATE(AN$1,"_",$H53),'DATA POBLACION'!$A$1:$CP$1,0))</f>
        <v>126</v>
      </c>
      <c r="AO53" s="49">
        <f>INDEX('DATA POBLACION'!$A$1:$CP$361,MATCH($G53,'DATA POBLACION'!$F$1:$F$361,0),MATCH(CONCATENATE(AO$1,"_",$H53),'DATA POBLACION'!$A$1:$CP$1,0))</f>
        <v>119</v>
      </c>
      <c r="AP53" s="49">
        <f>INDEX('DATA POBLACION'!$A$1:$CP$361,MATCH($G53,'DATA POBLACION'!$F$1:$F$361,0),MATCH(CONCATENATE(AP$1,"_",$H53),'DATA POBLACION'!$A$1:$CP$1,0))</f>
        <v>96</v>
      </c>
      <c r="AQ53" s="49">
        <f>INDEX('DATA POBLACION'!$A$1:$CP$361,MATCH($G53,'DATA POBLACION'!$F$1:$F$361,0),MATCH(CONCATENATE(AQ$1,"_",$H53),'DATA POBLACION'!$A$1:$CP$1,0))</f>
        <v>100</v>
      </c>
      <c r="AR53" s="49">
        <f>INDEX('DATA POBLACION'!$A$1:$CP$361,MATCH($G53,'DATA POBLACION'!$F$1:$F$361,0),MATCH(CONCATENATE(AR$1,"_",$H53),'DATA POBLACION'!$A$1:$CP$1,0))</f>
        <v>74</v>
      </c>
      <c r="AS53" s="49">
        <f>INDEX('DATA POBLACION'!$A$1:$CP$361,MATCH($G53,'DATA POBLACION'!$F$1:$F$361,0),MATCH(CONCATENATE(AS$1,"_",$H53),'DATA POBLACION'!$A$1:$CP$1,0))</f>
        <v>54</v>
      </c>
      <c r="AT53" s="49">
        <f>INDEX('DATA POBLACION'!$A$1:$CP$361,MATCH($G53,'DATA POBLACION'!$F$1:$F$361,0),MATCH(CONCATENATE(AT$1,"_",$H53),'DATA POBLACION'!$A$1:$CP$1,0))</f>
        <v>55</v>
      </c>
    </row>
    <row r="54" spans="1:46" hidden="1" x14ac:dyDescent="0.2">
      <c r="A54" s="46">
        <v>80801</v>
      </c>
      <c r="B54" s="47" t="s">
        <v>53</v>
      </c>
      <c r="C54" s="32" t="s">
        <v>109</v>
      </c>
      <c r="D54" s="33" t="s">
        <v>4</v>
      </c>
      <c r="E54" s="48" t="s">
        <v>4</v>
      </c>
      <c r="F54" s="35"/>
      <c r="G54" s="36" t="s">
        <v>224</v>
      </c>
      <c r="H54" s="36" t="s">
        <v>107</v>
      </c>
      <c r="I54" s="37">
        <f t="shared" si="5"/>
        <v>0</v>
      </c>
      <c r="J54" s="49">
        <f>INDEX('DATA POBLACION'!$A$1:$CP$361,MATCH($G54,'DATA POBLACION'!$F$1:$F$361,0),MATCH(CONCATENATE(J$1,"_",$H54),'DATA POBLACION'!$A$1:$CP$1,0))</f>
        <v>0</v>
      </c>
      <c r="K54" s="49">
        <f>INDEX('DATA POBLACION'!$A$1:$CP$361,MATCH($G54,'DATA POBLACION'!$F$1:$F$361,0),MATCH(CONCATENATE(K$1,"_",$H54),'DATA POBLACION'!$A$1:$CP$1,0))</f>
        <v>0</v>
      </c>
      <c r="L54" s="49">
        <f>INDEX('DATA POBLACION'!$A$1:$CP$361,MATCH($G54,'DATA POBLACION'!$F$1:$F$361,0),MATCH(CONCATENATE(L$1,"_",$H54),'DATA POBLACION'!$A$1:$CP$1,0))</f>
        <v>0</v>
      </c>
      <c r="M54" s="49">
        <f>INDEX('DATA POBLACION'!$A$1:$CP$361,MATCH($G54,'DATA POBLACION'!$F$1:$F$361,0),MATCH(CONCATENATE(M$1,"_",$H54),'DATA POBLACION'!$A$1:$CP$1,0))</f>
        <v>0</v>
      </c>
      <c r="N54" s="49">
        <f>INDEX('DATA POBLACION'!$A$1:$CP$361,MATCH($G54,'DATA POBLACION'!$F$1:$F$361,0),MATCH(CONCATENATE(N$1,"_",$H54),'DATA POBLACION'!$A$1:$CP$1,0))</f>
        <v>0</v>
      </c>
      <c r="O54" s="49">
        <f t="shared" si="6"/>
        <v>0</v>
      </c>
      <c r="P54" s="49">
        <f>INDEX('DATA POBLACION'!$A$1:$CP$361,MATCH($G54,'DATA POBLACION'!$F$1:$F$361,0),MATCH(CONCATENATE(P$1,"_",$H54),'DATA POBLACION'!$A$1:$CP$1,0))</f>
        <v>0</v>
      </c>
      <c r="Q54" s="49">
        <f>INDEX('DATA POBLACION'!$A$1:$CP$361,MATCH($G54,'DATA POBLACION'!$F$1:$F$361,0),MATCH(CONCATENATE(Q$1,"_",$H54),'DATA POBLACION'!$A$1:$CP$1,0))</f>
        <v>0</v>
      </c>
      <c r="R54" s="49">
        <f>INDEX('DATA POBLACION'!$A$1:$CP$361,MATCH($G54,'DATA POBLACION'!$F$1:$F$361,0),MATCH(CONCATENATE(R$1,"_",$H54),'DATA POBLACION'!$A$1:$CP$1,0))</f>
        <v>0</v>
      </c>
      <c r="S54" s="49">
        <f>INDEX('DATA POBLACION'!$A$1:$CP$361,MATCH($G54,'DATA POBLACION'!$F$1:$F$361,0),MATCH(CONCATENATE(S$1,"_",$H54),'DATA POBLACION'!$A$1:$CP$1,0))</f>
        <v>0</v>
      </c>
      <c r="T54" s="49">
        <f>INDEX('DATA POBLACION'!$A$1:$CP$361,MATCH($G54,'DATA POBLACION'!$F$1:$F$361,0),MATCH(CONCATENATE(T$1,"_",$H54),'DATA POBLACION'!$A$1:$CP$1,0))</f>
        <v>0</v>
      </c>
      <c r="U54" s="49">
        <f t="shared" si="7"/>
        <v>0</v>
      </c>
      <c r="V54" s="49">
        <f>INDEX('DATA POBLACION'!$A$1:$CP$361,MATCH($G54,'DATA POBLACION'!$F$1:$F$361,0),MATCH(CONCATENATE(V$1,"_",$H54),'DATA POBLACION'!$A$1:$CP$1,0))</f>
        <v>0</v>
      </c>
      <c r="W54" s="49">
        <f>INDEX('DATA POBLACION'!$A$1:$CP$361,MATCH($G54,'DATA POBLACION'!$F$1:$F$361,0),MATCH(CONCATENATE(W$1,"_",$H54),'DATA POBLACION'!$A$1:$CP$1,0))</f>
        <v>0</v>
      </c>
      <c r="X54" s="49">
        <f>INDEX('DATA POBLACION'!$A$1:$CP$361,MATCH($G54,'DATA POBLACION'!$F$1:$F$361,0),MATCH(CONCATENATE(X$1,"_",$H54),'DATA POBLACION'!$A$1:$CP$1,0))</f>
        <v>0</v>
      </c>
      <c r="Y54" s="49">
        <f>INDEX('DATA POBLACION'!$A$1:$CP$361,MATCH($G54,'DATA POBLACION'!$F$1:$F$361,0),MATCH(CONCATENATE(Y$1,"_",$H54),'DATA POBLACION'!$A$1:$CP$1,0))</f>
        <v>0</v>
      </c>
      <c r="Z54" s="49">
        <f>INDEX('DATA POBLACION'!$A$1:$CP$361,MATCH($G54,'DATA POBLACION'!$F$1:$F$361,0),MATCH(CONCATENATE(Z$1,"_",$H54),'DATA POBLACION'!$A$1:$CP$1,0))</f>
        <v>0</v>
      </c>
      <c r="AA54" s="37">
        <f t="shared" si="8"/>
        <v>0</v>
      </c>
      <c r="AB54" s="49">
        <f>INDEX('DATA POBLACION'!$A$1:$CP$361,MATCH($G54,'DATA POBLACION'!$F$1:$F$361,0),MATCH(CONCATENATE(AB$1,"_",$H54),'DATA POBLACION'!$A$1:$CP$1,0))</f>
        <v>0</v>
      </c>
      <c r="AC54" s="49">
        <f>INDEX('DATA POBLACION'!$A$1:$CP$361,MATCH($G54,'DATA POBLACION'!$F$1:$F$361,0),MATCH(CONCATENATE(AC$1,"_",$H54),'DATA POBLACION'!$A$1:$CP$1,0))</f>
        <v>0</v>
      </c>
      <c r="AD54" s="49">
        <f>INDEX('DATA POBLACION'!$A$1:$CP$361,MATCH($G54,'DATA POBLACION'!$F$1:$F$361,0),MATCH(CONCATENATE(AD$1,"_",$H54),'DATA POBLACION'!$A$1:$CP$1,0))</f>
        <v>0</v>
      </c>
      <c r="AE54" s="49">
        <f>INDEX('DATA POBLACION'!$A$1:$CP$361,MATCH($G54,'DATA POBLACION'!$F$1:$F$361,0),MATCH(CONCATENATE(AE$1,"_",$H54),'DATA POBLACION'!$A$1:$CP$1,0))</f>
        <v>0</v>
      </c>
      <c r="AF54" s="49">
        <f>INDEX('DATA POBLACION'!$A$1:$CP$361,MATCH($G54,'DATA POBLACION'!$F$1:$F$361,0),MATCH(CONCATENATE(AF$1,"_",$H54),'DATA POBLACION'!$A$1:$CP$1,0))</f>
        <v>0</v>
      </c>
      <c r="AG54" s="37">
        <f t="shared" si="9"/>
        <v>0</v>
      </c>
      <c r="AH54" s="49">
        <f>INDEX('DATA POBLACION'!$A$1:$CP$361,MATCH($G54,'DATA POBLACION'!$F$1:$F$361,0),MATCH(CONCATENATE(AH$1,"_",$H54),'DATA POBLACION'!$A$1:$CP$1,0))</f>
        <v>0</v>
      </c>
      <c r="AI54" s="49">
        <f>INDEX('DATA POBLACION'!$A$1:$CP$361,MATCH($G54,'DATA POBLACION'!$F$1:$F$361,0),MATCH(CONCATENATE(AI$1,"_",$H54),'DATA POBLACION'!$A$1:$CP$1,0))</f>
        <v>0</v>
      </c>
      <c r="AJ54" s="49">
        <f>INDEX('DATA POBLACION'!$A$1:$CP$361,MATCH($G54,'DATA POBLACION'!$F$1:$F$361,0),MATCH(CONCATENATE(AJ$1,"_",$H54),'DATA POBLACION'!$A$1:$CP$1,0))</f>
        <v>0</v>
      </c>
      <c r="AK54" s="49">
        <f>INDEX('DATA POBLACION'!$A$1:$CP$361,MATCH($G54,'DATA POBLACION'!$F$1:$F$361,0),MATCH(CONCATENATE(AK$1,"_",$H54),'DATA POBLACION'!$A$1:$CP$1,0))</f>
        <v>0</v>
      </c>
      <c r="AL54" s="49">
        <f>INDEX('DATA POBLACION'!$A$1:$CP$361,MATCH($G54,'DATA POBLACION'!$F$1:$F$361,0),MATCH(CONCATENATE(AL$1,"_",$H54),'DATA POBLACION'!$A$1:$CP$1,0))</f>
        <v>0</v>
      </c>
      <c r="AM54" s="49">
        <f>INDEX('DATA POBLACION'!$A$1:$CP$361,MATCH($G54,'DATA POBLACION'!$F$1:$F$361,0),MATCH(CONCATENATE(AM$1,"_",$H54),'DATA POBLACION'!$A$1:$CP$1,0))</f>
        <v>0</v>
      </c>
      <c r="AN54" s="49">
        <f>INDEX('DATA POBLACION'!$A$1:$CP$361,MATCH($G54,'DATA POBLACION'!$F$1:$F$361,0),MATCH(CONCATENATE(AN$1,"_",$H54),'DATA POBLACION'!$A$1:$CP$1,0))</f>
        <v>0</v>
      </c>
      <c r="AO54" s="49">
        <f>INDEX('DATA POBLACION'!$A$1:$CP$361,MATCH($G54,'DATA POBLACION'!$F$1:$F$361,0),MATCH(CONCATENATE(AO$1,"_",$H54),'DATA POBLACION'!$A$1:$CP$1,0))</f>
        <v>0</v>
      </c>
      <c r="AP54" s="49">
        <f>INDEX('DATA POBLACION'!$A$1:$CP$361,MATCH($G54,'DATA POBLACION'!$F$1:$F$361,0),MATCH(CONCATENATE(AP$1,"_",$H54),'DATA POBLACION'!$A$1:$CP$1,0))</f>
        <v>0</v>
      </c>
      <c r="AQ54" s="49">
        <f>INDEX('DATA POBLACION'!$A$1:$CP$361,MATCH($G54,'DATA POBLACION'!$F$1:$F$361,0),MATCH(CONCATENATE(AQ$1,"_",$H54),'DATA POBLACION'!$A$1:$CP$1,0))</f>
        <v>0</v>
      </c>
      <c r="AR54" s="49">
        <f>INDEX('DATA POBLACION'!$A$1:$CP$361,MATCH($G54,'DATA POBLACION'!$F$1:$F$361,0),MATCH(CONCATENATE(AR$1,"_",$H54),'DATA POBLACION'!$A$1:$CP$1,0))</f>
        <v>0</v>
      </c>
      <c r="AS54" s="49">
        <f>INDEX('DATA POBLACION'!$A$1:$CP$361,MATCH($G54,'DATA POBLACION'!$F$1:$F$361,0),MATCH(CONCATENATE(AS$1,"_",$H54),'DATA POBLACION'!$A$1:$CP$1,0))</f>
        <v>0</v>
      </c>
      <c r="AT54" s="49">
        <f>INDEX('DATA POBLACION'!$A$1:$CP$361,MATCH($G54,'DATA POBLACION'!$F$1:$F$361,0),MATCH(CONCATENATE(AT$1,"_",$H54),'DATA POBLACION'!$A$1:$CP$1,0))</f>
        <v>0</v>
      </c>
    </row>
    <row r="55" spans="1:46" hidden="1" x14ac:dyDescent="0.2">
      <c r="A55" s="46">
        <v>80801</v>
      </c>
      <c r="B55" s="47" t="s">
        <v>53</v>
      </c>
      <c r="C55" s="32" t="s">
        <v>109</v>
      </c>
      <c r="D55" s="33" t="s">
        <v>4</v>
      </c>
      <c r="E55" s="34" t="s">
        <v>4</v>
      </c>
      <c r="F55" s="35"/>
      <c r="G55" s="36" t="s">
        <v>224</v>
      </c>
      <c r="H55" s="36" t="s">
        <v>108</v>
      </c>
      <c r="I55" s="37">
        <f t="shared" si="5"/>
        <v>0</v>
      </c>
      <c r="J55" s="49">
        <f>INDEX('DATA POBLACION'!$A$1:$CP$361,MATCH($G55,'DATA POBLACION'!$F$1:$F$361,0),MATCH(CONCATENATE(J$1,"_",$H55),'DATA POBLACION'!$A$1:$CP$1,0))</f>
        <v>0</v>
      </c>
      <c r="K55" s="49">
        <f>INDEX('DATA POBLACION'!$A$1:$CP$361,MATCH($G55,'DATA POBLACION'!$F$1:$F$361,0),MATCH(CONCATENATE(K$1,"_",$H55),'DATA POBLACION'!$A$1:$CP$1,0))</f>
        <v>0</v>
      </c>
      <c r="L55" s="49">
        <f>INDEX('DATA POBLACION'!$A$1:$CP$361,MATCH($G55,'DATA POBLACION'!$F$1:$F$361,0),MATCH(CONCATENATE(L$1,"_",$H55),'DATA POBLACION'!$A$1:$CP$1,0))</f>
        <v>0</v>
      </c>
      <c r="M55" s="49">
        <f>INDEX('DATA POBLACION'!$A$1:$CP$361,MATCH($G55,'DATA POBLACION'!$F$1:$F$361,0),MATCH(CONCATENATE(M$1,"_",$H55),'DATA POBLACION'!$A$1:$CP$1,0))</f>
        <v>0</v>
      </c>
      <c r="N55" s="49">
        <f>INDEX('DATA POBLACION'!$A$1:$CP$361,MATCH($G55,'DATA POBLACION'!$F$1:$F$361,0),MATCH(CONCATENATE(N$1,"_",$H55),'DATA POBLACION'!$A$1:$CP$1,0))</f>
        <v>0</v>
      </c>
      <c r="O55" s="49">
        <f t="shared" si="6"/>
        <v>0</v>
      </c>
      <c r="P55" s="49">
        <f>INDEX('DATA POBLACION'!$A$1:$CP$361,MATCH($G55,'DATA POBLACION'!$F$1:$F$361,0),MATCH(CONCATENATE(P$1,"_",$H55),'DATA POBLACION'!$A$1:$CP$1,0))</f>
        <v>0</v>
      </c>
      <c r="Q55" s="49">
        <f>INDEX('DATA POBLACION'!$A$1:$CP$361,MATCH($G55,'DATA POBLACION'!$F$1:$F$361,0),MATCH(CONCATENATE(Q$1,"_",$H55),'DATA POBLACION'!$A$1:$CP$1,0))</f>
        <v>0</v>
      </c>
      <c r="R55" s="49">
        <f>INDEX('DATA POBLACION'!$A$1:$CP$361,MATCH($G55,'DATA POBLACION'!$F$1:$F$361,0),MATCH(CONCATENATE(R$1,"_",$H55),'DATA POBLACION'!$A$1:$CP$1,0))</f>
        <v>0</v>
      </c>
      <c r="S55" s="49">
        <f>INDEX('DATA POBLACION'!$A$1:$CP$361,MATCH($G55,'DATA POBLACION'!$F$1:$F$361,0),MATCH(CONCATENATE(S$1,"_",$H55),'DATA POBLACION'!$A$1:$CP$1,0))</f>
        <v>0</v>
      </c>
      <c r="T55" s="49">
        <f>INDEX('DATA POBLACION'!$A$1:$CP$361,MATCH($G55,'DATA POBLACION'!$F$1:$F$361,0),MATCH(CONCATENATE(T$1,"_",$H55),'DATA POBLACION'!$A$1:$CP$1,0))</f>
        <v>0</v>
      </c>
      <c r="U55" s="49">
        <f t="shared" si="7"/>
        <v>0</v>
      </c>
      <c r="V55" s="49">
        <f>INDEX('DATA POBLACION'!$A$1:$CP$361,MATCH($G55,'DATA POBLACION'!$F$1:$F$361,0),MATCH(CONCATENATE(V$1,"_",$H55),'DATA POBLACION'!$A$1:$CP$1,0))</f>
        <v>0</v>
      </c>
      <c r="W55" s="49">
        <f>INDEX('DATA POBLACION'!$A$1:$CP$361,MATCH($G55,'DATA POBLACION'!$F$1:$F$361,0),MATCH(CONCATENATE(W$1,"_",$H55),'DATA POBLACION'!$A$1:$CP$1,0))</f>
        <v>0</v>
      </c>
      <c r="X55" s="49">
        <f>INDEX('DATA POBLACION'!$A$1:$CP$361,MATCH($G55,'DATA POBLACION'!$F$1:$F$361,0),MATCH(CONCATENATE(X$1,"_",$H55),'DATA POBLACION'!$A$1:$CP$1,0))</f>
        <v>0</v>
      </c>
      <c r="Y55" s="49">
        <f>INDEX('DATA POBLACION'!$A$1:$CP$361,MATCH($G55,'DATA POBLACION'!$F$1:$F$361,0),MATCH(CONCATENATE(Y$1,"_",$H55),'DATA POBLACION'!$A$1:$CP$1,0))</f>
        <v>0</v>
      </c>
      <c r="Z55" s="49">
        <f>INDEX('DATA POBLACION'!$A$1:$CP$361,MATCH($G55,'DATA POBLACION'!$F$1:$F$361,0),MATCH(CONCATENATE(Z$1,"_",$H55),'DATA POBLACION'!$A$1:$CP$1,0))</f>
        <v>0</v>
      </c>
      <c r="AA55" s="37">
        <f t="shared" si="8"/>
        <v>0</v>
      </c>
      <c r="AB55" s="49">
        <f>INDEX('DATA POBLACION'!$A$1:$CP$361,MATCH($G55,'DATA POBLACION'!$F$1:$F$361,0),MATCH(CONCATENATE(AB$1,"_",$H55),'DATA POBLACION'!$A$1:$CP$1,0))</f>
        <v>0</v>
      </c>
      <c r="AC55" s="49">
        <f>INDEX('DATA POBLACION'!$A$1:$CP$361,MATCH($G55,'DATA POBLACION'!$F$1:$F$361,0),MATCH(CONCATENATE(AC$1,"_",$H55),'DATA POBLACION'!$A$1:$CP$1,0))</f>
        <v>0</v>
      </c>
      <c r="AD55" s="49">
        <f>INDEX('DATA POBLACION'!$A$1:$CP$361,MATCH($G55,'DATA POBLACION'!$F$1:$F$361,0),MATCH(CONCATENATE(AD$1,"_",$H55),'DATA POBLACION'!$A$1:$CP$1,0))</f>
        <v>0</v>
      </c>
      <c r="AE55" s="49">
        <f>INDEX('DATA POBLACION'!$A$1:$CP$361,MATCH($G55,'DATA POBLACION'!$F$1:$F$361,0),MATCH(CONCATENATE(AE$1,"_",$H55),'DATA POBLACION'!$A$1:$CP$1,0))</f>
        <v>0</v>
      </c>
      <c r="AF55" s="49">
        <f>INDEX('DATA POBLACION'!$A$1:$CP$361,MATCH($G55,'DATA POBLACION'!$F$1:$F$361,0),MATCH(CONCATENATE(AF$1,"_",$H55),'DATA POBLACION'!$A$1:$CP$1,0))</f>
        <v>0</v>
      </c>
      <c r="AG55" s="37">
        <f t="shared" si="9"/>
        <v>0</v>
      </c>
      <c r="AH55" s="49">
        <f>INDEX('DATA POBLACION'!$A$1:$CP$361,MATCH($G55,'DATA POBLACION'!$F$1:$F$361,0),MATCH(CONCATENATE(AH$1,"_",$H55),'DATA POBLACION'!$A$1:$CP$1,0))</f>
        <v>0</v>
      </c>
      <c r="AI55" s="49">
        <f>INDEX('DATA POBLACION'!$A$1:$CP$361,MATCH($G55,'DATA POBLACION'!$F$1:$F$361,0),MATCH(CONCATENATE(AI$1,"_",$H55),'DATA POBLACION'!$A$1:$CP$1,0))</f>
        <v>0</v>
      </c>
      <c r="AJ55" s="49">
        <f>INDEX('DATA POBLACION'!$A$1:$CP$361,MATCH($G55,'DATA POBLACION'!$F$1:$F$361,0),MATCH(CONCATENATE(AJ$1,"_",$H55),'DATA POBLACION'!$A$1:$CP$1,0))</f>
        <v>0</v>
      </c>
      <c r="AK55" s="49">
        <f>INDEX('DATA POBLACION'!$A$1:$CP$361,MATCH($G55,'DATA POBLACION'!$F$1:$F$361,0),MATCH(CONCATENATE(AK$1,"_",$H55),'DATA POBLACION'!$A$1:$CP$1,0))</f>
        <v>0</v>
      </c>
      <c r="AL55" s="49">
        <f>INDEX('DATA POBLACION'!$A$1:$CP$361,MATCH($G55,'DATA POBLACION'!$F$1:$F$361,0),MATCH(CONCATENATE(AL$1,"_",$H55),'DATA POBLACION'!$A$1:$CP$1,0))</f>
        <v>0</v>
      </c>
      <c r="AM55" s="49">
        <f>INDEX('DATA POBLACION'!$A$1:$CP$361,MATCH($G55,'DATA POBLACION'!$F$1:$F$361,0),MATCH(CONCATENATE(AM$1,"_",$H55),'DATA POBLACION'!$A$1:$CP$1,0))</f>
        <v>0</v>
      </c>
      <c r="AN55" s="49">
        <f>INDEX('DATA POBLACION'!$A$1:$CP$361,MATCH($G55,'DATA POBLACION'!$F$1:$F$361,0),MATCH(CONCATENATE(AN$1,"_",$H55),'DATA POBLACION'!$A$1:$CP$1,0))</f>
        <v>0</v>
      </c>
      <c r="AO55" s="49">
        <f>INDEX('DATA POBLACION'!$A$1:$CP$361,MATCH($G55,'DATA POBLACION'!$F$1:$F$361,0),MATCH(CONCATENATE(AO$1,"_",$H55),'DATA POBLACION'!$A$1:$CP$1,0))</f>
        <v>0</v>
      </c>
      <c r="AP55" s="49">
        <f>INDEX('DATA POBLACION'!$A$1:$CP$361,MATCH($G55,'DATA POBLACION'!$F$1:$F$361,0),MATCH(CONCATENATE(AP$1,"_",$H55),'DATA POBLACION'!$A$1:$CP$1,0))</f>
        <v>0</v>
      </c>
      <c r="AQ55" s="49">
        <f>INDEX('DATA POBLACION'!$A$1:$CP$361,MATCH($G55,'DATA POBLACION'!$F$1:$F$361,0),MATCH(CONCATENATE(AQ$1,"_",$H55),'DATA POBLACION'!$A$1:$CP$1,0))</f>
        <v>0</v>
      </c>
      <c r="AR55" s="49">
        <f>INDEX('DATA POBLACION'!$A$1:$CP$361,MATCH($G55,'DATA POBLACION'!$F$1:$F$361,0),MATCH(CONCATENATE(AR$1,"_",$H55),'DATA POBLACION'!$A$1:$CP$1,0))</f>
        <v>0</v>
      </c>
      <c r="AS55" s="49">
        <f>INDEX('DATA POBLACION'!$A$1:$CP$361,MATCH($G55,'DATA POBLACION'!$F$1:$F$361,0),MATCH(CONCATENATE(AS$1,"_",$H55),'DATA POBLACION'!$A$1:$CP$1,0))</f>
        <v>0</v>
      </c>
      <c r="AT55" s="49">
        <f>INDEX('DATA POBLACION'!$A$1:$CP$361,MATCH($G55,'DATA POBLACION'!$F$1:$F$361,0),MATCH(CONCATENATE(AT$1,"_",$H55),'DATA POBLACION'!$A$1:$CP$1,0))</f>
        <v>0</v>
      </c>
    </row>
    <row r="56" spans="1:46" hidden="1" x14ac:dyDescent="0.2">
      <c r="A56" s="46">
        <v>80601</v>
      </c>
      <c r="B56" s="47" t="s">
        <v>53</v>
      </c>
      <c r="C56" s="32" t="s">
        <v>196</v>
      </c>
      <c r="D56" s="33" t="s">
        <v>3</v>
      </c>
      <c r="E56" s="48" t="s">
        <v>23</v>
      </c>
      <c r="F56" s="35"/>
      <c r="G56" s="36" t="s">
        <v>201</v>
      </c>
      <c r="H56" s="36" t="s">
        <v>107</v>
      </c>
      <c r="I56" s="37">
        <f t="shared" si="5"/>
        <v>0</v>
      </c>
      <c r="J56" s="49">
        <f>INDEX('DATA POBLACION'!$A$1:$CP$361,MATCH($G56,'DATA POBLACION'!$F$1:$F$361,0),MATCH(CONCATENATE(J$1,"_",$H56),'DATA POBLACION'!$A$1:$CP$1,0))</f>
        <v>0</v>
      </c>
      <c r="K56" s="49">
        <f>INDEX('DATA POBLACION'!$A$1:$CP$361,MATCH($G56,'DATA POBLACION'!$F$1:$F$361,0),MATCH(CONCATENATE(K$1,"_",$H56),'DATA POBLACION'!$A$1:$CP$1,0))</f>
        <v>0</v>
      </c>
      <c r="L56" s="49">
        <f>INDEX('DATA POBLACION'!$A$1:$CP$361,MATCH($G56,'DATA POBLACION'!$F$1:$F$361,0),MATCH(CONCATENATE(L$1,"_",$H56),'DATA POBLACION'!$A$1:$CP$1,0))</f>
        <v>0</v>
      </c>
      <c r="M56" s="49">
        <f>INDEX('DATA POBLACION'!$A$1:$CP$361,MATCH($G56,'DATA POBLACION'!$F$1:$F$361,0),MATCH(CONCATENATE(M$1,"_",$H56),'DATA POBLACION'!$A$1:$CP$1,0))</f>
        <v>0</v>
      </c>
      <c r="N56" s="49">
        <f>INDEX('DATA POBLACION'!$A$1:$CP$361,MATCH($G56,'DATA POBLACION'!$F$1:$F$361,0),MATCH(CONCATENATE(N$1,"_",$H56),'DATA POBLACION'!$A$1:$CP$1,0))</f>
        <v>0</v>
      </c>
      <c r="O56" s="49">
        <f t="shared" si="6"/>
        <v>0</v>
      </c>
      <c r="P56" s="49">
        <f>INDEX('DATA POBLACION'!$A$1:$CP$361,MATCH($G56,'DATA POBLACION'!$F$1:$F$361,0),MATCH(CONCATENATE(P$1,"_",$H56),'DATA POBLACION'!$A$1:$CP$1,0))</f>
        <v>0</v>
      </c>
      <c r="Q56" s="49">
        <f>INDEX('DATA POBLACION'!$A$1:$CP$361,MATCH($G56,'DATA POBLACION'!$F$1:$F$361,0),MATCH(CONCATENATE(Q$1,"_",$H56),'DATA POBLACION'!$A$1:$CP$1,0))</f>
        <v>0</v>
      </c>
      <c r="R56" s="49">
        <f>INDEX('DATA POBLACION'!$A$1:$CP$361,MATCH($G56,'DATA POBLACION'!$F$1:$F$361,0),MATCH(CONCATENATE(R$1,"_",$H56),'DATA POBLACION'!$A$1:$CP$1,0))</f>
        <v>0</v>
      </c>
      <c r="S56" s="49">
        <f>INDEX('DATA POBLACION'!$A$1:$CP$361,MATCH($G56,'DATA POBLACION'!$F$1:$F$361,0),MATCH(CONCATENATE(S$1,"_",$H56),'DATA POBLACION'!$A$1:$CP$1,0))</f>
        <v>0</v>
      </c>
      <c r="T56" s="49">
        <f>INDEX('DATA POBLACION'!$A$1:$CP$361,MATCH($G56,'DATA POBLACION'!$F$1:$F$361,0),MATCH(CONCATENATE(T$1,"_",$H56),'DATA POBLACION'!$A$1:$CP$1,0))</f>
        <v>0</v>
      </c>
      <c r="U56" s="49">
        <f t="shared" si="7"/>
        <v>0</v>
      </c>
      <c r="V56" s="49">
        <f>INDEX('DATA POBLACION'!$A$1:$CP$361,MATCH($G56,'DATA POBLACION'!$F$1:$F$361,0),MATCH(CONCATENATE(V$1,"_",$H56),'DATA POBLACION'!$A$1:$CP$1,0))</f>
        <v>0</v>
      </c>
      <c r="W56" s="49">
        <f>INDEX('DATA POBLACION'!$A$1:$CP$361,MATCH($G56,'DATA POBLACION'!$F$1:$F$361,0),MATCH(CONCATENATE(W$1,"_",$H56),'DATA POBLACION'!$A$1:$CP$1,0))</f>
        <v>0</v>
      </c>
      <c r="X56" s="49">
        <f>INDEX('DATA POBLACION'!$A$1:$CP$361,MATCH($G56,'DATA POBLACION'!$F$1:$F$361,0),MATCH(CONCATENATE(X$1,"_",$H56),'DATA POBLACION'!$A$1:$CP$1,0))</f>
        <v>0</v>
      </c>
      <c r="Y56" s="49">
        <f>INDEX('DATA POBLACION'!$A$1:$CP$361,MATCH($G56,'DATA POBLACION'!$F$1:$F$361,0),MATCH(CONCATENATE(Y$1,"_",$H56),'DATA POBLACION'!$A$1:$CP$1,0))</f>
        <v>0</v>
      </c>
      <c r="Z56" s="49">
        <f>INDEX('DATA POBLACION'!$A$1:$CP$361,MATCH($G56,'DATA POBLACION'!$F$1:$F$361,0),MATCH(CONCATENATE(Z$1,"_",$H56),'DATA POBLACION'!$A$1:$CP$1,0))</f>
        <v>0</v>
      </c>
      <c r="AA56" s="37">
        <f t="shared" si="8"/>
        <v>0</v>
      </c>
      <c r="AB56" s="49">
        <f>INDEX('DATA POBLACION'!$A$1:$CP$361,MATCH($G56,'DATA POBLACION'!$F$1:$F$361,0),MATCH(CONCATENATE(AB$1,"_",$H56),'DATA POBLACION'!$A$1:$CP$1,0))</f>
        <v>0</v>
      </c>
      <c r="AC56" s="49">
        <f>INDEX('DATA POBLACION'!$A$1:$CP$361,MATCH($G56,'DATA POBLACION'!$F$1:$F$361,0),MATCH(CONCATENATE(AC$1,"_",$H56),'DATA POBLACION'!$A$1:$CP$1,0))</f>
        <v>0</v>
      </c>
      <c r="AD56" s="49">
        <f>INDEX('DATA POBLACION'!$A$1:$CP$361,MATCH($G56,'DATA POBLACION'!$F$1:$F$361,0),MATCH(CONCATENATE(AD$1,"_",$H56),'DATA POBLACION'!$A$1:$CP$1,0))</f>
        <v>0</v>
      </c>
      <c r="AE56" s="49">
        <f>INDEX('DATA POBLACION'!$A$1:$CP$361,MATCH($G56,'DATA POBLACION'!$F$1:$F$361,0),MATCH(CONCATENATE(AE$1,"_",$H56),'DATA POBLACION'!$A$1:$CP$1,0))</f>
        <v>0</v>
      </c>
      <c r="AF56" s="49">
        <f>INDEX('DATA POBLACION'!$A$1:$CP$361,MATCH($G56,'DATA POBLACION'!$F$1:$F$361,0),MATCH(CONCATENATE(AF$1,"_",$H56),'DATA POBLACION'!$A$1:$CP$1,0))</f>
        <v>0</v>
      </c>
      <c r="AG56" s="37">
        <f t="shared" si="9"/>
        <v>0</v>
      </c>
      <c r="AH56" s="49">
        <f>INDEX('DATA POBLACION'!$A$1:$CP$361,MATCH($G56,'DATA POBLACION'!$F$1:$F$361,0),MATCH(CONCATENATE(AH$1,"_",$H56),'DATA POBLACION'!$A$1:$CP$1,0))</f>
        <v>0</v>
      </c>
      <c r="AI56" s="49">
        <f>INDEX('DATA POBLACION'!$A$1:$CP$361,MATCH($G56,'DATA POBLACION'!$F$1:$F$361,0),MATCH(CONCATENATE(AI$1,"_",$H56),'DATA POBLACION'!$A$1:$CP$1,0))</f>
        <v>0</v>
      </c>
      <c r="AJ56" s="49">
        <f>INDEX('DATA POBLACION'!$A$1:$CP$361,MATCH($G56,'DATA POBLACION'!$F$1:$F$361,0),MATCH(CONCATENATE(AJ$1,"_",$H56),'DATA POBLACION'!$A$1:$CP$1,0))</f>
        <v>0</v>
      </c>
      <c r="AK56" s="49">
        <f>INDEX('DATA POBLACION'!$A$1:$CP$361,MATCH($G56,'DATA POBLACION'!$F$1:$F$361,0),MATCH(CONCATENATE(AK$1,"_",$H56),'DATA POBLACION'!$A$1:$CP$1,0))</f>
        <v>0</v>
      </c>
      <c r="AL56" s="49">
        <f>INDEX('DATA POBLACION'!$A$1:$CP$361,MATCH($G56,'DATA POBLACION'!$F$1:$F$361,0),MATCH(CONCATENATE(AL$1,"_",$H56),'DATA POBLACION'!$A$1:$CP$1,0))</f>
        <v>0</v>
      </c>
      <c r="AM56" s="49">
        <f>INDEX('DATA POBLACION'!$A$1:$CP$361,MATCH($G56,'DATA POBLACION'!$F$1:$F$361,0),MATCH(CONCATENATE(AM$1,"_",$H56),'DATA POBLACION'!$A$1:$CP$1,0))</f>
        <v>0</v>
      </c>
      <c r="AN56" s="49">
        <f>INDEX('DATA POBLACION'!$A$1:$CP$361,MATCH($G56,'DATA POBLACION'!$F$1:$F$361,0),MATCH(CONCATENATE(AN$1,"_",$H56),'DATA POBLACION'!$A$1:$CP$1,0))</f>
        <v>0</v>
      </c>
      <c r="AO56" s="49">
        <f>INDEX('DATA POBLACION'!$A$1:$CP$361,MATCH($G56,'DATA POBLACION'!$F$1:$F$361,0),MATCH(CONCATENATE(AO$1,"_",$H56),'DATA POBLACION'!$A$1:$CP$1,0))</f>
        <v>0</v>
      </c>
      <c r="AP56" s="49">
        <f>INDEX('DATA POBLACION'!$A$1:$CP$361,MATCH($G56,'DATA POBLACION'!$F$1:$F$361,0),MATCH(CONCATENATE(AP$1,"_",$H56),'DATA POBLACION'!$A$1:$CP$1,0))</f>
        <v>0</v>
      </c>
      <c r="AQ56" s="49">
        <f>INDEX('DATA POBLACION'!$A$1:$CP$361,MATCH($G56,'DATA POBLACION'!$F$1:$F$361,0),MATCH(CONCATENATE(AQ$1,"_",$H56),'DATA POBLACION'!$A$1:$CP$1,0))</f>
        <v>0</v>
      </c>
      <c r="AR56" s="49">
        <f>INDEX('DATA POBLACION'!$A$1:$CP$361,MATCH($G56,'DATA POBLACION'!$F$1:$F$361,0),MATCH(CONCATENATE(AR$1,"_",$H56),'DATA POBLACION'!$A$1:$CP$1,0))</f>
        <v>0</v>
      </c>
      <c r="AS56" s="49">
        <f>INDEX('DATA POBLACION'!$A$1:$CP$361,MATCH($G56,'DATA POBLACION'!$F$1:$F$361,0),MATCH(CONCATENATE(AS$1,"_",$H56),'DATA POBLACION'!$A$1:$CP$1,0))</f>
        <v>0</v>
      </c>
      <c r="AT56" s="49">
        <f>INDEX('DATA POBLACION'!$A$1:$CP$361,MATCH($G56,'DATA POBLACION'!$F$1:$F$361,0),MATCH(CONCATENATE(AT$1,"_",$H56),'DATA POBLACION'!$A$1:$CP$1,0))</f>
        <v>0</v>
      </c>
    </row>
    <row r="57" spans="1:46" hidden="1" x14ac:dyDescent="0.2">
      <c r="A57" s="46">
        <v>80601</v>
      </c>
      <c r="B57" s="47" t="s">
        <v>53</v>
      </c>
      <c r="C57" s="32" t="s">
        <v>196</v>
      </c>
      <c r="D57" s="33" t="s">
        <v>3</v>
      </c>
      <c r="E57" s="34" t="s">
        <v>23</v>
      </c>
      <c r="F57" s="35"/>
      <c r="G57" s="36" t="s">
        <v>201</v>
      </c>
      <c r="H57" s="36" t="s">
        <v>108</v>
      </c>
      <c r="I57" s="37">
        <f t="shared" si="5"/>
        <v>0</v>
      </c>
      <c r="J57" s="49">
        <f>INDEX('DATA POBLACION'!$A$1:$CP$361,MATCH($G57,'DATA POBLACION'!$F$1:$F$361,0),MATCH(CONCATENATE(J$1,"_",$H57),'DATA POBLACION'!$A$1:$CP$1,0))</f>
        <v>0</v>
      </c>
      <c r="K57" s="49">
        <f>INDEX('DATA POBLACION'!$A$1:$CP$361,MATCH($G57,'DATA POBLACION'!$F$1:$F$361,0),MATCH(CONCATENATE(K$1,"_",$H57),'DATA POBLACION'!$A$1:$CP$1,0))</f>
        <v>0</v>
      </c>
      <c r="L57" s="49">
        <f>INDEX('DATA POBLACION'!$A$1:$CP$361,MATCH($G57,'DATA POBLACION'!$F$1:$F$361,0),MATCH(CONCATENATE(L$1,"_",$H57),'DATA POBLACION'!$A$1:$CP$1,0))</f>
        <v>0</v>
      </c>
      <c r="M57" s="49">
        <f>INDEX('DATA POBLACION'!$A$1:$CP$361,MATCH($G57,'DATA POBLACION'!$F$1:$F$361,0),MATCH(CONCATENATE(M$1,"_",$H57),'DATA POBLACION'!$A$1:$CP$1,0))</f>
        <v>0</v>
      </c>
      <c r="N57" s="49">
        <f>INDEX('DATA POBLACION'!$A$1:$CP$361,MATCH($G57,'DATA POBLACION'!$F$1:$F$361,0),MATCH(CONCATENATE(N$1,"_",$H57),'DATA POBLACION'!$A$1:$CP$1,0))</f>
        <v>0</v>
      </c>
      <c r="O57" s="49">
        <f t="shared" si="6"/>
        <v>0</v>
      </c>
      <c r="P57" s="49">
        <f>INDEX('DATA POBLACION'!$A$1:$CP$361,MATCH($G57,'DATA POBLACION'!$F$1:$F$361,0),MATCH(CONCATENATE(P$1,"_",$H57),'DATA POBLACION'!$A$1:$CP$1,0))</f>
        <v>0</v>
      </c>
      <c r="Q57" s="49">
        <f>INDEX('DATA POBLACION'!$A$1:$CP$361,MATCH($G57,'DATA POBLACION'!$F$1:$F$361,0),MATCH(CONCATENATE(Q$1,"_",$H57),'DATA POBLACION'!$A$1:$CP$1,0))</f>
        <v>0</v>
      </c>
      <c r="R57" s="49">
        <f>INDEX('DATA POBLACION'!$A$1:$CP$361,MATCH($G57,'DATA POBLACION'!$F$1:$F$361,0),MATCH(CONCATENATE(R$1,"_",$H57),'DATA POBLACION'!$A$1:$CP$1,0))</f>
        <v>0</v>
      </c>
      <c r="S57" s="49">
        <f>INDEX('DATA POBLACION'!$A$1:$CP$361,MATCH($G57,'DATA POBLACION'!$F$1:$F$361,0),MATCH(CONCATENATE(S$1,"_",$H57),'DATA POBLACION'!$A$1:$CP$1,0))</f>
        <v>0</v>
      </c>
      <c r="T57" s="49">
        <f>INDEX('DATA POBLACION'!$A$1:$CP$361,MATCH($G57,'DATA POBLACION'!$F$1:$F$361,0),MATCH(CONCATENATE(T$1,"_",$H57),'DATA POBLACION'!$A$1:$CP$1,0))</f>
        <v>0</v>
      </c>
      <c r="U57" s="49">
        <f t="shared" si="7"/>
        <v>0</v>
      </c>
      <c r="V57" s="49">
        <f>INDEX('DATA POBLACION'!$A$1:$CP$361,MATCH($G57,'DATA POBLACION'!$F$1:$F$361,0),MATCH(CONCATENATE(V$1,"_",$H57),'DATA POBLACION'!$A$1:$CP$1,0))</f>
        <v>0</v>
      </c>
      <c r="W57" s="49">
        <f>INDEX('DATA POBLACION'!$A$1:$CP$361,MATCH($G57,'DATA POBLACION'!$F$1:$F$361,0),MATCH(CONCATENATE(W$1,"_",$H57),'DATA POBLACION'!$A$1:$CP$1,0))</f>
        <v>0</v>
      </c>
      <c r="X57" s="49">
        <f>INDEX('DATA POBLACION'!$A$1:$CP$361,MATCH($G57,'DATA POBLACION'!$F$1:$F$361,0),MATCH(CONCATENATE(X$1,"_",$H57),'DATA POBLACION'!$A$1:$CP$1,0))</f>
        <v>0</v>
      </c>
      <c r="Y57" s="49">
        <f>INDEX('DATA POBLACION'!$A$1:$CP$361,MATCH($G57,'DATA POBLACION'!$F$1:$F$361,0),MATCH(CONCATENATE(Y$1,"_",$H57),'DATA POBLACION'!$A$1:$CP$1,0))</f>
        <v>0</v>
      </c>
      <c r="Z57" s="49">
        <f>INDEX('DATA POBLACION'!$A$1:$CP$361,MATCH($G57,'DATA POBLACION'!$F$1:$F$361,0),MATCH(CONCATENATE(Z$1,"_",$H57),'DATA POBLACION'!$A$1:$CP$1,0))</f>
        <v>0</v>
      </c>
      <c r="AA57" s="37">
        <f t="shared" si="8"/>
        <v>0</v>
      </c>
      <c r="AB57" s="49">
        <f>INDEX('DATA POBLACION'!$A$1:$CP$361,MATCH($G57,'DATA POBLACION'!$F$1:$F$361,0),MATCH(CONCATENATE(AB$1,"_",$H57),'DATA POBLACION'!$A$1:$CP$1,0))</f>
        <v>0</v>
      </c>
      <c r="AC57" s="49">
        <f>INDEX('DATA POBLACION'!$A$1:$CP$361,MATCH($G57,'DATA POBLACION'!$F$1:$F$361,0),MATCH(CONCATENATE(AC$1,"_",$H57),'DATA POBLACION'!$A$1:$CP$1,0))</f>
        <v>0</v>
      </c>
      <c r="AD57" s="49">
        <f>INDEX('DATA POBLACION'!$A$1:$CP$361,MATCH($G57,'DATA POBLACION'!$F$1:$F$361,0),MATCH(CONCATENATE(AD$1,"_",$H57),'DATA POBLACION'!$A$1:$CP$1,0))</f>
        <v>0</v>
      </c>
      <c r="AE57" s="49">
        <f>INDEX('DATA POBLACION'!$A$1:$CP$361,MATCH($G57,'DATA POBLACION'!$F$1:$F$361,0),MATCH(CONCATENATE(AE$1,"_",$H57),'DATA POBLACION'!$A$1:$CP$1,0))</f>
        <v>0</v>
      </c>
      <c r="AF57" s="49">
        <f>INDEX('DATA POBLACION'!$A$1:$CP$361,MATCH($G57,'DATA POBLACION'!$F$1:$F$361,0),MATCH(CONCATENATE(AF$1,"_",$H57),'DATA POBLACION'!$A$1:$CP$1,0))</f>
        <v>0</v>
      </c>
      <c r="AG57" s="37">
        <f t="shared" si="9"/>
        <v>0</v>
      </c>
      <c r="AH57" s="49">
        <f>INDEX('DATA POBLACION'!$A$1:$CP$361,MATCH($G57,'DATA POBLACION'!$F$1:$F$361,0),MATCH(CONCATENATE(AH$1,"_",$H57),'DATA POBLACION'!$A$1:$CP$1,0))</f>
        <v>0</v>
      </c>
      <c r="AI57" s="49">
        <f>INDEX('DATA POBLACION'!$A$1:$CP$361,MATCH($G57,'DATA POBLACION'!$F$1:$F$361,0),MATCH(CONCATENATE(AI$1,"_",$H57),'DATA POBLACION'!$A$1:$CP$1,0))</f>
        <v>0</v>
      </c>
      <c r="AJ57" s="49">
        <f>INDEX('DATA POBLACION'!$A$1:$CP$361,MATCH($G57,'DATA POBLACION'!$F$1:$F$361,0),MATCH(CONCATENATE(AJ$1,"_",$H57),'DATA POBLACION'!$A$1:$CP$1,0))</f>
        <v>0</v>
      </c>
      <c r="AK57" s="49">
        <f>INDEX('DATA POBLACION'!$A$1:$CP$361,MATCH($G57,'DATA POBLACION'!$F$1:$F$361,0),MATCH(CONCATENATE(AK$1,"_",$H57),'DATA POBLACION'!$A$1:$CP$1,0))</f>
        <v>0</v>
      </c>
      <c r="AL57" s="49">
        <f>INDEX('DATA POBLACION'!$A$1:$CP$361,MATCH($G57,'DATA POBLACION'!$F$1:$F$361,0),MATCH(CONCATENATE(AL$1,"_",$H57),'DATA POBLACION'!$A$1:$CP$1,0))</f>
        <v>0</v>
      </c>
      <c r="AM57" s="49">
        <f>INDEX('DATA POBLACION'!$A$1:$CP$361,MATCH($G57,'DATA POBLACION'!$F$1:$F$361,0),MATCH(CONCATENATE(AM$1,"_",$H57),'DATA POBLACION'!$A$1:$CP$1,0))</f>
        <v>0</v>
      </c>
      <c r="AN57" s="49">
        <f>INDEX('DATA POBLACION'!$A$1:$CP$361,MATCH($G57,'DATA POBLACION'!$F$1:$F$361,0),MATCH(CONCATENATE(AN$1,"_",$H57),'DATA POBLACION'!$A$1:$CP$1,0))</f>
        <v>0</v>
      </c>
      <c r="AO57" s="49">
        <f>INDEX('DATA POBLACION'!$A$1:$CP$361,MATCH($G57,'DATA POBLACION'!$F$1:$F$361,0),MATCH(CONCATENATE(AO$1,"_",$H57),'DATA POBLACION'!$A$1:$CP$1,0))</f>
        <v>0</v>
      </c>
      <c r="AP57" s="49">
        <f>INDEX('DATA POBLACION'!$A$1:$CP$361,MATCH($G57,'DATA POBLACION'!$F$1:$F$361,0),MATCH(CONCATENATE(AP$1,"_",$H57),'DATA POBLACION'!$A$1:$CP$1,0))</f>
        <v>0</v>
      </c>
      <c r="AQ57" s="49">
        <f>INDEX('DATA POBLACION'!$A$1:$CP$361,MATCH($G57,'DATA POBLACION'!$F$1:$F$361,0),MATCH(CONCATENATE(AQ$1,"_",$H57),'DATA POBLACION'!$A$1:$CP$1,0))</f>
        <v>0</v>
      </c>
      <c r="AR57" s="49">
        <f>INDEX('DATA POBLACION'!$A$1:$CP$361,MATCH($G57,'DATA POBLACION'!$F$1:$F$361,0),MATCH(CONCATENATE(AR$1,"_",$H57),'DATA POBLACION'!$A$1:$CP$1,0))</f>
        <v>0</v>
      </c>
      <c r="AS57" s="49">
        <f>INDEX('DATA POBLACION'!$A$1:$CP$361,MATCH($G57,'DATA POBLACION'!$F$1:$F$361,0),MATCH(CONCATENATE(AS$1,"_",$H57),'DATA POBLACION'!$A$1:$CP$1,0))</f>
        <v>0</v>
      </c>
      <c r="AT57" s="49">
        <f>INDEX('DATA POBLACION'!$A$1:$CP$361,MATCH($G57,'DATA POBLACION'!$F$1:$F$361,0),MATCH(CONCATENATE(AT$1,"_",$H57),'DATA POBLACION'!$A$1:$CP$1,0))</f>
        <v>0</v>
      </c>
    </row>
    <row r="58" spans="1:46" hidden="1" x14ac:dyDescent="0.2">
      <c r="A58" s="46">
        <v>80204</v>
      </c>
      <c r="B58" s="47" t="s">
        <v>53</v>
      </c>
      <c r="C58" s="32" t="s">
        <v>18</v>
      </c>
      <c r="D58" s="33" t="s">
        <v>1</v>
      </c>
      <c r="E58" s="48" t="s">
        <v>8</v>
      </c>
      <c r="F58" s="35"/>
      <c r="G58" s="36" t="s">
        <v>267</v>
      </c>
      <c r="H58" s="36" t="s">
        <v>107</v>
      </c>
      <c r="I58" s="37">
        <f t="shared" si="5"/>
        <v>389</v>
      </c>
      <c r="J58" s="49">
        <f>INDEX('DATA POBLACION'!$A$1:$CP$361,MATCH($G58,'DATA POBLACION'!$F$1:$F$361,0),MATCH(CONCATENATE(J$1,"_",$H58),'DATA POBLACION'!$A$1:$CP$1,0))</f>
        <v>3</v>
      </c>
      <c r="K58" s="49">
        <f>INDEX('DATA POBLACION'!$A$1:$CP$361,MATCH($G58,'DATA POBLACION'!$F$1:$F$361,0),MATCH(CONCATENATE(K$1,"_",$H58),'DATA POBLACION'!$A$1:$CP$1,0))</f>
        <v>3</v>
      </c>
      <c r="L58" s="49">
        <f>INDEX('DATA POBLACION'!$A$1:$CP$361,MATCH($G58,'DATA POBLACION'!$F$1:$F$361,0),MATCH(CONCATENATE(L$1,"_",$H58),'DATA POBLACION'!$A$1:$CP$1,0))</f>
        <v>6</v>
      </c>
      <c r="M58" s="49">
        <f>INDEX('DATA POBLACION'!$A$1:$CP$361,MATCH($G58,'DATA POBLACION'!$F$1:$F$361,0),MATCH(CONCATENATE(M$1,"_",$H58),'DATA POBLACION'!$A$1:$CP$1,0))</f>
        <v>3</v>
      </c>
      <c r="N58" s="49">
        <f>INDEX('DATA POBLACION'!$A$1:$CP$361,MATCH($G58,'DATA POBLACION'!$F$1:$F$361,0),MATCH(CONCATENATE(N$1,"_",$H58),'DATA POBLACION'!$A$1:$CP$1,0))</f>
        <v>4</v>
      </c>
      <c r="O58" s="49">
        <f t="shared" si="6"/>
        <v>19</v>
      </c>
      <c r="P58" s="49">
        <f>INDEX('DATA POBLACION'!$A$1:$CP$361,MATCH($G58,'DATA POBLACION'!$F$1:$F$361,0),MATCH(CONCATENATE(P$1,"_",$H58),'DATA POBLACION'!$A$1:$CP$1,0))</f>
        <v>4</v>
      </c>
      <c r="Q58" s="49">
        <f>INDEX('DATA POBLACION'!$A$1:$CP$361,MATCH($G58,'DATA POBLACION'!$F$1:$F$361,0),MATCH(CONCATENATE(Q$1,"_",$H58),'DATA POBLACION'!$A$1:$CP$1,0))</f>
        <v>3</v>
      </c>
      <c r="R58" s="49">
        <f>INDEX('DATA POBLACION'!$A$1:$CP$361,MATCH($G58,'DATA POBLACION'!$F$1:$F$361,0),MATCH(CONCATENATE(R$1,"_",$H58),'DATA POBLACION'!$A$1:$CP$1,0))</f>
        <v>2</v>
      </c>
      <c r="S58" s="49">
        <f>INDEX('DATA POBLACION'!$A$1:$CP$361,MATCH($G58,'DATA POBLACION'!$F$1:$F$361,0),MATCH(CONCATENATE(S$1,"_",$H58),'DATA POBLACION'!$A$1:$CP$1,0))</f>
        <v>4</v>
      </c>
      <c r="T58" s="49">
        <f>INDEX('DATA POBLACION'!$A$1:$CP$361,MATCH($G58,'DATA POBLACION'!$F$1:$F$361,0),MATCH(CONCATENATE(T$1,"_",$H58),'DATA POBLACION'!$A$1:$CP$1,0))</f>
        <v>8</v>
      </c>
      <c r="U58" s="49">
        <f t="shared" si="7"/>
        <v>21</v>
      </c>
      <c r="V58" s="49">
        <f>INDEX('DATA POBLACION'!$A$1:$CP$361,MATCH($G58,'DATA POBLACION'!$F$1:$F$361,0),MATCH(CONCATENATE(V$1,"_",$H58),'DATA POBLACION'!$A$1:$CP$1,0))</f>
        <v>5</v>
      </c>
      <c r="W58" s="49">
        <f>INDEX('DATA POBLACION'!$A$1:$CP$361,MATCH($G58,'DATA POBLACION'!$F$1:$F$361,0),MATCH(CONCATENATE(W$1,"_",$H58),'DATA POBLACION'!$A$1:$CP$1,0))</f>
        <v>3</v>
      </c>
      <c r="X58" s="49">
        <f>INDEX('DATA POBLACION'!$A$1:$CP$361,MATCH($G58,'DATA POBLACION'!$F$1:$F$361,0),MATCH(CONCATENATE(X$1,"_",$H58),'DATA POBLACION'!$A$1:$CP$1,0))</f>
        <v>6</v>
      </c>
      <c r="Y58" s="49">
        <f>INDEX('DATA POBLACION'!$A$1:$CP$361,MATCH($G58,'DATA POBLACION'!$F$1:$F$361,0),MATCH(CONCATENATE(Y$1,"_",$H58),'DATA POBLACION'!$A$1:$CP$1,0))</f>
        <v>5</v>
      </c>
      <c r="Z58" s="49">
        <f>INDEX('DATA POBLACION'!$A$1:$CP$361,MATCH($G58,'DATA POBLACION'!$F$1:$F$361,0),MATCH(CONCATENATE(Z$1,"_",$H58),'DATA POBLACION'!$A$1:$CP$1,0))</f>
        <v>9</v>
      </c>
      <c r="AA58" s="37">
        <f t="shared" si="8"/>
        <v>28</v>
      </c>
      <c r="AB58" s="49">
        <f>INDEX('DATA POBLACION'!$A$1:$CP$361,MATCH($G58,'DATA POBLACION'!$F$1:$F$361,0),MATCH(CONCATENATE(AB$1,"_",$H58),'DATA POBLACION'!$A$1:$CP$1,0))</f>
        <v>6</v>
      </c>
      <c r="AC58" s="49">
        <f>INDEX('DATA POBLACION'!$A$1:$CP$361,MATCH($G58,'DATA POBLACION'!$F$1:$F$361,0),MATCH(CONCATENATE(AC$1,"_",$H58),'DATA POBLACION'!$A$1:$CP$1,0))</f>
        <v>8</v>
      </c>
      <c r="AD58" s="49">
        <f>INDEX('DATA POBLACION'!$A$1:$CP$361,MATCH($G58,'DATA POBLACION'!$F$1:$F$361,0),MATCH(CONCATENATE(AD$1,"_",$H58),'DATA POBLACION'!$A$1:$CP$1,0))</f>
        <v>7</v>
      </c>
      <c r="AE58" s="49">
        <f>INDEX('DATA POBLACION'!$A$1:$CP$361,MATCH($G58,'DATA POBLACION'!$F$1:$F$361,0),MATCH(CONCATENATE(AE$1,"_",$H58),'DATA POBLACION'!$A$1:$CP$1,0))</f>
        <v>8</v>
      </c>
      <c r="AF58" s="49">
        <f>INDEX('DATA POBLACION'!$A$1:$CP$361,MATCH($G58,'DATA POBLACION'!$F$1:$F$361,0),MATCH(CONCATENATE(AF$1,"_",$H58),'DATA POBLACION'!$A$1:$CP$1,0))</f>
        <v>7</v>
      </c>
      <c r="AG58" s="37">
        <f t="shared" si="9"/>
        <v>36</v>
      </c>
      <c r="AH58" s="49">
        <f>INDEX('DATA POBLACION'!$A$1:$CP$361,MATCH($G58,'DATA POBLACION'!$F$1:$F$361,0),MATCH(CONCATENATE(AH$1,"_",$H58),'DATA POBLACION'!$A$1:$CP$1,0))</f>
        <v>31</v>
      </c>
      <c r="AI58" s="49">
        <f>INDEX('DATA POBLACION'!$A$1:$CP$361,MATCH($G58,'DATA POBLACION'!$F$1:$F$361,0),MATCH(CONCATENATE(AI$1,"_",$H58),'DATA POBLACION'!$A$1:$CP$1,0))</f>
        <v>35</v>
      </c>
      <c r="AJ58" s="49">
        <f>INDEX('DATA POBLACION'!$A$1:$CP$361,MATCH($G58,'DATA POBLACION'!$F$1:$F$361,0),MATCH(CONCATENATE(AJ$1,"_",$H58),'DATA POBLACION'!$A$1:$CP$1,0))</f>
        <v>29</v>
      </c>
      <c r="AK58" s="49">
        <f>INDEX('DATA POBLACION'!$A$1:$CP$361,MATCH($G58,'DATA POBLACION'!$F$1:$F$361,0),MATCH(CONCATENATE(AK$1,"_",$H58),'DATA POBLACION'!$A$1:$CP$1,0))</f>
        <v>32</v>
      </c>
      <c r="AL58" s="49">
        <f>INDEX('DATA POBLACION'!$A$1:$CP$361,MATCH($G58,'DATA POBLACION'!$F$1:$F$361,0),MATCH(CONCATENATE(AL$1,"_",$H58),'DATA POBLACION'!$A$1:$CP$1,0))</f>
        <v>28</v>
      </c>
      <c r="AM58" s="49">
        <f>INDEX('DATA POBLACION'!$A$1:$CP$361,MATCH($G58,'DATA POBLACION'!$F$1:$F$361,0),MATCH(CONCATENATE(AM$1,"_",$H58),'DATA POBLACION'!$A$1:$CP$1,0))</f>
        <v>28</v>
      </c>
      <c r="AN58" s="49">
        <f>INDEX('DATA POBLACION'!$A$1:$CP$361,MATCH($G58,'DATA POBLACION'!$F$1:$F$361,0),MATCH(CONCATENATE(AN$1,"_",$H58),'DATA POBLACION'!$A$1:$CP$1,0))</f>
        <v>30</v>
      </c>
      <c r="AO58" s="49">
        <f>INDEX('DATA POBLACION'!$A$1:$CP$361,MATCH($G58,'DATA POBLACION'!$F$1:$F$361,0),MATCH(CONCATENATE(AO$1,"_",$H58),'DATA POBLACION'!$A$1:$CP$1,0))</f>
        <v>24</v>
      </c>
      <c r="AP58" s="49">
        <f>INDEX('DATA POBLACION'!$A$1:$CP$361,MATCH($G58,'DATA POBLACION'!$F$1:$F$361,0),MATCH(CONCATENATE(AP$1,"_",$H58),'DATA POBLACION'!$A$1:$CP$1,0))</f>
        <v>18</v>
      </c>
      <c r="AQ58" s="49">
        <f>INDEX('DATA POBLACION'!$A$1:$CP$361,MATCH($G58,'DATA POBLACION'!$F$1:$F$361,0),MATCH(CONCATENATE(AQ$1,"_",$H58),'DATA POBLACION'!$A$1:$CP$1,0))</f>
        <v>9</v>
      </c>
      <c r="AR58" s="49">
        <f>INDEX('DATA POBLACION'!$A$1:$CP$361,MATCH($G58,'DATA POBLACION'!$F$1:$F$361,0),MATCH(CONCATENATE(AR$1,"_",$H58),'DATA POBLACION'!$A$1:$CP$1,0))</f>
        <v>8</v>
      </c>
      <c r="AS58" s="49">
        <f>INDEX('DATA POBLACION'!$A$1:$CP$361,MATCH($G58,'DATA POBLACION'!$F$1:$F$361,0),MATCH(CONCATENATE(AS$1,"_",$H58),'DATA POBLACION'!$A$1:$CP$1,0))</f>
        <v>5</v>
      </c>
      <c r="AT58" s="49">
        <f>INDEX('DATA POBLACION'!$A$1:$CP$361,MATCH($G58,'DATA POBLACION'!$F$1:$F$361,0),MATCH(CONCATENATE(AT$1,"_",$H58),'DATA POBLACION'!$A$1:$CP$1,0))</f>
        <v>8</v>
      </c>
    </row>
    <row r="59" spans="1:46" hidden="1" x14ac:dyDescent="0.2">
      <c r="A59" s="46">
        <v>80204</v>
      </c>
      <c r="B59" s="47" t="s">
        <v>53</v>
      </c>
      <c r="C59" s="32" t="s">
        <v>18</v>
      </c>
      <c r="D59" s="33" t="s">
        <v>1</v>
      </c>
      <c r="E59" s="34" t="s">
        <v>8</v>
      </c>
      <c r="F59" s="35"/>
      <c r="G59" s="36" t="s">
        <v>267</v>
      </c>
      <c r="H59" s="36" t="s">
        <v>108</v>
      </c>
      <c r="I59" s="37">
        <f t="shared" si="5"/>
        <v>369</v>
      </c>
      <c r="J59" s="49">
        <f>INDEX('DATA POBLACION'!$A$1:$CP$361,MATCH($G59,'DATA POBLACION'!$F$1:$F$361,0),MATCH(CONCATENATE(J$1,"_",$H59),'DATA POBLACION'!$A$1:$CP$1,0))</f>
        <v>4</v>
      </c>
      <c r="K59" s="49">
        <f>INDEX('DATA POBLACION'!$A$1:$CP$361,MATCH($G59,'DATA POBLACION'!$F$1:$F$361,0),MATCH(CONCATENATE(K$1,"_",$H59),'DATA POBLACION'!$A$1:$CP$1,0))</f>
        <v>3</v>
      </c>
      <c r="L59" s="49">
        <f>INDEX('DATA POBLACION'!$A$1:$CP$361,MATCH($G59,'DATA POBLACION'!$F$1:$F$361,0),MATCH(CONCATENATE(L$1,"_",$H59),'DATA POBLACION'!$A$1:$CP$1,0))</f>
        <v>6</v>
      </c>
      <c r="M59" s="49">
        <f>INDEX('DATA POBLACION'!$A$1:$CP$361,MATCH($G59,'DATA POBLACION'!$F$1:$F$361,0),MATCH(CONCATENATE(M$1,"_",$H59),'DATA POBLACION'!$A$1:$CP$1,0))</f>
        <v>5</v>
      </c>
      <c r="N59" s="49">
        <f>INDEX('DATA POBLACION'!$A$1:$CP$361,MATCH($G59,'DATA POBLACION'!$F$1:$F$361,0),MATCH(CONCATENATE(N$1,"_",$H59),'DATA POBLACION'!$A$1:$CP$1,0))</f>
        <v>2</v>
      </c>
      <c r="O59" s="49">
        <f t="shared" si="6"/>
        <v>20</v>
      </c>
      <c r="P59" s="49">
        <f>INDEX('DATA POBLACION'!$A$1:$CP$361,MATCH($G59,'DATA POBLACION'!$F$1:$F$361,0),MATCH(CONCATENATE(P$1,"_",$H59),'DATA POBLACION'!$A$1:$CP$1,0))</f>
        <v>8</v>
      </c>
      <c r="Q59" s="49">
        <f>INDEX('DATA POBLACION'!$A$1:$CP$361,MATCH($G59,'DATA POBLACION'!$F$1:$F$361,0),MATCH(CONCATENATE(Q$1,"_",$H59),'DATA POBLACION'!$A$1:$CP$1,0))</f>
        <v>3</v>
      </c>
      <c r="R59" s="49">
        <f>INDEX('DATA POBLACION'!$A$1:$CP$361,MATCH($G59,'DATA POBLACION'!$F$1:$F$361,0),MATCH(CONCATENATE(R$1,"_",$H59),'DATA POBLACION'!$A$1:$CP$1,0))</f>
        <v>4</v>
      </c>
      <c r="S59" s="49">
        <f>INDEX('DATA POBLACION'!$A$1:$CP$361,MATCH($G59,'DATA POBLACION'!$F$1:$F$361,0),MATCH(CONCATENATE(S$1,"_",$H59),'DATA POBLACION'!$A$1:$CP$1,0))</f>
        <v>6</v>
      </c>
      <c r="T59" s="49">
        <f>INDEX('DATA POBLACION'!$A$1:$CP$361,MATCH($G59,'DATA POBLACION'!$F$1:$F$361,0),MATCH(CONCATENATE(T$1,"_",$H59),'DATA POBLACION'!$A$1:$CP$1,0))</f>
        <v>1</v>
      </c>
      <c r="U59" s="49">
        <f t="shared" si="7"/>
        <v>22</v>
      </c>
      <c r="V59" s="49">
        <f>INDEX('DATA POBLACION'!$A$1:$CP$361,MATCH($G59,'DATA POBLACION'!$F$1:$F$361,0),MATCH(CONCATENATE(V$1,"_",$H59),'DATA POBLACION'!$A$1:$CP$1,0))</f>
        <v>3</v>
      </c>
      <c r="W59" s="49">
        <f>INDEX('DATA POBLACION'!$A$1:$CP$361,MATCH($G59,'DATA POBLACION'!$F$1:$F$361,0),MATCH(CONCATENATE(W$1,"_",$H59),'DATA POBLACION'!$A$1:$CP$1,0))</f>
        <v>3</v>
      </c>
      <c r="X59" s="49">
        <f>INDEX('DATA POBLACION'!$A$1:$CP$361,MATCH($G59,'DATA POBLACION'!$F$1:$F$361,0),MATCH(CONCATENATE(X$1,"_",$H59),'DATA POBLACION'!$A$1:$CP$1,0))</f>
        <v>4</v>
      </c>
      <c r="Y59" s="49">
        <f>INDEX('DATA POBLACION'!$A$1:$CP$361,MATCH($G59,'DATA POBLACION'!$F$1:$F$361,0),MATCH(CONCATENATE(Y$1,"_",$H59),'DATA POBLACION'!$A$1:$CP$1,0))</f>
        <v>3</v>
      </c>
      <c r="Z59" s="49">
        <f>INDEX('DATA POBLACION'!$A$1:$CP$361,MATCH($G59,'DATA POBLACION'!$F$1:$F$361,0),MATCH(CONCATENATE(Z$1,"_",$H59),'DATA POBLACION'!$A$1:$CP$1,0))</f>
        <v>7</v>
      </c>
      <c r="AA59" s="37">
        <f t="shared" si="8"/>
        <v>20</v>
      </c>
      <c r="AB59" s="49">
        <f>INDEX('DATA POBLACION'!$A$1:$CP$361,MATCH($G59,'DATA POBLACION'!$F$1:$F$361,0),MATCH(CONCATENATE(AB$1,"_",$H59),'DATA POBLACION'!$A$1:$CP$1,0))</f>
        <v>8</v>
      </c>
      <c r="AC59" s="49">
        <f>INDEX('DATA POBLACION'!$A$1:$CP$361,MATCH($G59,'DATA POBLACION'!$F$1:$F$361,0),MATCH(CONCATENATE(AC$1,"_",$H59),'DATA POBLACION'!$A$1:$CP$1,0))</f>
        <v>6</v>
      </c>
      <c r="AD59" s="49">
        <f>INDEX('DATA POBLACION'!$A$1:$CP$361,MATCH($G59,'DATA POBLACION'!$F$1:$F$361,0),MATCH(CONCATENATE(AD$1,"_",$H59),'DATA POBLACION'!$A$1:$CP$1,0))</f>
        <v>6</v>
      </c>
      <c r="AE59" s="49">
        <f>INDEX('DATA POBLACION'!$A$1:$CP$361,MATCH($G59,'DATA POBLACION'!$F$1:$F$361,0),MATCH(CONCATENATE(AE$1,"_",$H59),'DATA POBLACION'!$A$1:$CP$1,0))</f>
        <v>8</v>
      </c>
      <c r="AF59" s="49">
        <f>INDEX('DATA POBLACION'!$A$1:$CP$361,MATCH($G59,'DATA POBLACION'!$F$1:$F$361,0),MATCH(CONCATENATE(AF$1,"_",$H59),'DATA POBLACION'!$A$1:$CP$1,0))</f>
        <v>9</v>
      </c>
      <c r="AG59" s="37">
        <f t="shared" si="9"/>
        <v>37</v>
      </c>
      <c r="AH59" s="49">
        <f>INDEX('DATA POBLACION'!$A$1:$CP$361,MATCH($G59,'DATA POBLACION'!$F$1:$F$361,0),MATCH(CONCATENATE(AH$1,"_",$H59),'DATA POBLACION'!$A$1:$CP$1,0))</f>
        <v>27</v>
      </c>
      <c r="AI59" s="49">
        <f>INDEX('DATA POBLACION'!$A$1:$CP$361,MATCH($G59,'DATA POBLACION'!$F$1:$F$361,0),MATCH(CONCATENATE(AI$1,"_",$H59),'DATA POBLACION'!$A$1:$CP$1,0))</f>
        <v>33</v>
      </c>
      <c r="AJ59" s="49">
        <f>INDEX('DATA POBLACION'!$A$1:$CP$361,MATCH($G59,'DATA POBLACION'!$F$1:$F$361,0),MATCH(CONCATENATE(AJ$1,"_",$H59),'DATA POBLACION'!$A$1:$CP$1,0))</f>
        <v>33</v>
      </c>
      <c r="AK59" s="49">
        <f>INDEX('DATA POBLACION'!$A$1:$CP$361,MATCH($G59,'DATA POBLACION'!$F$1:$F$361,0),MATCH(CONCATENATE(AK$1,"_",$H59),'DATA POBLACION'!$A$1:$CP$1,0))</f>
        <v>30</v>
      </c>
      <c r="AL59" s="49">
        <f>INDEX('DATA POBLACION'!$A$1:$CP$361,MATCH($G59,'DATA POBLACION'!$F$1:$F$361,0),MATCH(CONCATENATE(AL$1,"_",$H59),'DATA POBLACION'!$A$1:$CP$1,0))</f>
        <v>21</v>
      </c>
      <c r="AM59" s="49">
        <f>INDEX('DATA POBLACION'!$A$1:$CP$361,MATCH($G59,'DATA POBLACION'!$F$1:$F$361,0),MATCH(CONCATENATE(AM$1,"_",$H59),'DATA POBLACION'!$A$1:$CP$1,0))</f>
        <v>27</v>
      </c>
      <c r="AN59" s="49">
        <f>INDEX('DATA POBLACION'!$A$1:$CP$361,MATCH($G59,'DATA POBLACION'!$F$1:$F$361,0),MATCH(CONCATENATE(AN$1,"_",$H59),'DATA POBLACION'!$A$1:$CP$1,0))</f>
        <v>24</v>
      </c>
      <c r="AO59" s="49">
        <f>INDEX('DATA POBLACION'!$A$1:$CP$361,MATCH($G59,'DATA POBLACION'!$F$1:$F$361,0),MATCH(CONCATENATE(AO$1,"_",$H59),'DATA POBLACION'!$A$1:$CP$1,0))</f>
        <v>24</v>
      </c>
      <c r="AP59" s="49">
        <f>INDEX('DATA POBLACION'!$A$1:$CP$361,MATCH($G59,'DATA POBLACION'!$F$1:$F$361,0),MATCH(CONCATENATE(AP$1,"_",$H59),'DATA POBLACION'!$A$1:$CP$1,0))</f>
        <v>10</v>
      </c>
      <c r="AQ59" s="49">
        <f>INDEX('DATA POBLACION'!$A$1:$CP$361,MATCH($G59,'DATA POBLACION'!$F$1:$F$361,0),MATCH(CONCATENATE(AQ$1,"_",$H59),'DATA POBLACION'!$A$1:$CP$1,0))</f>
        <v>13</v>
      </c>
      <c r="AR59" s="49">
        <f>INDEX('DATA POBLACION'!$A$1:$CP$361,MATCH($G59,'DATA POBLACION'!$F$1:$F$361,0),MATCH(CONCATENATE(AR$1,"_",$H59),'DATA POBLACION'!$A$1:$CP$1,0))</f>
        <v>10</v>
      </c>
      <c r="AS59" s="49">
        <f>INDEX('DATA POBLACION'!$A$1:$CP$361,MATCH($G59,'DATA POBLACION'!$F$1:$F$361,0),MATCH(CONCATENATE(AS$1,"_",$H59),'DATA POBLACION'!$A$1:$CP$1,0))</f>
        <v>11</v>
      </c>
      <c r="AT59" s="49">
        <f>INDEX('DATA POBLACION'!$A$1:$CP$361,MATCH($G59,'DATA POBLACION'!$F$1:$F$361,0),MATCH(CONCATENATE(AT$1,"_",$H59),'DATA POBLACION'!$A$1:$CP$1,0))</f>
        <v>7</v>
      </c>
    </row>
    <row r="60" spans="1:46" x14ac:dyDescent="0.2">
      <c r="A60" s="52">
        <v>80604</v>
      </c>
      <c r="B60" s="47" t="s">
        <v>53</v>
      </c>
      <c r="C60" s="37" t="s">
        <v>304</v>
      </c>
      <c r="D60" s="33" t="s">
        <v>3</v>
      </c>
      <c r="E60" s="48" t="s">
        <v>19</v>
      </c>
      <c r="F60" s="37"/>
      <c r="G60" s="37" t="s">
        <v>206</v>
      </c>
      <c r="H60" s="37" t="s">
        <v>107</v>
      </c>
      <c r="I60" s="37">
        <f t="shared" si="5"/>
        <v>768</v>
      </c>
      <c r="J60" s="49">
        <f>INDEX('DATA POBLACION'!$A$1:$CP$361,MATCH($G60,'DATA POBLACION'!$F$1:$F$361,0),MATCH(CONCATENATE(J$1,"_",$H60),'DATA POBLACION'!$A$1:$CP$1,0))</f>
        <v>6</v>
      </c>
      <c r="K60" s="49">
        <f>INDEX('DATA POBLACION'!$A$1:$CP$361,MATCH($G60,'DATA POBLACION'!$F$1:$F$361,0),MATCH(CONCATENATE(K$1,"_",$H60),'DATA POBLACION'!$A$1:$CP$1,0))</f>
        <v>5</v>
      </c>
      <c r="L60" s="49">
        <f>INDEX('DATA POBLACION'!$A$1:$CP$361,MATCH($G60,'DATA POBLACION'!$F$1:$F$361,0),MATCH(CONCATENATE(L$1,"_",$H60),'DATA POBLACION'!$A$1:$CP$1,0))</f>
        <v>7</v>
      </c>
      <c r="M60" s="49">
        <f>INDEX('DATA POBLACION'!$A$1:$CP$361,MATCH($G60,'DATA POBLACION'!$F$1:$F$361,0),MATCH(CONCATENATE(M$1,"_",$H60),'DATA POBLACION'!$A$1:$CP$1,0))</f>
        <v>7</v>
      </c>
      <c r="N60" s="49">
        <f>INDEX('DATA POBLACION'!$A$1:$CP$361,MATCH($G60,'DATA POBLACION'!$F$1:$F$361,0),MATCH(CONCATENATE(N$1,"_",$H60),'DATA POBLACION'!$A$1:$CP$1,0))</f>
        <v>7</v>
      </c>
      <c r="O60" s="49">
        <f t="shared" si="6"/>
        <v>32</v>
      </c>
      <c r="P60" s="49">
        <f>INDEX('DATA POBLACION'!$A$1:$CP$361,MATCH($G60,'DATA POBLACION'!$F$1:$F$361,0),MATCH(CONCATENATE(P$1,"_",$H60),'DATA POBLACION'!$A$1:$CP$1,0))</f>
        <v>8</v>
      </c>
      <c r="Q60" s="49">
        <f>INDEX('DATA POBLACION'!$A$1:$CP$361,MATCH($G60,'DATA POBLACION'!$F$1:$F$361,0),MATCH(CONCATENATE(Q$1,"_",$H60),'DATA POBLACION'!$A$1:$CP$1,0))</f>
        <v>11</v>
      </c>
      <c r="R60" s="49">
        <f>INDEX('DATA POBLACION'!$A$1:$CP$361,MATCH($G60,'DATA POBLACION'!$F$1:$F$361,0),MATCH(CONCATENATE(R$1,"_",$H60),'DATA POBLACION'!$A$1:$CP$1,0))</f>
        <v>11</v>
      </c>
      <c r="S60" s="49">
        <f>INDEX('DATA POBLACION'!$A$1:$CP$361,MATCH($G60,'DATA POBLACION'!$F$1:$F$361,0),MATCH(CONCATENATE(S$1,"_",$H60),'DATA POBLACION'!$A$1:$CP$1,0))</f>
        <v>13</v>
      </c>
      <c r="T60" s="49">
        <f>INDEX('DATA POBLACION'!$A$1:$CP$361,MATCH($G60,'DATA POBLACION'!$F$1:$F$361,0),MATCH(CONCATENATE(T$1,"_",$H60),'DATA POBLACION'!$A$1:$CP$1,0))</f>
        <v>12</v>
      </c>
      <c r="U60" s="49">
        <f t="shared" si="7"/>
        <v>55</v>
      </c>
      <c r="V60" s="49">
        <f>INDEX('DATA POBLACION'!$A$1:$CP$361,MATCH($G60,'DATA POBLACION'!$F$1:$F$361,0),MATCH(CONCATENATE(V$1,"_",$H60),'DATA POBLACION'!$A$1:$CP$1,0))</f>
        <v>10</v>
      </c>
      <c r="W60" s="49">
        <f>INDEX('DATA POBLACION'!$A$1:$CP$361,MATCH($G60,'DATA POBLACION'!$F$1:$F$361,0),MATCH(CONCATENATE(W$1,"_",$H60),'DATA POBLACION'!$A$1:$CP$1,0))</f>
        <v>11</v>
      </c>
      <c r="X60" s="49">
        <f>INDEX('DATA POBLACION'!$A$1:$CP$361,MATCH($G60,'DATA POBLACION'!$F$1:$F$361,0),MATCH(CONCATENATE(X$1,"_",$H60),'DATA POBLACION'!$A$1:$CP$1,0))</f>
        <v>11</v>
      </c>
      <c r="Y60" s="49">
        <f>INDEX('DATA POBLACION'!$A$1:$CP$361,MATCH($G60,'DATA POBLACION'!$F$1:$F$361,0),MATCH(CONCATENATE(Y$1,"_",$H60),'DATA POBLACION'!$A$1:$CP$1,0))</f>
        <v>12</v>
      </c>
      <c r="Z60" s="49">
        <f>INDEX('DATA POBLACION'!$A$1:$CP$361,MATCH($G60,'DATA POBLACION'!$F$1:$F$361,0),MATCH(CONCATENATE(Z$1,"_",$H60),'DATA POBLACION'!$A$1:$CP$1,0))</f>
        <v>12</v>
      </c>
      <c r="AA60" s="37">
        <f t="shared" si="8"/>
        <v>56</v>
      </c>
      <c r="AB60" s="49">
        <f>INDEX('DATA POBLACION'!$A$1:$CP$361,MATCH($G60,'DATA POBLACION'!$F$1:$F$361,0),MATCH(CONCATENATE(AB$1,"_",$H60),'DATA POBLACION'!$A$1:$CP$1,0))</f>
        <v>13</v>
      </c>
      <c r="AC60" s="49">
        <f>INDEX('DATA POBLACION'!$A$1:$CP$361,MATCH($G60,'DATA POBLACION'!$F$1:$F$361,0),MATCH(CONCATENATE(AC$1,"_",$H60),'DATA POBLACION'!$A$1:$CP$1,0))</f>
        <v>17</v>
      </c>
      <c r="AD60" s="49">
        <f>INDEX('DATA POBLACION'!$A$1:$CP$361,MATCH($G60,'DATA POBLACION'!$F$1:$F$361,0),MATCH(CONCATENATE(AD$1,"_",$H60),'DATA POBLACION'!$A$1:$CP$1,0))</f>
        <v>13</v>
      </c>
      <c r="AE60" s="49">
        <f>INDEX('DATA POBLACION'!$A$1:$CP$361,MATCH($G60,'DATA POBLACION'!$F$1:$F$361,0),MATCH(CONCATENATE(AE$1,"_",$H60),'DATA POBLACION'!$A$1:$CP$1,0))</f>
        <v>16</v>
      </c>
      <c r="AF60" s="49">
        <f>INDEX('DATA POBLACION'!$A$1:$CP$361,MATCH($G60,'DATA POBLACION'!$F$1:$F$361,0),MATCH(CONCATENATE(AF$1,"_",$H60),'DATA POBLACION'!$A$1:$CP$1,0))</f>
        <v>14</v>
      </c>
      <c r="AG60" s="37">
        <f t="shared" si="9"/>
        <v>73</v>
      </c>
      <c r="AH60" s="49">
        <f>INDEX('DATA POBLACION'!$A$1:$CP$361,MATCH($G60,'DATA POBLACION'!$F$1:$F$361,0),MATCH(CONCATENATE(AH$1,"_",$H60),'DATA POBLACION'!$A$1:$CP$1,0))</f>
        <v>70</v>
      </c>
      <c r="AI60" s="49">
        <f>INDEX('DATA POBLACION'!$A$1:$CP$361,MATCH($G60,'DATA POBLACION'!$F$1:$F$361,0),MATCH(CONCATENATE(AI$1,"_",$H60),'DATA POBLACION'!$A$1:$CP$1,0))</f>
        <v>69</v>
      </c>
      <c r="AJ60" s="49">
        <f>INDEX('DATA POBLACION'!$A$1:$CP$361,MATCH($G60,'DATA POBLACION'!$F$1:$F$361,0),MATCH(CONCATENATE(AJ$1,"_",$H60),'DATA POBLACION'!$A$1:$CP$1,0))</f>
        <v>57</v>
      </c>
      <c r="AK60" s="49">
        <f>INDEX('DATA POBLACION'!$A$1:$CP$361,MATCH($G60,'DATA POBLACION'!$F$1:$F$361,0),MATCH(CONCATENATE(AK$1,"_",$H60),'DATA POBLACION'!$A$1:$CP$1,0))</f>
        <v>63</v>
      </c>
      <c r="AL60" s="49">
        <f>INDEX('DATA POBLACION'!$A$1:$CP$361,MATCH($G60,'DATA POBLACION'!$F$1:$F$361,0),MATCH(CONCATENATE(AL$1,"_",$H60),'DATA POBLACION'!$A$1:$CP$1,0))</f>
        <v>51</v>
      </c>
      <c r="AM60" s="49">
        <f>INDEX('DATA POBLACION'!$A$1:$CP$361,MATCH($G60,'DATA POBLACION'!$F$1:$F$361,0),MATCH(CONCATENATE(AM$1,"_",$H60),'DATA POBLACION'!$A$1:$CP$1,0))</f>
        <v>51</v>
      </c>
      <c r="AN60" s="49">
        <f>INDEX('DATA POBLACION'!$A$1:$CP$361,MATCH($G60,'DATA POBLACION'!$F$1:$F$361,0),MATCH(CONCATENATE(AN$1,"_",$H60),'DATA POBLACION'!$A$1:$CP$1,0))</f>
        <v>47</v>
      </c>
      <c r="AO60" s="49">
        <f>INDEX('DATA POBLACION'!$A$1:$CP$361,MATCH($G60,'DATA POBLACION'!$F$1:$F$361,0),MATCH(CONCATENATE(AO$1,"_",$H60),'DATA POBLACION'!$A$1:$CP$1,0))</f>
        <v>35</v>
      </c>
      <c r="AP60" s="49">
        <f>INDEX('DATA POBLACION'!$A$1:$CP$361,MATCH($G60,'DATA POBLACION'!$F$1:$F$361,0),MATCH(CONCATENATE(AP$1,"_",$H60),'DATA POBLACION'!$A$1:$CP$1,0))</f>
        <v>31</v>
      </c>
      <c r="AQ60" s="49">
        <f>INDEX('DATA POBLACION'!$A$1:$CP$361,MATCH($G60,'DATA POBLACION'!$F$1:$F$361,0),MATCH(CONCATENATE(AQ$1,"_",$H60),'DATA POBLACION'!$A$1:$CP$1,0))</f>
        <v>28</v>
      </c>
      <c r="AR60" s="49">
        <f>INDEX('DATA POBLACION'!$A$1:$CP$361,MATCH($G60,'DATA POBLACION'!$F$1:$F$361,0),MATCH(CONCATENATE(AR$1,"_",$H60),'DATA POBLACION'!$A$1:$CP$1,0))</f>
        <v>20</v>
      </c>
      <c r="AS60" s="49">
        <f>INDEX('DATA POBLACION'!$A$1:$CP$361,MATCH($G60,'DATA POBLACION'!$F$1:$F$361,0),MATCH(CONCATENATE(AS$1,"_",$H60),'DATA POBLACION'!$A$1:$CP$1,0))</f>
        <v>16</v>
      </c>
      <c r="AT60" s="49">
        <f>INDEX('DATA POBLACION'!$A$1:$CP$361,MATCH($G60,'DATA POBLACION'!$F$1:$F$361,0),MATCH(CONCATENATE(AT$1,"_",$H60),'DATA POBLACION'!$A$1:$CP$1,0))</f>
        <v>14</v>
      </c>
    </row>
    <row r="61" spans="1:46" x14ac:dyDescent="0.2">
      <c r="A61" s="52">
        <v>80604</v>
      </c>
      <c r="B61" s="47" t="s">
        <v>53</v>
      </c>
      <c r="C61" s="37" t="s">
        <v>304</v>
      </c>
      <c r="D61" s="33" t="s">
        <v>3</v>
      </c>
      <c r="E61" s="37" t="s">
        <v>19</v>
      </c>
      <c r="F61" s="37"/>
      <c r="G61" s="37" t="s">
        <v>206</v>
      </c>
      <c r="H61" s="37" t="s">
        <v>108</v>
      </c>
      <c r="I61" s="37">
        <f t="shared" si="5"/>
        <v>706</v>
      </c>
      <c r="J61" s="49">
        <f>INDEX('DATA POBLACION'!$A$1:$CP$361,MATCH($G61,'DATA POBLACION'!$F$1:$F$361,0),MATCH(CONCATENATE(J$1,"_",$H61),'DATA POBLACION'!$A$1:$CP$1,0))</f>
        <v>5</v>
      </c>
      <c r="K61" s="49">
        <f>INDEX('DATA POBLACION'!$A$1:$CP$361,MATCH($G61,'DATA POBLACION'!$F$1:$F$361,0),MATCH(CONCATENATE(K$1,"_",$H61),'DATA POBLACION'!$A$1:$CP$1,0))</f>
        <v>6</v>
      </c>
      <c r="L61" s="49">
        <f>INDEX('DATA POBLACION'!$A$1:$CP$361,MATCH($G61,'DATA POBLACION'!$F$1:$F$361,0),MATCH(CONCATENATE(L$1,"_",$H61),'DATA POBLACION'!$A$1:$CP$1,0))</f>
        <v>7</v>
      </c>
      <c r="M61" s="49">
        <f>INDEX('DATA POBLACION'!$A$1:$CP$361,MATCH($G61,'DATA POBLACION'!$F$1:$F$361,0),MATCH(CONCATENATE(M$1,"_",$H61),'DATA POBLACION'!$A$1:$CP$1,0))</f>
        <v>8</v>
      </c>
      <c r="N61" s="49">
        <f>INDEX('DATA POBLACION'!$A$1:$CP$361,MATCH($G61,'DATA POBLACION'!$F$1:$F$361,0),MATCH(CONCATENATE(N$1,"_",$H61),'DATA POBLACION'!$A$1:$CP$1,0))</f>
        <v>7</v>
      </c>
      <c r="O61" s="49">
        <f t="shared" si="6"/>
        <v>33</v>
      </c>
      <c r="P61" s="49">
        <f>INDEX('DATA POBLACION'!$A$1:$CP$361,MATCH($G61,'DATA POBLACION'!$F$1:$F$361,0),MATCH(CONCATENATE(P$1,"_",$H61),'DATA POBLACION'!$A$1:$CP$1,0))</f>
        <v>7</v>
      </c>
      <c r="Q61" s="49">
        <f>INDEX('DATA POBLACION'!$A$1:$CP$361,MATCH($G61,'DATA POBLACION'!$F$1:$F$361,0),MATCH(CONCATENATE(Q$1,"_",$H61),'DATA POBLACION'!$A$1:$CP$1,0))</f>
        <v>10</v>
      </c>
      <c r="R61" s="49">
        <f>INDEX('DATA POBLACION'!$A$1:$CP$361,MATCH($G61,'DATA POBLACION'!$F$1:$F$361,0),MATCH(CONCATENATE(R$1,"_",$H61),'DATA POBLACION'!$A$1:$CP$1,0))</f>
        <v>9</v>
      </c>
      <c r="S61" s="49">
        <f>INDEX('DATA POBLACION'!$A$1:$CP$361,MATCH($G61,'DATA POBLACION'!$F$1:$F$361,0),MATCH(CONCATENATE(S$1,"_",$H61),'DATA POBLACION'!$A$1:$CP$1,0))</f>
        <v>10</v>
      </c>
      <c r="T61" s="49">
        <f>INDEX('DATA POBLACION'!$A$1:$CP$361,MATCH($G61,'DATA POBLACION'!$F$1:$F$361,0),MATCH(CONCATENATE(T$1,"_",$H61),'DATA POBLACION'!$A$1:$CP$1,0))</f>
        <v>9</v>
      </c>
      <c r="U61" s="49">
        <f t="shared" si="7"/>
        <v>45</v>
      </c>
      <c r="V61" s="49">
        <f>INDEX('DATA POBLACION'!$A$1:$CP$361,MATCH($G61,'DATA POBLACION'!$F$1:$F$361,0),MATCH(CONCATENATE(V$1,"_",$H61),'DATA POBLACION'!$A$1:$CP$1,0))</f>
        <v>9</v>
      </c>
      <c r="W61" s="49">
        <f>INDEX('DATA POBLACION'!$A$1:$CP$361,MATCH($G61,'DATA POBLACION'!$F$1:$F$361,0),MATCH(CONCATENATE(W$1,"_",$H61),'DATA POBLACION'!$A$1:$CP$1,0))</f>
        <v>10</v>
      </c>
      <c r="X61" s="49">
        <f>INDEX('DATA POBLACION'!$A$1:$CP$361,MATCH($G61,'DATA POBLACION'!$F$1:$F$361,0),MATCH(CONCATENATE(X$1,"_",$H61),'DATA POBLACION'!$A$1:$CP$1,0))</f>
        <v>10</v>
      </c>
      <c r="Y61" s="49">
        <f>INDEX('DATA POBLACION'!$A$1:$CP$361,MATCH($G61,'DATA POBLACION'!$F$1:$F$361,0),MATCH(CONCATENATE(Y$1,"_",$H61),'DATA POBLACION'!$A$1:$CP$1,0))</f>
        <v>11</v>
      </c>
      <c r="Z61" s="49">
        <f>INDEX('DATA POBLACION'!$A$1:$CP$361,MATCH($G61,'DATA POBLACION'!$F$1:$F$361,0),MATCH(CONCATENATE(Z$1,"_",$H61),'DATA POBLACION'!$A$1:$CP$1,0))</f>
        <v>10</v>
      </c>
      <c r="AA61" s="37">
        <f t="shared" si="8"/>
        <v>50</v>
      </c>
      <c r="AB61" s="49">
        <f>INDEX('DATA POBLACION'!$A$1:$CP$361,MATCH($G61,'DATA POBLACION'!$F$1:$F$361,0),MATCH(CONCATENATE(AB$1,"_",$H61),'DATA POBLACION'!$A$1:$CP$1,0))</f>
        <v>12</v>
      </c>
      <c r="AC61" s="49">
        <f>INDEX('DATA POBLACION'!$A$1:$CP$361,MATCH($G61,'DATA POBLACION'!$F$1:$F$361,0),MATCH(CONCATENATE(AC$1,"_",$H61),'DATA POBLACION'!$A$1:$CP$1,0))</f>
        <v>11</v>
      </c>
      <c r="AD61" s="49">
        <f>INDEX('DATA POBLACION'!$A$1:$CP$361,MATCH($G61,'DATA POBLACION'!$F$1:$F$361,0),MATCH(CONCATENATE(AD$1,"_",$H61),'DATA POBLACION'!$A$1:$CP$1,0))</f>
        <v>13</v>
      </c>
      <c r="AE61" s="49">
        <f>INDEX('DATA POBLACION'!$A$1:$CP$361,MATCH($G61,'DATA POBLACION'!$F$1:$F$361,0),MATCH(CONCATENATE(AE$1,"_",$H61),'DATA POBLACION'!$A$1:$CP$1,0))</f>
        <v>14</v>
      </c>
      <c r="AF61" s="49">
        <f>INDEX('DATA POBLACION'!$A$1:$CP$361,MATCH($G61,'DATA POBLACION'!$F$1:$F$361,0),MATCH(CONCATENATE(AF$1,"_",$H61),'DATA POBLACION'!$A$1:$CP$1,0))</f>
        <v>13</v>
      </c>
      <c r="AG61" s="37">
        <f t="shared" si="9"/>
        <v>63</v>
      </c>
      <c r="AH61" s="49">
        <f>INDEX('DATA POBLACION'!$A$1:$CP$361,MATCH($G61,'DATA POBLACION'!$F$1:$F$361,0),MATCH(CONCATENATE(AH$1,"_",$H61),'DATA POBLACION'!$A$1:$CP$1,0))</f>
        <v>59</v>
      </c>
      <c r="AI61" s="49">
        <f>INDEX('DATA POBLACION'!$A$1:$CP$361,MATCH($G61,'DATA POBLACION'!$F$1:$F$361,0),MATCH(CONCATENATE(AI$1,"_",$H61),'DATA POBLACION'!$A$1:$CP$1,0))</f>
        <v>60</v>
      </c>
      <c r="AJ61" s="49">
        <f>INDEX('DATA POBLACION'!$A$1:$CP$361,MATCH($G61,'DATA POBLACION'!$F$1:$F$361,0),MATCH(CONCATENATE(AJ$1,"_",$H61),'DATA POBLACION'!$A$1:$CP$1,0))</f>
        <v>55</v>
      </c>
      <c r="AK61" s="49">
        <f>INDEX('DATA POBLACION'!$A$1:$CP$361,MATCH($G61,'DATA POBLACION'!$F$1:$F$361,0),MATCH(CONCATENATE(AK$1,"_",$H61),'DATA POBLACION'!$A$1:$CP$1,0))</f>
        <v>51</v>
      </c>
      <c r="AL61" s="49">
        <f>INDEX('DATA POBLACION'!$A$1:$CP$361,MATCH($G61,'DATA POBLACION'!$F$1:$F$361,0),MATCH(CONCATENATE(AL$1,"_",$H61),'DATA POBLACION'!$A$1:$CP$1,0))</f>
        <v>49</v>
      </c>
      <c r="AM61" s="49">
        <f>INDEX('DATA POBLACION'!$A$1:$CP$361,MATCH($G61,'DATA POBLACION'!$F$1:$F$361,0),MATCH(CONCATENATE(AM$1,"_",$H61),'DATA POBLACION'!$A$1:$CP$1,0))</f>
        <v>46</v>
      </c>
      <c r="AN61" s="49">
        <f>INDEX('DATA POBLACION'!$A$1:$CP$361,MATCH($G61,'DATA POBLACION'!$F$1:$F$361,0),MATCH(CONCATENATE(AN$1,"_",$H61),'DATA POBLACION'!$A$1:$CP$1,0))</f>
        <v>40</v>
      </c>
      <c r="AO61" s="49">
        <f>INDEX('DATA POBLACION'!$A$1:$CP$361,MATCH($G61,'DATA POBLACION'!$F$1:$F$361,0),MATCH(CONCATENATE(AO$1,"_",$H61),'DATA POBLACION'!$A$1:$CP$1,0))</f>
        <v>37</v>
      </c>
      <c r="AP61" s="49">
        <f>INDEX('DATA POBLACION'!$A$1:$CP$361,MATCH($G61,'DATA POBLACION'!$F$1:$F$361,0),MATCH(CONCATENATE(AP$1,"_",$H61),'DATA POBLACION'!$A$1:$CP$1,0))</f>
        <v>30</v>
      </c>
      <c r="AQ61" s="49">
        <f>INDEX('DATA POBLACION'!$A$1:$CP$361,MATCH($G61,'DATA POBLACION'!$F$1:$F$361,0),MATCH(CONCATENATE(AQ$1,"_",$H61),'DATA POBLACION'!$A$1:$CP$1,0))</f>
        <v>31</v>
      </c>
      <c r="AR61" s="49">
        <f>INDEX('DATA POBLACION'!$A$1:$CP$361,MATCH($G61,'DATA POBLACION'!$F$1:$F$361,0),MATCH(CONCATENATE(AR$1,"_",$H61),'DATA POBLACION'!$A$1:$CP$1,0))</f>
        <v>23</v>
      </c>
      <c r="AS61" s="49">
        <f>INDEX('DATA POBLACION'!$A$1:$CP$361,MATCH($G61,'DATA POBLACION'!$F$1:$F$361,0),MATCH(CONCATENATE(AS$1,"_",$H61),'DATA POBLACION'!$A$1:$CP$1,0))</f>
        <v>17</v>
      </c>
      <c r="AT61" s="49">
        <f>INDEX('DATA POBLACION'!$A$1:$CP$361,MATCH($G61,'DATA POBLACION'!$F$1:$F$361,0),MATCH(CONCATENATE(AT$1,"_",$H61),'DATA POBLACION'!$A$1:$CP$1,0))</f>
        <v>17</v>
      </c>
    </row>
    <row r="62" spans="1:46" hidden="1" x14ac:dyDescent="0.2">
      <c r="A62" s="52">
        <v>80804</v>
      </c>
      <c r="B62" s="47" t="s">
        <v>53</v>
      </c>
      <c r="C62" s="37" t="s">
        <v>109</v>
      </c>
      <c r="D62" s="33" t="s">
        <v>4</v>
      </c>
      <c r="E62" s="48" t="s">
        <v>27</v>
      </c>
      <c r="F62" s="37"/>
      <c r="G62" s="37" t="s">
        <v>270</v>
      </c>
      <c r="H62" s="37" t="s">
        <v>107</v>
      </c>
      <c r="I62" s="37">
        <f t="shared" si="5"/>
        <v>372</v>
      </c>
      <c r="J62" s="49">
        <f>INDEX('DATA POBLACION'!$A$1:$CP$361,MATCH($G62,'DATA POBLACION'!$F$1:$F$361,0),MATCH(CONCATENATE(J$1,"_",$H62),'DATA POBLACION'!$A$1:$CP$1,0))</f>
        <v>5</v>
      </c>
      <c r="K62" s="49">
        <f>INDEX('DATA POBLACION'!$A$1:$CP$361,MATCH($G62,'DATA POBLACION'!$F$1:$F$361,0),MATCH(CONCATENATE(K$1,"_",$H62),'DATA POBLACION'!$A$1:$CP$1,0))</f>
        <v>6</v>
      </c>
      <c r="L62" s="49">
        <f>INDEX('DATA POBLACION'!$A$1:$CP$361,MATCH($G62,'DATA POBLACION'!$F$1:$F$361,0),MATCH(CONCATENATE(L$1,"_",$H62),'DATA POBLACION'!$A$1:$CP$1,0))</f>
        <v>10</v>
      </c>
      <c r="M62" s="49">
        <f>INDEX('DATA POBLACION'!$A$1:$CP$361,MATCH($G62,'DATA POBLACION'!$F$1:$F$361,0),MATCH(CONCATENATE(M$1,"_",$H62),'DATA POBLACION'!$A$1:$CP$1,0))</f>
        <v>8</v>
      </c>
      <c r="N62" s="49">
        <f>INDEX('DATA POBLACION'!$A$1:$CP$361,MATCH($G62,'DATA POBLACION'!$F$1:$F$361,0),MATCH(CONCATENATE(N$1,"_",$H62),'DATA POBLACION'!$A$1:$CP$1,0))</f>
        <v>8</v>
      </c>
      <c r="O62" s="49">
        <f t="shared" si="6"/>
        <v>37</v>
      </c>
      <c r="P62" s="49">
        <f>INDEX('DATA POBLACION'!$A$1:$CP$361,MATCH($G62,'DATA POBLACION'!$F$1:$F$361,0),MATCH(CONCATENATE(P$1,"_",$H62),'DATA POBLACION'!$A$1:$CP$1,0))</f>
        <v>8</v>
      </c>
      <c r="Q62" s="49">
        <f>INDEX('DATA POBLACION'!$A$1:$CP$361,MATCH($G62,'DATA POBLACION'!$F$1:$F$361,0),MATCH(CONCATENATE(Q$1,"_",$H62),'DATA POBLACION'!$A$1:$CP$1,0))</f>
        <v>5</v>
      </c>
      <c r="R62" s="49">
        <f>INDEX('DATA POBLACION'!$A$1:$CP$361,MATCH($G62,'DATA POBLACION'!$F$1:$F$361,0),MATCH(CONCATENATE(R$1,"_",$H62),'DATA POBLACION'!$A$1:$CP$1,0))</f>
        <v>3</v>
      </c>
      <c r="S62" s="49">
        <f>INDEX('DATA POBLACION'!$A$1:$CP$361,MATCH($G62,'DATA POBLACION'!$F$1:$F$361,0),MATCH(CONCATENATE(S$1,"_",$H62),'DATA POBLACION'!$A$1:$CP$1,0))</f>
        <v>3</v>
      </c>
      <c r="T62" s="49">
        <f>INDEX('DATA POBLACION'!$A$1:$CP$361,MATCH($G62,'DATA POBLACION'!$F$1:$F$361,0),MATCH(CONCATENATE(T$1,"_",$H62),'DATA POBLACION'!$A$1:$CP$1,0))</f>
        <v>8</v>
      </c>
      <c r="U62" s="49">
        <f t="shared" si="7"/>
        <v>27</v>
      </c>
      <c r="V62" s="49">
        <f>INDEX('DATA POBLACION'!$A$1:$CP$361,MATCH($G62,'DATA POBLACION'!$F$1:$F$361,0),MATCH(CONCATENATE(V$1,"_",$H62),'DATA POBLACION'!$A$1:$CP$1,0))</f>
        <v>5</v>
      </c>
      <c r="W62" s="49">
        <f>INDEX('DATA POBLACION'!$A$1:$CP$361,MATCH($G62,'DATA POBLACION'!$F$1:$F$361,0),MATCH(CONCATENATE(W$1,"_",$H62),'DATA POBLACION'!$A$1:$CP$1,0))</f>
        <v>5</v>
      </c>
      <c r="X62" s="49">
        <f>INDEX('DATA POBLACION'!$A$1:$CP$361,MATCH($G62,'DATA POBLACION'!$F$1:$F$361,0),MATCH(CONCATENATE(X$1,"_",$H62),'DATA POBLACION'!$A$1:$CP$1,0))</f>
        <v>5</v>
      </c>
      <c r="Y62" s="49">
        <f>INDEX('DATA POBLACION'!$A$1:$CP$361,MATCH($G62,'DATA POBLACION'!$F$1:$F$361,0),MATCH(CONCATENATE(Y$1,"_",$H62),'DATA POBLACION'!$A$1:$CP$1,0))</f>
        <v>5</v>
      </c>
      <c r="Z62" s="49">
        <f>INDEX('DATA POBLACION'!$A$1:$CP$361,MATCH($G62,'DATA POBLACION'!$F$1:$F$361,0),MATCH(CONCATENATE(Z$1,"_",$H62),'DATA POBLACION'!$A$1:$CP$1,0))</f>
        <v>8</v>
      </c>
      <c r="AA62" s="37">
        <f t="shared" si="8"/>
        <v>28</v>
      </c>
      <c r="AB62" s="49">
        <f>INDEX('DATA POBLACION'!$A$1:$CP$361,MATCH($G62,'DATA POBLACION'!$F$1:$F$361,0),MATCH(CONCATENATE(AB$1,"_",$H62),'DATA POBLACION'!$A$1:$CP$1,0))</f>
        <v>4</v>
      </c>
      <c r="AC62" s="49">
        <f>INDEX('DATA POBLACION'!$A$1:$CP$361,MATCH($G62,'DATA POBLACION'!$F$1:$F$361,0),MATCH(CONCATENATE(AC$1,"_",$H62),'DATA POBLACION'!$A$1:$CP$1,0))</f>
        <v>4</v>
      </c>
      <c r="AD62" s="49">
        <f>INDEX('DATA POBLACION'!$A$1:$CP$361,MATCH($G62,'DATA POBLACION'!$F$1:$F$361,0),MATCH(CONCATENATE(AD$1,"_",$H62),'DATA POBLACION'!$A$1:$CP$1,0))</f>
        <v>6</v>
      </c>
      <c r="AE62" s="49">
        <f>INDEX('DATA POBLACION'!$A$1:$CP$361,MATCH($G62,'DATA POBLACION'!$F$1:$F$361,0),MATCH(CONCATENATE(AE$1,"_",$H62),'DATA POBLACION'!$A$1:$CP$1,0))</f>
        <v>8</v>
      </c>
      <c r="AF62" s="49">
        <f>INDEX('DATA POBLACION'!$A$1:$CP$361,MATCH($G62,'DATA POBLACION'!$F$1:$F$361,0),MATCH(CONCATENATE(AF$1,"_",$H62),'DATA POBLACION'!$A$1:$CP$1,0))</f>
        <v>3</v>
      </c>
      <c r="AG62" s="37">
        <f t="shared" si="9"/>
        <v>25</v>
      </c>
      <c r="AH62" s="49">
        <f>INDEX('DATA POBLACION'!$A$1:$CP$361,MATCH($G62,'DATA POBLACION'!$F$1:$F$361,0),MATCH(CONCATENATE(AH$1,"_",$H62),'DATA POBLACION'!$A$1:$CP$1,0))</f>
        <v>19</v>
      </c>
      <c r="AI62" s="49">
        <f>INDEX('DATA POBLACION'!$A$1:$CP$361,MATCH($G62,'DATA POBLACION'!$F$1:$F$361,0),MATCH(CONCATENATE(AI$1,"_",$H62),'DATA POBLACION'!$A$1:$CP$1,0))</f>
        <v>22</v>
      </c>
      <c r="AJ62" s="49">
        <f>INDEX('DATA POBLACION'!$A$1:$CP$361,MATCH($G62,'DATA POBLACION'!$F$1:$F$361,0),MATCH(CONCATENATE(AJ$1,"_",$H62),'DATA POBLACION'!$A$1:$CP$1,0))</f>
        <v>20</v>
      </c>
      <c r="AK62" s="49">
        <f>INDEX('DATA POBLACION'!$A$1:$CP$361,MATCH($G62,'DATA POBLACION'!$F$1:$F$361,0),MATCH(CONCATENATE(AK$1,"_",$H62),'DATA POBLACION'!$A$1:$CP$1,0))</f>
        <v>26</v>
      </c>
      <c r="AL62" s="49">
        <f>INDEX('DATA POBLACION'!$A$1:$CP$361,MATCH($G62,'DATA POBLACION'!$F$1:$F$361,0),MATCH(CONCATENATE(AL$1,"_",$H62),'DATA POBLACION'!$A$1:$CP$1,0))</f>
        <v>29</v>
      </c>
      <c r="AM62" s="49">
        <f>INDEX('DATA POBLACION'!$A$1:$CP$361,MATCH($G62,'DATA POBLACION'!$F$1:$F$361,0),MATCH(CONCATENATE(AM$1,"_",$H62),'DATA POBLACION'!$A$1:$CP$1,0))</f>
        <v>26</v>
      </c>
      <c r="AN62" s="49">
        <f>INDEX('DATA POBLACION'!$A$1:$CP$361,MATCH($G62,'DATA POBLACION'!$F$1:$F$361,0),MATCH(CONCATENATE(AN$1,"_",$H62),'DATA POBLACION'!$A$1:$CP$1,0))</f>
        <v>28</v>
      </c>
      <c r="AO62" s="49">
        <f>INDEX('DATA POBLACION'!$A$1:$CP$361,MATCH($G62,'DATA POBLACION'!$F$1:$F$361,0),MATCH(CONCATENATE(AO$1,"_",$H62),'DATA POBLACION'!$A$1:$CP$1,0))</f>
        <v>24</v>
      </c>
      <c r="AP62" s="49">
        <f>INDEX('DATA POBLACION'!$A$1:$CP$361,MATCH($G62,'DATA POBLACION'!$F$1:$F$361,0),MATCH(CONCATENATE(AP$1,"_",$H62),'DATA POBLACION'!$A$1:$CP$1,0))</f>
        <v>22</v>
      </c>
      <c r="AQ62" s="49">
        <f>INDEX('DATA POBLACION'!$A$1:$CP$361,MATCH($G62,'DATA POBLACION'!$F$1:$F$361,0),MATCH(CONCATENATE(AQ$1,"_",$H62),'DATA POBLACION'!$A$1:$CP$1,0))</f>
        <v>12</v>
      </c>
      <c r="AR62" s="49">
        <f>INDEX('DATA POBLACION'!$A$1:$CP$361,MATCH($G62,'DATA POBLACION'!$F$1:$F$361,0),MATCH(CONCATENATE(AR$1,"_",$H62),'DATA POBLACION'!$A$1:$CP$1,0))</f>
        <v>8</v>
      </c>
      <c r="AS62" s="49">
        <f>INDEX('DATA POBLACION'!$A$1:$CP$361,MATCH($G62,'DATA POBLACION'!$F$1:$F$361,0),MATCH(CONCATENATE(AS$1,"_",$H62),'DATA POBLACION'!$A$1:$CP$1,0))</f>
        <v>8</v>
      </c>
      <c r="AT62" s="49">
        <f>INDEX('DATA POBLACION'!$A$1:$CP$361,MATCH($G62,'DATA POBLACION'!$F$1:$F$361,0),MATCH(CONCATENATE(AT$1,"_",$H62),'DATA POBLACION'!$A$1:$CP$1,0))</f>
        <v>11</v>
      </c>
    </row>
    <row r="63" spans="1:46" hidden="1" x14ac:dyDescent="0.2">
      <c r="A63" s="52">
        <v>80804</v>
      </c>
      <c r="B63" s="47" t="s">
        <v>53</v>
      </c>
      <c r="C63" s="37" t="s">
        <v>109</v>
      </c>
      <c r="D63" s="33" t="s">
        <v>4</v>
      </c>
      <c r="E63" s="37" t="s">
        <v>27</v>
      </c>
      <c r="F63" s="37"/>
      <c r="G63" s="37" t="s">
        <v>270</v>
      </c>
      <c r="H63" s="37" t="s">
        <v>108</v>
      </c>
      <c r="I63" s="37">
        <f t="shared" si="5"/>
        <v>349</v>
      </c>
      <c r="J63" s="49">
        <f>INDEX('DATA POBLACION'!$A$1:$CP$361,MATCH($G63,'DATA POBLACION'!$F$1:$F$361,0),MATCH(CONCATENATE(J$1,"_",$H63),'DATA POBLACION'!$A$1:$CP$1,0))</f>
        <v>2</v>
      </c>
      <c r="K63" s="49">
        <f>INDEX('DATA POBLACION'!$A$1:$CP$361,MATCH($G63,'DATA POBLACION'!$F$1:$F$361,0),MATCH(CONCATENATE(K$1,"_",$H63),'DATA POBLACION'!$A$1:$CP$1,0))</f>
        <v>10</v>
      </c>
      <c r="L63" s="49">
        <f>INDEX('DATA POBLACION'!$A$1:$CP$361,MATCH($G63,'DATA POBLACION'!$F$1:$F$361,0),MATCH(CONCATENATE(L$1,"_",$H63),'DATA POBLACION'!$A$1:$CP$1,0))</f>
        <v>7</v>
      </c>
      <c r="M63" s="49">
        <f>INDEX('DATA POBLACION'!$A$1:$CP$361,MATCH($G63,'DATA POBLACION'!$F$1:$F$361,0),MATCH(CONCATENATE(M$1,"_",$H63),'DATA POBLACION'!$A$1:$CP$1,0))</f>
        <v>6</v>
      </c>
      <c r="N63" s="49">
        <f>INDEX('DATA POBLACION'!$A$1:$CP$361,MATCH($G63,'DATA POBLACION'!$F$1:$F$361,0),MATCH(CONCATENATE(N$1,"_",$H63),'DATA POBLACION'!$A$1:$CP$1,0))</f>
        <v>7</v>
      </c>
      <c r="O63" s="49">
        <f t="shared" si="6"/>
        <v>32</v>
      </c>
      <c r="P63" s="49">
        <f>INDEX('DATA POBLACION'!$A$1:$CP$361,MATCH($G63,'DATA POBLACION'!$F$1:$F$361,0),MATCH(CONCATENATE(P$1,"_",$H63),'DATA POBLACION'!$A$1:$CP$1,0))</f>
        <v>6</v>
      </c>
      <c r="Q63" s="49">
        <f>INDEX('DATA POBLACION'!$A$1:$CP$361,MATCH($G63,'DATA POBLACION'!$F$1:$F$361,0),MATCH(CONCATENATE(Q$1,"_",$H63),'DATA POBLACION'!$A$1:$CP$1,0))</f>
        <v>3</v>
      </c>
      <c r="R63" s="49">
        <f>INDEX('DATA POBLACION'!$A$1:$CP$361,MATCH($G63,'DATA POBLACION'!$F$1:$F$361,0),MATCH(CONCATENATE(R$1,"_",$H63),'DATA POBLACION'!$A$1:$CP$1,0))</f>
        <v>5</v>
      </c>
      <c r="S63" s="49">
        <f>INDEX('DATA POBLACION'!$A$1:$CP$361,MATCH($G63,'DATA POBLACION'!$F$1:$F$361,0),MATCH(CONCATENATE(S$1,"_",$H63),'DATA POBLACION'!$A$1:$CP$1,0))</f>
        <v>5</v>
      </c>
      <c r="T63" s="49">
        <f>INDEX('DATA POBLACION'!$A$1:$CP$361,MATCH($G63,'DATA POBLACION'!$F$1:$F$361,0),MATCH(CONCATENATE(T$1,"_",$H63),'DATA POBLACION'!$A$1:$CP$1,0))</f>
        <v>2</v>
      </c>
      <c r="U63" s="49">
        <f t="shared" si="7"/>
        <v>21</v>
      </c>
      <c r="V63" s="49">
        <f>INDEX('DATA POBLACION'!$A$1:$CP$361,MATCH($G63,'DATA POBLACION'!$F$1:$F$361,0),MATCH(CONCATENATE(V$1,"_",$H63),'DATA POBLACION'!$A$1:$CP$1,0))</f>
        <v>3</v>
      </c>
      <c r="W63" s="49">
        <f>INDEX('DATA POBLACION'!$A$1:$CP$361,MATCH($G63,'DATA POBLACION'!$F$1:$F$361,0),MATCH(CONCATENATE(W$1,"_",$H63),'DATA POBLACION'!$A$1:$CP$1,0))</f>
        <v>3</v>
      </c>
      <c r="X63" s="49">
        <f>INDEX('DATA POBLACION'!$A$1:$CP$361,MATCH($G63,'DATA POBLACION'!$F$1:$F$361,0),MATCH(CONCATENATE(X$1,"_",$H63),'DATA POBLACION'!$A$1:$CP$1,0))</f>
        <v>3</v>
      </c>
      <c r="Y63" s="49">
        <f>INDEX('DATA POBLACION'!$A$1:$CP$361,MATCH($G63,'DATA POBLACION'!$F$1:$F$361,0),MATCH(CONCATENATE(Y$1,"_",$H63),'DATA POBLACION'!$A$1:$CP$1,0))</f>
        <v>3</v>
      </c>
      <c r="Z63" s="49">
        <f>INDEX('DATA POBLACION'!$A$1:$CP$361,MATCH($G63,'DATA POBLACION'!$F$1:$F$361,0),MATCH(CONCATENATE(Z$1,"_",$H63),'DATA POBLACION'!$A$1:$CP$1,0))</f>
        <v>5</v>
      </c>
      <c r="AA63" s="37">
        <f t="shared" si="8"/>
        <v>17</v>
      </c>
      <c r="AB63" s="49">
        <f>INDEX('DATA POBLACION'!$A$1:$CP$361,MATCH($G63,'DATA POBLACION'!$F$1:$F$361,0),MATCH(CONCATENATE(AB$1,"_",$H63),'DATA POBLACION'!$A$1:$CP$1,0))</f>
        <v>4</v>
      </c>
      <c r="AC63" s="49">
        <f>INDEX('DATA POBLACION'!$A$1:$CP$361,MATCH($G63,'DATA POBLACION'!$F$1:$F$361,0),MATCH(CONCATENATE(AC$1,"_",$H63),'DATA POBLACION'!$A$1:$CP$1,0))</f>
        <v>4</v>
      </c>
      <c r="AD63" s="49">
        <f>INDEX('DATA POBLACION'!$A$1:$CP$361,MATCH($G63,'DATA POBLACION'!$F$1:$F$361,0),MATCH(CONCATENATE(AD$1,"_",$H63),'DATA POBLACION'!$A$1:$CP$1,0))</f>
        <v>5</v>
      </c>
      <c r="AE63" s="49">
        <f>INDEX('DATA POBLACION'!$A$1:$CP$361,MATCH($G63,'DATA POBLACION'!$F$1:$F$361,0),MATCH(CONCATENATE(AE$1,"_",$H63),'DATA POBLACION'!$A$1:$CP$1,0))</f>
        <v>4</v>
      </c>
      <c r="AF63" s="49">
        <f>INDEX('DATA POBLACION'!$A$1:$CP$361,MATCH($G63,'DATA POBLACION'!$F$1:$F$361,0),MATCH(CONCATENATE(AF$1,"_",$H63),'DATA POBLACION'!$A$1:$CP$1,0))</f>
        <v>6</v>
      </c>
      <c r="AG63" s="37">
        <f t="shared" si="9"/>
        <v>23</v>
      </c>
      <c r="AH63" s="49">
        <f>INDEX('DATA POBLACION'!$A$1:$CP$361,MATCH($G63,'DATA POBLACION'!$F$1:$F$361,0),MATCH(CONCATENATE(AH$1,"_",$H63),'DATA POBLACION'!$A$1:$CP$1,0))</f>
        <v>23</v>
      </c>
      <c r="AI63" s="49">
        <f>INDEX('DATA POBLACION'!$A$1:$CP$361,MATCH($G63,'DATA POBLACION'!$F$1:$F$361,0),MATCH(CONCATENATE(AI$1,"_",$H63),'DATA POBLACION'!$A$1:$CP$1,0))</f>
        <v>25</v>
      </c>
      <c r="AJ63" s="49">
        <f>INDEX('DATA POBLACION'!$A$1:$CP$361,MATCH($G63,'DATA POBLACION'!$F$1:$F$361,0),MATCH(CONCATENATE(AJ$1,"_",$H63),'DATA POBLACION'!$A$1:$CP$1,0))</f>
        <v>28</v>
      </c>
      <c r="AK63" s="49">
        <f>INDEX('DATA POBLACION'!$A$1:$CP$361,MATCH($G63,'DATA POBLACION'!$F$1:$F$361,0),MATCH(CONCATENATE(AK$1,"_",$H63),'DATA POBLACION'!$A$1:$CP$1,0))</f>
        <v>24</v>
      </c>
      <c r="AL63" s="49">
        <f>INDEX('DATA POBLACION'!$A$1:$CP$361,MATCH($G63,'DATA POBLACION'!$F$1:$F$361,0),MATCH(CONCATENATE(AL$1,"_",$H63),'DATA POBLACION'!$A$1:$CP$1,0))</f>
        <v>26</v>
      </c>
      <c r="AM63" s="49">
        <f>INDEX('DATA POBLACION'!$A$1:$CP$361,MATCH($G63,'DATA POBLACION'!$F$1:$F$361,0),MATCH(CONCATENATE(AM$1,"_",$H63),'DATA POBLACION'!$A$1:$CP$1,0))</f>
        <v>24</v>
      </c>
      <c r="AN63" s="49">
        <f>INDEX('DATA POBLACION'!$A$1:$CP$361,MATCH($G63,'DATA POBLACION'!$F$1:$F$361,0),MATCH(CONCATENATE(AN$1,"_",$H63),'DATA POBLACION'!$A$1:$CP$1,0))</f>
        <v>21</v>
      </c>
      <c r="AO63" s="49">
        <f>INDEX('DATA POBLACION'!$A$1:$CP$361,MATCH($G63,'DATA POBLACION'!$F$1:$F$361,0),MATCH(CONCATENATE(AO$1,"_",$H63),'DATA POBLACION'!$A$1:$CP$1,0))</f>
        <v>17</v>
      </c>
      <c r="AP63" s="49">
        <f>INDEX('DATA POBLACION'!$A$1:$CP$361,MATCH($G63,'DATA POBLACION'!$F$1:$F$361,0),MATCH(CONCATENATE(AP$1,"_",$H63),'DATA POBLACION'!$A$1:$CP$1,0))</f>
        <v>17</v>
      </c>
      <c r="AQ63" s="49">
        <f>INDEX('DATA POBLACION'!$A$1:$CP$361,MATCH($G63,'DATA POBLACION'!$F$1:$F$361,0),MATCH(CONCATENATE(AQ$1,"_",$H63),'DATA POBLACION'!$A$1:$CP$1,0))</f>
        <v>14</v>
      </c>
      <c r="AR63" s="49">
        <f>INDEX('DATA POBLACION'!$A$1:$CP$361,MATCH($G63,'DATA POBLACION'!$F$1:$F$361,0),MATCH(CONCATENATE(AR$1,"_",$H63),'DATA POBLACION'!$A$1:$CP$1,0))</f>
        <v>14</v>
      </c>
      <c r="AS63" s="49">
        <f>INDEX('DATA POBLACION'!$A$1:$CP$361,MATCH($G63,'DATA POBLACION'!$F$1:$F$361,0),MATCH(CONCATENATE(AS$1,"_",$H63),'DATA POBLACION'!$A$1:$CP$1,0))</f>
        <v>8</v>
      </c>
      <c r="AT63" s="49">
        <f>INDEX('DATA POBLACION'!$A$1:$CP$361,MATCH($G63,'DATA POBLACION'!$F$1:$F$361,0),MATCH(CONCATENATE(AT$1,"_",$H63),'DATA POBLACION'!$A$1:$CP$1,0))</f>
        <v>15</v>
      </c>
    </row>
    <row r="64" spans="1:46" hidden="1" x14ac:dyDescent="0.2">
      <c r="A64" s="52" t="s">
        <v>43</v>
      </c>
      <c r="B64" s="47" t="s">
        <v>53</v>
      </c>
      <c r="C64" s="37" t="s">
        <v>109</v>
      </c>
      <c r="D64" s="33" t="s">
        <v>4</v>
      </c>
      <c r="E64" s="48" t="s">
        <v>28</v>
      </c>
      <c r="F64" s="37"/>
      <c r="G64" s="37" t="s">
        <v>28</v>
      </c>
      <c r="H64" s="37" t="s">
        <v>107</v>
      </c>
      <c r="I64" s="37">
        <f t="shared" si="5"/>
        <v>2041</v>
      </c>
      <c r="J64" s="49">
        <f>INDEX('DATA POBLACION'!$A$1:$CP$361,MATCH($G64,'DATA POBLACION'!$F$1:$F$361,0),MATCH(CONCATENATE(J$1,"_",$H64),'DATA POBLACION'!$A$1:$CP$1,0))</f>
        <v>32</v>
      </c>
      <c r="K64" s="49">
        <f>INDEX('DATA POBLACION'!$A$1:$CP$361,MATCH($G64,'DATA POBLACION'!$F$1:$F$361,0),MATCH(CONCATENATE(K$1,"_",$H64),'DATA POBLACION'!$A$1:$CP$1,0))</f>
        <v>31</v>
      </c>
      <c r="L64" s="49">
        <f>INDEX('DATA POBLACION'!$A$1:$CP$361,MATCH($G64,'DATA POBLACION'!$F$1:$F$361,0),MATCH(CONCATENATE(L$1,"_",$H64),'DATA POBLACION'!$A$1:$CP$1,0))</f>
        <v>30</v>
      </c>
      <c r="M64" s="49">
        <f>INDEX('DATA POBLACION'!$A$1:$CP$361,MATCH($G64,'DATA POBLACION'!$F$1:$F$361,0),MATCH(CONCATENATE(M$1,"_",$H64),'DATA POBLACION'!$A$1:$CP$1,0))</f>
        <v>43</v>
      </c>
      <c r="N64" s="49">
        <f>INDEX('DATA POBLACION'!$A$1:$CP$361,MATCH($G64,'DATA POBLACION'!$F$1:$F$361,0),MATCH(CONCATENATE(N$1,"_",$H64),'DATA POBLACION'!$A$1:$CP$1,0))</f>
        <v>28</v>
      </c>
      <c r="O64" s="49">
        <f t="shared" si="6"/>
        <v>164</v>
      </c>
      <c r="P64" s="49">
        <f>INDEX('DATA POBLACION'!$A$1:$CP$361,MATCH($G64,'DATA POBLACION'!$F$1:$F$361,0),MATCH(CONCATENATE(P$1,"_",$H64),'DATA POBLACION'!$A$1:$CP$1,0))</f>
        <v>52</v>
      </c>
      <c r="Q64" s="49">
        <f>INDEX('DATA POBLACION'!$A$1:$CP$361,MATCH($G64,'DATA POBLACION'!$F$1:$F$361,0),MATCH(CONCATENATE(Q$1,"_",$H64),'DATA POBLACION'!$A$1:$CP$1,0))</f>
        <v>33</v>
      </c>
      <c r="R64" s="49">
        <f>INDEX('DATA POBLACION'!$A$1:$CP$361,MATCH($G64,'DATA POBLACION'!$F$1:$F$361,0),MATCH(CONCATENATE(R$1,"_",$H64),'DATA POBLACION'!$A$1:$CP$1,0))</f>
        <v>45</v>
      </c>
      <c r="S64" s="49">
        <f>INDEX('DATA POBLACION'!$A$1:$CP$361,MATCH($G64,'DATA POBLACION'!$F$1:$F$361,0),MATCH(CONCATENATE(S$1,"_",$H64),'DATA POBLACION'!$A$1:$CP$1,0))</f>
        <v>46</v>
      </c>
      <c r="T64" s="49">
        <f>INDEX('DATA POBLACION'!$A$1:$CP$361,MATCH($G64,'DATA POBLACION'!$F$1:$F$361,0),MATCH(CONCATENATE(T$1,"_",$H64),'DATA POBLACION'!$A$1:$CP$1,0))</f>
        <v>40</v>
      </c>
      <c r="U64" s="49">
        <f t="shared" si="7"/>
        <v>216</v>
      </c>
      <c r="V64" s="49">
        <f>INDEX('DATA POBLACION'!$A$1:$CP$361,MATCH($G64,'DATA POBLACION'!$F$1:$F$361,0),MATCH(CONCATENATE(V$1,"_",$H64),'DATA POBLACION'!$A$1:$CP$1,0))</f>
        <v>32</v>
      </c>
      <c r="W64" s="49">
        <f>INDEX('DATA POBLACION'!$A$1:$CP$361,MATCH($G64,'DATA POBLACION'!$F$1:$F$361,0),MATCH(CONCATENATE(W$1,"_",$H64),'DATA POBLACION'!$A$1:$CP$1,0))</f>
        <v>37</v>
      </c>
      <c r="X64" s="49">
        <f>INDEX('DATA POBLACION'!$A$1:$CP$361,MATCH($G64,'DATA POBLACION'!$F$1:$F$361,0),MATCH(CONCATENATE(X$1,"_",$H64),'DATA POBLACION'!$A$1:$CP$1,0))</f>
        <v>32</v>
      </c>
      <c r="Y64" s="49">
        <f>INDEX('DATA POBLACION'!$A$1:$CP$361,MATCH($G64,'DATA POBLACION'!$F$1:$F$361,0),MATCH(CONCATENATE(Y$1,"_",$H64),'DATA POBLACION'!$A$1:$CP$1,0))</f>
        <v>31</v>
      </c>
      <c r="Z64" s="49">
        <f>INDEX('DATA POBLACION'!$A$1:$CP$361,MATCH($G64,'DATA POBLACION'!$F$1:$F$361,0),MATCH(CONCATENATE(Z$1,"_",$H64),'DATA POBLACION'!$A$1:$CP$1,0))</f>
        <v>42</v>
      </c>
      <c r="AA64" s="37">
        <f t="shared" si="8"/>
        <v>174</v>
      </c>
      <c r="AB64" s="49">
        <f>INDEX('DATA POBLACION'!$A$1:$CP$361,MATCH($G64,'DATA POBLACION'!$F$1:$F$361,0),MATCH(CONCATENATE(AB$1,"_",$H64),'DATA POBLACION'!$A$1:$CP$1,0))</f>
        <v>34</v>
      </c>
      <c r="AC64" s="49">
        <f>INDEX('DATA POBLACION'!$A$1:$CP$361,MATCH($G64,'DATA POBLACION'!$F$1:$F$361,0),MATCH(CONCATENATE(AC$1,"_",$H64),'DATA POBLACION'!$A$1:$CP$1,0))</f>
        <v>43</v>
      </c>
      <c r="AD64" s="49">
        <f>INDEX('DATA POBLACION'!$A$1:$CP$361,MATCH($G64,'DATA POBLACION'!$F$1:$F$361,0),MATCH(CONCATENATE(AD$1,"_",$H64),'DATA POBLACION'!$A$1:$CP$1,0))</f>
        <v>43</v>
      </c>
      <c r="AE64" s="49">
        <f>INDEX('DATA POBLACION'!$A$1:$CP$361,MATCH($G64,'DATA POBLACION'!$F$1:$F$361,0),MATCH(CONCATENATE(AE$1,"_",$H64),'DATA POBLACION'!$A$1:$CP$1,0))</f>
        <v>47</v>
      </c>
      <c r="AF64" s="49">
        <f>INDEX('DATA POBLACION'!$A$1:$CP$361,MATCH($G64,'DATA POBLACION'!$F$1:$F$361,0),MATCH(CONCATENATE(AF$1,"_",$H64),'DATA POBLACION'!$A$1:$CP$1,0))</f>
        <v>41</v>
      </c>
      <c r="AG64" s="37">
        <f t="shared" si="9"/>
        <v>208</v>
      </c>
      <c r="AH64" s="49">
        <f>INDEX('DATA POBLACION'!$A$1:$CP$361,MATCH($G64,'DATA POBLACION'!$F$1:$F$361,0),MATCH(CONCATENATE(AH$1,"_",$H64),'DATA POBLACION'!$A$1:$CP$1,0))</f>
        <v>161</v>
      </c>
      <c r="AI64" s="49">
        <f>INDEX('DATA POBLACION'!$A$1:$CP$361,MATCH($G64,'DATA POBLACION'!$F$1:$F$361,0),MATCH(CONCATENATE(AI$1,"_",$H64),'DATA POBLACION'!$A$1:$CP$1,0))</f>
        <v>128</v>
      </c>
      <c r="AJ64" s="49">
        <f>INDEX('DATA POBLACION'!$A$1:$CP$361,MATCH($G64,'DATA POBLACION'!$F$1:$F$361,0),MATCH(CONCATENATE(AJ$1,"_",$H64),'DATA POBLACION'!$A$1:$CP$1,0))</f>
        <v>128</v>
      </c>
      <c r="AK64" s="49">
        <f>INDEX('DATA POBLACION'!$A$1:$CP$361,MATCH($G64,'DATA POBLACION'!$F$1:$F$361,0),MATCH(CONCATENATE(AK$1,"_",$H64),'DATA POBLACION'!$A$1:$CP$1,0))</f>
        <v>133</v>
      </c>
      <c r="AL64" s="49">
        <f>INDEX('DATA POBLACION'!$A$1:$CP$361,MATCH($G64,'DATA POBLACION'!$F$1:$F$361,0),MATCH(CONCATENATE(AL$1,"_",$H64),'DATA POBLACION'!$A$1:$CP$1,0))</f>
        <v>139</v>
      </c>
      <c r="AM64" s="49">
        <f>INDEX('DATA POBLACION'!$A$1:$CP$361,MATCH($G64,'DATA POBLACION'!$F$1:$F$361,0),MATCH(CONCATENATE(AM$1,"_",$H64),'DATA POBLACION'!$A$1:$CP$1,0))</f>
        <v>101</v>
      </c>
      <c r="AN64" s="49">
        <f>INDEX('DATA POBLACION'!$A$1:$CP$361,MATCH($G64,'DATA POBLACION'!$F$1:$F$361,0),MATCH(CONCATENATE(AN$1,"_",$H64),'DATA POBLACION'!$A$1:$CP$1,0))</f>
        <v>106</v>
      </c>
      <c r="AO64" s="49">
        <f>INDEX('DATA POBLACION'!$A$1:$CP$361,MATCH($G64,'DATA POBLACION'!$F$1:$F$361,0),MATCH(CONCATENATE(AO$1,"_",$H64),'DATA POBLACION'!$A$1:$CP$1,0))</f>
        <v>94</v>
      </c>
      <c r="AP64" s="49">
        <f>INDEX('DATA POBLACION'!$A$1:$CP$361,MATCH($G64,'DATA POBLACION'!$F$1:$F$361,0),MATCH(CONCATENATE(AP$1,"_",$H64),'DATA POBLACION'!$A$1:$CP$1,0))</f>
        <v>77</v>
      </c>
      <c r="AQ64" s="49">
        <f>INDEX('DATA POBLACION'!$A$1:$CP$361,MATCH($G64,'DATA POBLACION'!$F$1:$F$361,0),MATCH(CONCATENATE(AQ$1,"_",$H64),'DATA POBLACION'!$A$1:$CP$1,0))</f>
        <v>84</v>
      </c>
      <c r="AR64" s="49">
        <f>INDEX('DATA POBLACION'!$A$1:$CP$361,MATCH($G64,'DATA POBLACION'!$F$1:$F$361,0),MATCH(CONCATENATE(AR$1,"_",$H64),'DATA POBLACION'!$A$1:$CP$1,0))</f>
        <v>58</v>
      </c>
      <c r="AS64" s="49">
        <f>INDEX('DATA POBLACION'!$A$1:$CP$361,MATCH($G64,'DATA POBLACION'!$F$1:$F$361,0),MATCH(CONCATENATE(AS$1,"_",$H64),'DATA POBLACION'!$A$1:$CP$1,0))</f>
        <v>33</v>
      </c>
      <c r="AT64" s="49">
        <f>INDEX('DATA POBLACION'!$A$1:$CP$361,MATCH($G64,'DATA POBLACION'!$F$1:$F$361,0),MATCH(CONCATENATE(AT$1,"_",$H64),'DATA POBLACION'!$A$1:$CP$1,0))</f>
        <v>37</v>
      </c>
    </row>
    <row r="65" spans="1:46" hidden="1" x14ac:dyDescent="0.2">
      <c r="A65" s="52" t="s">
        <v>43</v>
      </c>
      <c r="B65" s="47" t="s">
        <v>53</v>
      </c>
      <c r="C65" s="37" t="s">
        <v>109</v>
      </c>
      <c r="D65" s="33" t="s">
        <v>4</v>
      </c>
      <c r="E65" s="37" t="s">
        <v>28</v>
      </c>
      <c r="F65" s="37"/>
      <c r="G65" s="37" t="s">
        <v>28</v>
      </c>
      <c r="H65" s="37" t="s">
        <v>108</v>
      </c>
      <c r="I65" s="37">
        <f t="shared" si="5"/>
        <v>1926</v>
      </c>
      <c r="J65" s="49">
        <f>INDEX('DATA POBLACION'!$A$1:$CP$361,MATCH($G65,'DATA POBLACION'!$F$1:$F$361,0),MATCH(CONCATENATE(J$1,"_",$H65),'DATA POBLACION'!$A$1:$CP$1,0))</f>
        <v>29</v>
      </c>
      <c r="K65" s="49">
        <f>INDEX('DATA POBLACION'!$A$1:$CP$361,MATCH($G65,'DATA POBLACION'!$F$1:$F$361,0),MATCH(CONCATENATE(K$1,"_",$H65),'DATA POBLACION'!$A$1:$CP$1,0))</f>
        <v>35</v>
      </c>
      <c r="L65" s="49">
        <f>INDEX('DATA POBLACION'!$A$1:$CP$361,MATCH($G65,'DATA POBLACION'!$F$1:$F$361,0),MATCH(CONCATENATE(L$1,"_",$H65),'DATA POBLACION'!$A$1:$CP$1,0))</f>
        <v>42</v>
      </c>
      <c r="M65" s="49">
        <f>INDEX('DATA POBLACION'!$A$1:$CP$361,MATCH($G65,'DATA POBLACION'!$F$1:$F$361,0),MATCH(CONCATENATE(M$1,"_",$H65),'DATA POBLACION'!$A$1:$CP$1,0))</f>
        <v>32</v>
      </c>
      <c r="N65" s="49">
        <f>INDEX('DATA POBLACION'!$A$1:$CP$361,MATCH($G65,'DATA POBLACION'!$F$1:$F$361,0),MATCH(CONCATENATE(N$1,"_",$H65),'DATA POBLACION'!$A$1:$CP$1,0))</f>
        <v>42</v>
      </c>
      <c r="O65" s="49">
        <f t="shared" si="6"/>
        <v>180</v>
      </c>
      <c r="P65" s="49">
        <f>INDEX('DATA POBLACION'!$A$1:$CP$361,MATCH($G65,'DATA POBLACION'!$F$1:$F$361,0),MATCH(CONCATENATE(P$1,"_",$H65),'DATA POBLACION'!$A$1:$CP$1,0))</f>
        <v>44</v>
      </c>
      <c r="Q65" s="49">
        <f>INDEX('DATA POBLACION'!$A$1:$CP$361,MATCH($G65,'DATA POBLACION'!$F$1:$F$361,0),MATCH(CONCATENATE(Q$1,"_",$H65),'DATA POBLACION'!$A$1:$CP$1,0))</f>
        <v>30</v>
      </c>
      <c r="R65" s="49">
        <f>INDEX('DATA POBLACION'!$A$1:$CP$361,MATCH($G65,'DATA POBLACION'!$F$1:$F$361,0),MATCH(CONCATENATE(R$1,"_",$H65),'DATA POBLACION'!$A$1:$CP$1,0))</f>
        <v>30</v>
      </c>
      <c r="S65" s="49">
        <f>INDEX('DATA POBLACION'!$A$1:$CP$361,MATCH($G65,'DATA POBLACION'!$F$1:$F$361,0),MATCH(CONCATENATE(S$1,"_",$H65),'DATA POBLACION'!$A$1:$CP$1,0))</f>
        <v>40</v>
      </c>
      <c r="T65" s="49">
        <f>INDEX('DATA POBLACION'!$A$1:$CP$361,MATCH($G65,'DATA POBLACION'!$F$1:$F$361,0),MATCH(CONCATENATE(T$1,"_",$H65),'DATA POBLACION'!$A$1:$CP$1,0))</f>
        <v>26</v>
      </c>
      <c r="U65" s="49">
        <f t="shared" si="7"/>
        <v>170</v>
      </c>
      <c r="V65" s="49">
        <f>INDEX('DATA POBLACION'!$A$1:$CP$361,MATCH($G65,'DATA POBLACION'!$F$1:$F$361,0),MATCH(CONCATENATE(V$1,"_",$H65),'DATA POBLACION'!$A$1:$CP$1,0))</f>
        <v>26</v>
      </c>
      <c r="W65" s="49">
        <f>INDEX('DATA POBLACION'!$A$1:$CP$361,MATCH($G65,'DATA POBLACION'!$F$1:$F$361,0),MATCH(CONCATENATE(W$1,"_",$H65),'DATA POBLACION'!$A$1:$CP$1,0))</f>
        <v>30</v>
      </c>
      <c r="X65" s="49">
        <f>INDEX('DATA POBLACION'!$A$1:$CP$361,MATCH($G65,'DATA POBLACION'!$F$1:$F$361,0),MATCH(CONCATENATE(X$1,"_",$H65),'DATA POBLACION'!$A$1:$CP$1,0))</f>
        <v>26</v>
      </c>
      <c r="Y65" s="49">
        <f>INDEX('DATA POBLACION'!$A$1:$CP$361,MATCH($G65,'DATA POBLACION'!$F$1:$F$361,0),MATCH(CONCATENATE(Y$1,"_",$H65),'DATA POBLACION'!$A$1:$CP$1,0))</f>
        <v>26</v>
      </c>
      <c r="Z65" s="49">
        <f>INDEX('DATA POBLACION'!$A$1:$CP$361,MATCH($G65,'DATA POBLACION'!$F$1:$F$361,0),MATCH(CONCATENATE(Z$1,"_",$H65),'DATA POBLACION'!$A$1:$CP$1,0))</f>
        <v>36</v>
      </c>
      <c r="AA65" s="37">
        <f t="shared" si="8"/>
        <v>144</v>
      </c>
      <c r="AB65" s="49">
        <f>INDEX('DATA POBLACION'!$A$1:$CP$361,MATCH($G65,'DATA POBLACION'!$F$1:$F$361,0),MATCH(CONCATENATE(AB$1,"_",$H65),'DATA POBLACION'!$A$1:$CP$1,0))</f>
        <v>38</v>
      </c>
      <c r="AC65" s="49">
        <f>INDEX('DATA POBLACION'!$A$1:$CP$361,MATCH($G65,'DATA POBLACION'!$F$1:$F$361,0),MATCH(CONCATENATE(AC$1,"_",$H65),'DATA POBLACION'!$A$1:$CP$1,0))</f>
        <v>29</v>
      </c>
      <c r="AD65" s="49">
        <f>INDEX('DATA POBLACION'!$A$1:$CP$361,MATCH($G65,'DATA POBLACION'!$F$1:$F$361,0),MATCH(CONCATENATE(AD$1,"_",$H65),'DATA POBLACION'!$A$1:$CP$1,0))</f>
        <v>37</v>
      </c>
      <c r="AE65" s="49">
        <f>INDEX('DATA POBLACION'!$A$1:$CP$361,MATCH($G65,'DATA POBLACION'!$F$1:$F$361,0),MATCH(CONCATENATE(AE$1,"_",$H65),'DATA POBLACION'!$A$1:$CP$1,0))</f>
        <v>32</v>
      </c>
      <c r="AF65" s="49">
        <f>INDEX('DATA POBLACION'!$A$1:$CP$361,MATCH($G65,'DATA POBLACION'!$F$1:$F$361,0),MATCH(CONCATENATE(AF$1,"_",$H65),'DATA POBLACION'!$A$1:$CP$1,0))</f>
        <v>30</v>
      </c>
      <c r="AG65" s="37">
        <f t="shared" si="9"/>
        <v>166</v>
      </c>
      <c r="AH65" s="49">
        <f>INDEX('DATA POBLACION'!$A$1:$CP$361,MATCH($G65,'DATA POBLACION'!$F$1:$F$361,0),MATCH(CONCATENATE(AH$1,"_",$H65),'DATA POBLACION'!$A$1:$CP$1,0))</f>
        <v>139</v>
      </c>
      <c r="AI65" s="49">
        <f>INDEX('DATA POBLACION'!$A$1:$CP$361,MATCH($G65,'DATA POBLACION'!$F$1:$F$361,0),MATCH(CONCATENATE(AI$1,"_",$H65),'DATA POBLACION'!$A$1:$CP$1,0))</f>
        <v>149</v>
      </c>
      <c r="AJ65" s="49">
        <f>INDEX('DATA POBLACION'!$A$1:$CP$361,MATCH($G65,'DATA POBLACION'!$F$1:$F$361,0),MATCH(CONCATENATE(AJ$1,"_",$H65),'DATA POBLACION'!$A$1:$CP$1,0))</f>
        <v>148</v>
      </c>
      <c r="AK65" s="49">
        <f>INDEX('DATA POBLACION'!$A$1:$CP$361,MATCH($G65,'DATA POBLACION'!$F$1:$F$361,0),MATCH(CONCATENATE(AK$1,"_",$H65),'DATA POBLACION'!$A$1:$CP$1,0))</f>
        <v>126</v>
      </c>
      <c r="AL65" s="49">
        <f>INDEX('DATA POBLACION'!$A$1:$CP$361,MATCH($G65,'DATA POBLACION'!$F$1:$F$361,0),MATCH(CONCATENATE(AL$1,"_",$H65),'DATA POBLACION'!$A$1:$CP$1,0))</f>
        <v>118</v>
      </c>
      <c r="AM65" s="49">
        <f>INDEX('DATA POBLACION'!$A$1:$CP$361,MATCH($G65,'DATA POBLACION'!$F$1:$F$361,0),MATCH(CONCATENATE(AM$1,"_",$H65),'DATA POBLACION'!$A$1:$CP$1,0))</f>
        <v>102</v>
      </c>
      <c r="AN65" s="49">
        <f>INDEX('DATA POBLACION'!$A$1:$CP$361,MATCH($G65,'DATA POBLACION'!$F$1:$F$361,0),MATCH(CONCATENATE(AN$1,"_",$H65),'DATA POBLACION'!$A$1:$CP$1,0))</f>
        <v>88</v>
      </c>
      <c r="AO65" s="49">
        <f>INDEX('DATA POBLACION'!$A$1:$CP$361,MATCH($G65,'DATA POBLACION'!$F$1:$F$361,0),MATCH(CONCATENATE(AO$1,"_",$H65),'DATA POBLACION'!$A$1:$CP$1,0))</f>
        <v>96</v>
      </c>
      <c r="AP65" s="49">
        <f>INDEX('DATA POBLACION'!$A$1:$CP$361,MATCH($G65,'DATA POBLACION'!$F$1:$F$361,0),MATCH(CONCATENATE(AP$1,"_",$H65),'DATA POBLACION'!$A$1:$CP$1,0))</f>
        <v>83</v>
      </c>
      <c r="AQ65" s="49">
        <f>INDEX('DATA POBLACION'!$A$1:$CP$361,MATCH($G65,'DATA POBLACION'!$F$1:$F$361,0),MATCH(CONCATENATE(AQ$1,"_",$H65),'DATA POBLACION'!$A$1:$CP$1,0))</f>
        <v>63</v>
      </c>
      <c r="AR65" s="49">
        <f>INDEX('DATA POBLACION'!$A$1:$CP$361,MATCH($G65,'DATA POBLACION'!$F$1:$F$361,0),MATCH(CONCATENATE(AR$1,"_",$H65),'DATA POBLACION'!$A$1:$CP$1,0))</f>
        <v>58</v>
      </c>
      <c r="AS65" s="49">
        <f>INDEX('DATA POBLACION'!$A$1:$CP$361,MATCH($G65,'DATA POBLACION'!$F$1:$F$361,0),MATCH(CONCATENATE(AS$1,"_",$H65),'DATA POBLACION'!$A$1:$CP$1,0))</f>
        <v>46</v>
      </c>
      <c r="AT65" s="49">
        <f>INDEX('DATA POBLACION'!$A$1:$CP$361,MATCH($G65,'DATA POBLACION'!$F$1:$F$361,0),MATCH(CONCATENATE(AT$1,"_",$H65),'DATA POBLACION'!$A$1:$CP$1,0))</f>
        <v>50</v>
      </c>
    </row>
    <row r="66" spans="1:46" hidden="1" x14ac:dyDescent="0.2">
      <c r="A66" s="52" t="s">
        <v>32</v>
      </c>
      <c r="B66" s="47" t="s">
        <v>53</v>
      </c>
      <c r="C66" s="37" t="s">
        <v>16</v>
      </c>
      <c r="D66" s="33" t="s">
        <v>2</v>
      </c>
      <c r="E66" s="48" t="s">
        <v>13</v>
      </c>
      <c r="F66" s="37"/>
      <c r="G66" s="37" t="s">
        <v>13</v>
      </c>
      <c r="H66" s="37" t="s">
        <v>107</v>
      </c>
      <c r="I66" s="37">
        <f t="shared" ref="I66:I97" si="10">SUM(O66,U66,AA66,AG66,AH66:AT66)</f>
        <v>725</v>
      </c>
      <c r="J66" s="49">
        <f>INDEX('DATA POBLACION'!$A$1:$CP$361,MATCH($G66,'DATA POBLACION'!$F$1:$F$361,0),MATCH(CONCATENATE(J$1,"_",$H66),'DATA POBLACION'!$A$1:$CP$1,0))</f>
        <v>6</v>
      </c>
      <c r="K66" s="49">
        <f>INDEX('DATA POBLACION'!$A$1:$CP$361,MATCH($G66,'DATA POBLACION'!$F$1:$F$361,0),MATCH(CONCATENATE(K$1,"_",$H66),'DATA POBLACION'!$A$1:$CP$1,0))</f>
        <v>6</v>
      </c>
      <c r="L66" s="49">
        <f>INDEX('DATA POBLACION'!$A$1:$CP$361,MATCH($G66,'DATA POBLACION'!$F$1:$F$361,0),MATCH(CONCATENATE(L$1,"_",$H66),'DATA POBLACION'!$A$1:$CP$1,0))</f>
        <v>6</v>
      </c>
      <c r="M66" s="49">
        <f>INDEX('DATA POBLACION'!$A$1:$CP$361,MATCH($G66,'DATA POBLACION'!$F$1:$F$361,0),MATCH(CONCATENATE(M$1,"_",$H66),'DATA POBLACION'!$A$1:$CP$1,0))</f>
        <v>9</v>
      </c>
      <c r="N66" s="49">
        <f>INDEX('DATA POBLACION'!$A$1:$CP$361,MATCH($G66,'DATA POBLACION'!$F$1:$F$361,0),MATCH(CONCATENATE(N$1,"_",$H66),'DATA POBLACION'!$A$1:$CP$1,0))</f>
        <v>9</v>
      </c>
      <c r="O66" s="49">
        <f t="shared" ref="O66:O97" si="11">SUM(J66:N66)</f>
        <v>36</v>
      </c>
      <c r="P66" s="49">
        <f>INDEX('DATA POBLACION'!$A$1:$CP$361,MATCH($G66,'DATA POBLACION'!$F$1:$F$361,0),MATCH(CONCATENATE(P$1,"_",$H66),'DATA POBLACION'!$A$1:$CP$1,0))</f>
        <v>6</v>
      </c>
      <c r="Q66" s="49">
        <f>INDEX('DATA POBLACION'!$A$1:$CP$361,MATCH($G66,'DATA POBLACION'!$F$1:$F$361,0),MATCH(CONCATENATE(Q$1,"_",$H66),'DATA POBLACION'!$A$1:$CP$1,0))</f>
        <v>6</v>
      </c>
      <c r="R66" s="49">
        <f>INDEX('DATA POBLACION'!$A$1:$CP$361,MATCH($G66,'DATA POBLACION'!$F$1:$F$361,0),MATCH(CONCATENATE(R$1,"_",$H66),'DATA POBLACION'!$A$1:$CP$1,0))</f>
        <v>8</v>
      </c>
      <c r="S66" s="49">
        <f>INDEX('DATA POBLACION'!$A$1:$CP$361,MATCH($G66,'DATA POBLACION'!$F$1:$F$361,0),MATCH(CONCATENATE(S$1,"_",$H66),'DATA POBLACION'!$A$1:$CP$1,0))</f>
        <v>8</v>
      </c>
      <c r="T66" s="49">
        <f>INDEX('DATA POBLACION'!$A$1:$CP$361,MATCH($G66,'DATA POBLACION'!$F$1:$F$361,0),MATCH(CONCATENATE(T$1,"_",$H66),'DATA POBLACION'!$A$1:$CP$1,0))</f>
        <v>11</v>
      </c>
      <c r="U66" s="49">
        <f t="shared" ref="U66:U97" si="12">SUM(P66:T66)</f>
        <v>39</v>
      </c>
      <c r="V66" s="49">
        <f>INDEX('DATA POBLACION'!$A$1:$CP$361,MATCH($G66,'DATA POBLACION'!$F$1:$F$361,0),MATCH(CONCATENATE(V$1,"_",$H66),'DATA POBLACION'!$A$1:$CP$1,0))</f>
        <v>7</v>
      </c>
      <c r="W66" s="49">
        <f>INDEX('DATA POBLACION'!$A$1:$CP$361,MATCH($G66,'DATA POBLACION'!$F$1:$F$361,0),MATCH(CONCATENATE(W$1,"_",$H66),'DATA POBLACION'!$A$1:$CP$1,0))</f>
        <v>5</v>
      </c>
      <c r="X66" s="49">
        <f>INDEX('DATA POBLACION'!$A$1:$CP$361,MATCH($G66,'DATA POBLACION'!$F$1:$F$361,0),MATCH(CONCATENATE(X$1,"_",$H66),'DATA POBLACION'!$A$1:$CP$1,0))</f>
        <v>6</v>
      </c>
      <c r="Y66" s="49">
        <f>INDEX('DATA POBLACION'!$A$1:$CP$361,MATCH($G66,'DATA POBLACION'!$F$1:$F$361,0),MATCH(CONCATENATE(Y$1,"_",$H66),'DATA POBLACION'!$A$1:$CP$1,0))</f>
        <v>8</v>
      </c>
      <c r="Z66" s="49">
        <f>INDEX('DATA POBLACION'!$A$1:$CP$361,MATCH($G66,'DATA POBLACION'!$F$1:$F$361,0),MATCH(CONCATENATE(Z$1,"_",$H66),'DATA POBLACION'!$A$1:$CP$1,0))</f>
        <v>8</v>
      </c>
      <c r="AA66" s="37">
        <f t="shared" ref="AA66:AA97" si="13">SUM(V66:Z66)</f>
        <v>34</v>
      </c>
      <c r="AB66" s="49">
        <f>INDEX('DATA POBLACION'!$A$1:$CP$361,MATCH($G66,'DATA POBLACION'!$F$1:$F$361,0),MATCH(CONCATENATE(AB$1,"_",$H66),'DATA POBLACION'!$A$1:$CP$1,0))</f>
        <v>11</v>
      </c>
      <c r="AC66" s="49">
        <f>INDEX('DATA POBLACION'!$A$1:$CP$361,MATCH($G66,'DATA POBLACION'!$F$1:$F$361,0),MATCH(CONCATENATE(AC$1,"_",$H66),'DATA POBLACION'!$A$1:$CP$1,0))</f>
        <v>19</v>
      </c>
      <c r="AD66" s="49">
        <f>INDEX('DATA POBLACION'!$A$1:$CP$361,MATCH($G66,'DATA POBLACION'!$F$1:$F$361,0),MATCH(CONCATENATE(AD$1,"_",$H66),'DATA POBLACION'!$A$1:$CP$1,0))</f>
        <v>15</v>
      </c>
      <c r="AE66" s="49">
        <f>INDEX('DATA POBLACION'!$A$1:$CP$361,MATCH($G66,'DATA POBLACION'!$F$1:$F$361,0),MATCH(CONCATENATE(AE$1,"_",$H66),'DATA POBLACION'!$A$1:$CP$1,0))</f>
        <v>15</v>
      </c>
      <c r="AF66" s="49">
        <f>INDEX('DATA POBLACION'!$A$1:$CP$361,MATCH($G66,'DATA POBLACION'!$F$1:$F$361,0),MATCH(CONCATENATE(AF$1,"_",$H66),'DATA POBLACION'!$A$1:$CP$1,0))</f>
        <v>14</v>
      </c>
      <c r="AG66" s="37">
        <f t="shared" ref="AG66:AG97" si="14">SUM(AB66:AF66)</f>
        <v>74</v>
      </c>
      <c r="AH66" s="49">
        <f>INDEX('DATA POBLACION'!$A$1:$CP$361,MATCH($G66,'DATA POBLACION'!$F$1:$F$361,0),MATCH(CONCATENATE(AH$1,"_",$H66),'DATA POBLACION'!$A$1:$CP$1,0))</f>
        <v>66</v>
      </c>
      <c r="AI66" s="49">
        <f>INDEX('DATA POBLACION'!$A$1:$CP$361,MATCH($G66,'DATA POBLACION'!$F$1:$F$361,0),MATCH(CONCATENATE(AI$1,"_",$H66),'DATA POBLACION'!$A$1:$CP$1,0))</f>
        <v>52</v>
      </c>
      <c r="AJ66" s="49">
        <f>INDEX('DATA POBLACION'!$A$1:$CP$361,MATCH($G66,'DATA POBLACION'!$F$1:$F$361,0),MATCH(CONCATENATE(AJ$1,"_",$H66),'DATA POBLACION'!$A$1:$CP$1,0))</f>
        <v>53</v>
      </c>
      <c r="AK66" s="49">
        <f>INDEX('DATA POBLACION'!$A$1:$CP$361,MATCH($G66,'DATA POBLACION'!$F$1:$F$361,0),MATCH(CONCATENATE(AK$1,"_",$H66),'DATA POBLACION'!$A$1:$CP$1,0))</f>
        <v>55</v>
      </c>
      <c r="AL66" s="49">
        <f>INDEX('DATA POBLACION'!$A$1:$CP$361,MATCH($G66,'DATA POBLACION'!$F$1:$F$361,0),MATCH(CONCATENATE(AL$1,"_",$H66),'DATA POBLACION'!$A$1:$CP$1,0))</f>
        <v>49</v>
      </c>
      <c r="AM66" s="49">
        <f>INDEX('DATA POBLACION'!$A$1:$CP$361,MATCH($G66,'DATA POBLACION'!$F$1:$F$361,0),MATCH(CONCATENATE(AM$1,"_",$H66),'DATA POBLACION'!$A$1:$CP$1,0))</f>
        <v>61</v>
      </c>
      <c r="AN66" s="49">
        <f>INDEX('DATA POBLACION'!$A$1:$CP$361,MATCH($G66,'DATA POBLACION'!$F$1:$F$361,0),MATCH(CONCATENATE(AN$1,"_",$H66),'DATA POBLACION'!$A$1:$CP$1,0))</f>
        <v>42</v>
      </c>
      <c r="AO66" s="49">
        <f>INDEX('DATA POBLACION'!$A$1:$CP$361,MATCH($G66,'DATA POBLACION'!$F$1:$F$361,0),MATCH(CONCATENATE(AO$1,"_",$H66),'DATA POBLACION'!$A$1:$CP$1,0))</f>
        <v>46</v>
      </c>
      <c r="AP66" s="49">
        <f>INDEX('DATA POBLACION'!$A$1:$CP$361,MATCH($G66,'DATA POBLACION'!$F$1:$F$361,0),MATCH(CONCATENATE(AP$1,"_",$H66),'DATA POBLACION'!$A$1:$CP$1,0))</f>
        <v>37</v>
      </c>
      <c r="AQ66" s="49">
        <f>INDEX('DATA POBLACION'!$A$1:$CP$361,MATCH($G66,'DATA POBLACION'!$F$1:$F$361,0),MATCH(CONCATENATE(AQ$1,"_",$H66),'DATA POBLACION'!$A$1:$CP$1,0))</f>
        <v>27</v>
      </c>
      <c r="AR66" s="49">
        <f>INDEX('DATA POBLACION'!$A$1:$CP$361,MATCH($G66,'DATA POBLACION'!$F$1:$F$361,0),MATCH(CONCATENATE(AR$1,"_",$H66),'DATA POBLACION'!$A$1:$CP$1,0))</f>
        <v>32</v>
      </c>
      <c r="AS66" s="49">
        <f>INDEX('DATA POBLACION'!$A$1:$CP$361,MATCH($G66,'DATA POBLACION'!$F$1:$F$361,0),MATCH(CONCATENATE(AS$1,"_",$H66),'DATA POBLACION'!$A$1:$CP$1,0))</f>
        <v>10</v>
      </c>
      <c r="AT66" s="49">
        <f>INDEX('DATA POBLACION'!$A$1:$CP$361,MATCH($G66,'DATA POBLACION'!$F$1:$F$361,0),MATCH(CONCATENATE(AT$1,"_",$H66),'DATA POBLACION'!$A$1:$CP$1,0))</f>
        <v>12</v>
      </c>
    </row>
    <row r="67" spans="1:46" hidden="1" x14ac:dyDescent="0.2">
      <c r="A67" s="52" t="s">
        <v>32</v>
      </c>
      <c r="B67" s="47" t="s">
        <v>53</v>
      </c>
      <c r="C67" s="37" t="s">
        <v>16</v>
      </c>
      <c r="D67" s="33" t="s">
        <v>2</v>
      </c>
      <c r="E67" s="37" t="s">
        <v>13</v>
      </c>
      <c r="F67" s="37"/>
      <c r="G67" s="37" t="s">
        <v>13</v>
      </c>
      <c r="H67" s="37" t="s">
        <v>108</v>
      </c>
      <c r="I67" s="37">
        <f t="shared" si="10"/>
        <v>709</v>
      </c>
      <c r="J67" s="49">
        <f>INDEX('DATA POBLACION'!$A$1:$CP$361,MATCH($G67,'DATA POBLACION'!$F$1:$F$361,0),MATCH(CONCATENATE(J$1,"_",$H67),'DATA POBLACION'!$A$1:$CP$1,0))</f>
        <v>5</v>
      </c>
      <c r="K67" s="49">
        <f>INDEX('DATA POBLACION'!$A$1:$CP$361,MATCH($G67,'DATA POBLACION'!$F$1:$F$361,0),MATCH(CONCATENATE(K$1,"_",$H67),'DATA POBLACION'!$A$1:$CP$1,0))</f>
        <v>1</v>
      </c>
      <c r="L67" s="49">
        <f>INDEX('DATA POBLACION'!$A$1:$CP$361,MATCH($G67,'DATA POBLACION'!$F$1:$F$361,0),MATCH(CONCATENATE(L$1,"_",$H67),'DATA POBLACION'!$A$1:$CP$1,0))</f>
        <v>6</v>
      </c>
      <c r="M67" s="49">
        <f>INDEX('DATA POBLACION'!$A$1:$CP$361,MATCH($G67,'DATA POBLACION'!$F$1:$F$361,0),MATCH(CONCATENATE(M$1,"_",$H67),'DATA POBLACION'!$A$1:$CP$1,0))</f>
        <v>6</v>
      </c>
      <c r="N67" s="49">
        <f>INDEX('DATA POBLACION'!$A$1:$CP$361,MATCH($G67,'DATA POBLACION'!$F$1:$F$361,0),MATCH(CONCATENATE(N$1,"_",$H67),'DATA POBLACION'!$A$1:$CP$1,0))</f>
        <v>5</v>
      </c>
      <c r="O67" s="49">
        <f t="shared" si="11"/>
        <v>23</v>
      </c>
      <c r="P67" s="49">
        <f>INDEX('DATA POBLACION'!$A$1:$CP$361,MATCH($G67,'DATA POBLACION'!$F$1:$F$361,0),MATCH(CONCATENATE(P$1,"_",$H67),'DATA POBLACION'!$A$1:$CP$1,0))</f>
        <v>4</v>
      </c>
      <c r="Q67" s="49">
        <f>INDEX('DATA POBLACION'!$A$1:$CP$361,MATCH($G67,'DATA POBLACION'!$F$1:$F$361,0),MATCH(CONCATENATE(Q$1,"_",$H67),'DATA POBLACION'!$A$1:$CP$1,0))</f>
        <v>8</v>
      </c>
      <c r="R67" s="49">
        <f>INDEX('DATA POBLACION'!$A$1:$CP$361,MATCH($G67,'DATA POBLACION'!$F$1:$F$361,0),MATCH(CONCATENATE(R$1,"_",$H67),'DATA POBLACION'!$A$1:$CP$1,0))</f>
        <v>10</v>
      </c>
      <c r="S67" s="49">
        <f>INDEX('DATA POBLACION'!$A$1:$CP$361,MATCH($G67,'DATA POBLACION'!$F$1:$F$361,0),MATCH(CONCATENATE(S$1,"_",$H67),'DATA POBLACION'!$A$1:$CP$1,0))</f>
        <v>6</v>
      </c>
      <c r="T67" s="49">
        <f>INDEX('DATA POBLACION'!$A$1:$CP$361,MATCH($G67,'DATA POBLACION'!$F$1:$F$361,0),MATCH(CONCATENATE(T$1,"_",$H67),'DATA POBLACION'!$A$1:$CP$1,0))</f>
        <v>10</v>
      </c>
      <c r="U67" s="49">
        <f t="shared" si="12"/>
        <v>38</v>
      </c>
      <c r="V67" s="49">
        <f>INDEX('DATA POBLACION'!$A$1:$CP$361,MATCH($G67,'DATA POBLACION'!$F$1:$F$361,0),MATCH(CONCATENATE(V$1,"_",$H67),'DATA POBLACION'!$A$1:$CP$1,0))</f>
        <v>10</v>
      </c>
      <c r="W67" s="49">
        <f>INDEX('DATA POBLACION'!$A$1:$CP$361,MATCH($G67,'DATA POBLACION'!$F$1:$F$361,0),MATCH(CONCATENATE(W$1,"_",$H67),'DATA POBLACION'!$A$1:$CP$1,0))</f>
        <v>7</v>
      </c>
      <c r="X67" s="49">
        <f>INDEX('DATA POBLACION'!$A$1:$CP$361,MATCH($G67,'DATA POBLACION'!$F$1:$F$361,0),MATCH(CONCATENATE(X$1,"_",$H67),'DATA POBLACION'!$A$1:$CP$1,0))</f>
        <v>9</v>
      </c>
      <c r="Y67" s="49">
        <f>INDEX('DATA POBLACION'!$A$1:$CP$361,MATCH($G67,'DATA POBLACION'!$F$1:$F$361,0),MATCH(CONCATENATE(Y$1,"_",$H67),'DATA POBLACION'!$A$1:$CP$1,0))</f>
        <v>11</v>
      </c>
      <c r="Z67" s="49">
        <f>INDEX('DATA POBLACION'!$A$1:$CP$361,MATCH($G67,'DATA POBLACION'!$F$1:$F$361,0),MATCH(CONCATENATE(Z$1,"_",$H67),'DATA POBLACION'!$A$1:$CP$1,0))</f>
        <v>11</v>
      </c>
      <c r="AA67" s="37">
        <f t="shared" si="13"/>
        <v>48</v>
      </c>
      <c r="AB67" s="49">
        <f>INDEX('DATA POBLACION'!$A$1:$CP$361,MATCH($G67,'DATA POBLACION'!$F$1:$F$361,0),MATCH(CONCATENATE(AB$1,"_",$H67),'DATA POBLACION'!$A$1:$CP$1,0))</f>
        <v>16</v>
      </c>
      <c r="AC67" s="49">
        <f>INDEX('DATA POBLACION'!$A$1:$CP$361,MATCH($G67,'DATA POBLACION'!$F$1:$F$361,0),MATCH(CONCATENATE(AC$1,"_",$H67),'DATA POBLACION'!$A$1:$CP$1,0))</f>
        <v>17</v>
      </c>
      <c r="AD67" s="49">
        <f>INDEX('DATA POBLACION'!$A$1:$CP$361,MATCH($G67,'DATA POBLACION'!$F$1:$F$361,0),MATCH(CONCATENATE(AD$1,"_",$H67),'DATA POBLACION'!$A$1:$CP$1,0))</f>
        <v>16</v>
      </c>
      <c r="AE67" s="49">
        <f>INDEX('DATA POBLACION'!$A$1:$CP$361,MATCH($G67,'DATA POBLACION'!$F$1:$F$361,0),MATCH(CONCATENATE(AE$1,"_",$H67),'DATA POBLACION'!$A$1:$CP$1,0))</f>
        <v>10</v>
      </c>
      <c r="AF67" s="49">
        <f>INDEX('DATA POBLACION'!$A$1:$CP$361,MATCH($G67,'DATA POBLACION'!$F$1:$F$361,0),MATCH(CONCATENATE(AF$1,"_",$H67),'DATA POBLACION'!$A$1:$CP$1,0))</f>
        <v>25</v>
      </c>
      <c r="AG67" s="37">
        <f t="shared" si="14"/>
        <v>84</v>
      </c>
      <c r="AH67" s="49">
        <f>INDEX('DATA POBLACION'!$A$1:$CP$361,MATCH($G67,'DATA POBLACION'!$F$1:$F$361,0),MATCH(CONCATENATE(AH$1,"_",$H67),'DATA POBLACION'!$A$1:$CP$1,0))</f>
        <v>58</v>
      </c>
      <c r="AI67" s="49">
        <f>INDEX('DATA POBLACION'!$A$1:$CP$361,MATCH($G67,'DATA POBLACION'!$F$1:$F$361,0),MATCH(CONCATENATE(AI$1,"_",$H67),'DATA POBLACION'!$A$1:$CP$1,0))</f>
        <v>48</v>
      </c>
      <c r="AJ67" s="49">
        <f>INDEX('DATA POBLACION'!$A$1:$CP$361,MATCH($G67,'DATA POBLACION'!$F$1:$F$361,0),MATCH(CONCATENATE(AJ$1,"_",$H67),'DATA POBLACION'!$A$1:$CP$1,0))</f>
        <v>54</v>
      </c>
      <c r="AK67" s="49">
        <f>INDEX('DATA POBLACION'!$A$1:$CP$361,MATCH($G67,'DATA POBLACION'!$F$1:$F$361,0),MATCH(CONCATENATE(AK$1,"_",$H67),'DATA POBLACION'!$A$1:$CP$1,0))</f>
        <v>47</v>
      </c>
      <c r="AL67" s="49">
        <f>INDEX('DATA POBLACION'!$A$1:$CP$361,MATCH($G67,'DATA POBLACION'!$F$1:$F$361,0),MATCH(CONCATENATE(AL$1,"_",$H67),'DATA POBLACION'!$A$1:$CP$1,0))</f>
        <v>42</v>
      </c>
      <c r="AM67" s="49">
        <f>INDEX('DATA POBLACION'!$A$1:$CP$361,MATCH($G67,'DATA POBLACION'!$F$1:$F$361,0),MATCH(CONCATENATE(AM$1,"_",$H67),'DATA POBLACION'!$A$1:$CP$1,0))</f>
        <v>40</v>
      </c>
      <c r="AN67" s="49">
        <f>INDEX('DATA POBLACION'!$A$1:$CP$361,MATCH($G67,'DATA POBLACION'!$F$1:$F$361,0),MATCH(CONCATENATE(AN$1,"_",$H67),'DATA POBLACION'!$A$1:$CP$1,0))</f>
        <v>37</v>
      </c>
      <c r="AO67" s="49">
        <f>INDEX('DATA POBLACION'!$A$1:$CP$361,MATCH($G67,'DATA POBLACION'!$F$1:$F$361,0),MATCH(CONCATENATE(AO$1,"_",$H67),'DATA POBLACION'!$A$1:$CP$1,0))</f>
        <v>41</v>
      </c>
      <c r="AP67" s="49">
        <f>INDEX('DATA POBLACION'!$A$1:$CP$361,MATCH($G67,'DATA POBLACION'!$F$1:$F$361,0),MATCH(CONCATENATE(AP$1,"_",$H67),'DATA POBLACION'!$A$1:$CP$1,0))</f>
        <v>45</v>
      </c>
      <c r="AQ67" s="49">
        <f>INDEX('DATA POBLACION'!$A$1:$CP$361,MATCH($G67,'DATA POBLACION'!$F$1:$F$361,0),MATCH(CONCATENATE(AQ$1,"_",$H67),'DATA POBLACION'!$A$1:$CP$1,0))</f>
        <v>30</v>
      </c>
      <c r="AR67" s="49">
        <f>INDEX('DATA POBLACION'!$A$1:$CP$361,MATCH($G67,'DATA POBLACION'!$F$1:$F$361,0),MATCH(CONCATENATE(AR$1,"_",$H67),'DATA POBLACION'!$A$1:$CP$1,0))</f>
        <v>20</v>
      </c>
      <c r="AS67" s="49">
        <f>INDEX('DATA POBLACION'!$A$1:$CP$361,MATCH($G67,'DATA POBLACION'!$F$1:$F$361,0),MATCH(CONCATENATE(AS$1,"_",$H67),'DATA POBLACION'!$A$1:$CP$1,0))</f>
        <v>28</v>
      </c>
      <c r="AT67" s="49">
        <f>INDEX('DATA POBLACION'!$A$1:$CP$361,MATCH($G67,'DATA POBLACION'!$F$1:$F$361,0),MATCH(CONCATENATE(AT$1,"_",$H67),'DATA POBLACION'!$A$1:$CP$1,0))</f>
        <v>26</v>
      </c>
    </row>
    <row r="68" spans="1:46" hidden="1" x14ac:dyDescent="0.2">
      <c r="A68" s="52" t="s">
        <v>39</v>
      </c>
      <c r="B68" s="47" t="s">
        <v>53</v>
      </c>
      <c r="C68" s="37" t="s">
        <v>196</v>
      </c>
      <c r="D68" s="33" t="s">
        <v>3</v>
      </c>
      <c r="E68" s="48" t="s">
        <v>23</v>
      </c>
      <c r="F68" s="37"/>
      <c r="G68" s="37" t="s">
        <v>196</v>
      </c>
      <c r="H68" s="37" t="s">
        <v>107</v>
      </c>
      <c r="I68" s="37">
        <f t="shared" si="10"/>
        <v>8182</v>
      </c>
      <c r="J68" s="49">
        <f>INDEX('DATA POBLACION'!$A$1:$CP$361,MATCH($G68,'DATA POBLACION'!$F$1:$F$361,0),MATCH(CONCATENATE(J$1,"_",$H68),'DATA POBLACION'!$A$1:$CP$1,0))</f>
        <v>101</v>
      </c>
      <c r="K68" s="49">
        <f>INDEX('DATA POBLACION'!$A$1:$CP$361,MATCH($G68,'DATA POBLACION'!$F$1:$F$361,0),MATCH(CONCATENATE(K$1,"_",$H68),'DATA POBLACION'!$A$1:$CP$1,0))</f>
        <v>97</v>
      </c>
      <c r="L68" s="49">
        <f>INDEX('DATA POBLACION'!$A$1:$CP$361,MATCH($G68,'DATA POBLACION'!$F$1:$F$361,0),MATCH(CONCATENATE(L$1,"_",$H68),'DATA POBLACION'!$A$1:$CP$1,0))</f>
        <v>97</v>
      </c>
      <c r="M68" s="49">
        <f>INDEX('DATA POBLACION'!$A$1:$CP$361,MATCH($G68,'DATA POBLACION'!$F$1:$F$361,0),MATCH(CONCATENATE(M$1,"_",$H68),'DATA POBLACION'!$A$1:$CP$1,0))</f>
        <v>111</v>
      </c>
      <c r="N68" s="49">
        <f>INDEX('DATA POBLACION'!$A$1:$CP$361,MATCH($G68,'DATA POBLACION'!$F$1:$F$361,0),MATCH(CONCATENATE(N$1,"_",$H68),'DATA POBLACION'!$A$1:$CP$1,0))</f>
        <v>105</v>
      </c>
      <c r="O68" s="49">
        <f t="shared" si="11"/>
        <v>511</v>
      </c>
      <c r="P68" s="49">
        <f>INDEX('DATA POBLACION'!$A$1:$CP$361,MATCH($G68,'DATA POBLACION'!$F$1:$F$361,0),MATCH(CONCATENATE(P$1,"_",$H68),'DATA POBLACION'!$A$1:$CP$1,0))</f>
        <v>120</v>
      </c>
      <c r="Q68" s="49">
        <f>INDEX('DATA POBLACION'!$A$1:$CP$361,MATCH($G68,'DATA POBLACION'!$F$1:$F$361,0),MATCH(CONCATENATE(Q$1,"_",$H68),'DATA POBLACION'!$A$1:$CP$1,0))</f>
        <v>142</v>
      </c>
      <c r="R68" s="49">
        <f>INDEX('DATA POBLACION'!$A$1:$CP$361,MATCH($G68,'DATA POBLACION'!$F$1:$F$361,0),MATCH(CONCATENATE(R$1,"_",$H68),'DATA POBLACION'!$A$1:$CP$1,0))</f>
        <v>144</v>
      </c>
      <c r="S68" s="49">
        <f>INDEX('DATA POBLACION'!$A$1:$CP$361,MATCH($G68,'DATA POBLACION'!$F$1:$F$361,0),MATCH(CONCATENATE(S$1,"_",$H68),'DATA POBLACION'!$A$1:$CP$1,0))</f>
        <v>148</v>
      </c>
      <c r="T68" s="49">
        <f>INDEX('DATA POBLACION'!$A$1:$CP$361,MATCH($G68,'DATA POBLACION'!$F$1:$F$361,0),MATCH(CONCATENATE(T$1,"_",$H68),'DATA POBLACION'!$A$1:$CP$1,0))</f>
        <v>164</v>
      </c>
      <c r="U68" s="49">
        <f t="shared" si="12"/>
        <v>718</v>
      </c>
      <c r="V68" s="49">
        <f>INDEX('DATA POBLACION'!$A$1:$CP$361,MATCH($G68,'DATA POBLACION'!$F$1:$F$361,0),MATCH(CONCATENATE(V$1,"_",$H68),'DATA POBLACION'!$A$1:$CP$1,0))</f>
        <v>152</v>
      </c>
      <c r="W68" s="49">
        <f>INDEX('DATA POBLACION'!$A$1:$CP$361,MATCH($G68,'DATA POBLACION'!$F$1:$F$361,0),MATCH(CONCATENATE(W$1,"_",$H68),'DATA POBLACION'!$A$1:$CP$1,0))</f>
        <v>157</v>
      </c>
      <c r="X68" s="49">
        <f>INDEX('DATA POBLACION'!$A$1:$CP$361,MATCH($G68,'DATA POBLACION'!$F$1:$F$361,0),MATCH(CONCATENATE(X$1,"_",$H68),'DATA POBLACION'!$A$1:$CP$1,0))</f>
        <v>164</v>
      </c>
      <c r="Y68" s="49">
        <f>INDEX('DATA POBLACION'!$A$1:$CP$361,MATCH($G68,'DATA POBLACION'!$F$1:$F$361,0),MATCH(CONCATENATE(Y$1,"_",$H68),'DATA POBLACION'!$A$1:$CP$1,0))</f>
        <v>162</v>
      </c>
      <c r="Z68" s="49">
        <f>INDEX('DATA POBLACION'!$A$1:$CP$361,MATCH($G68,'DATA POBLACION'!$F$1:$F$361,0),MATCH(CONCATENATE(Z$1,"_",$H68),'DATA POBLACION'!$A$1:$CP$1,0))</f>
        <v>163</v>
      </c>
      <c r="AA68" s="37">
        <f t="shared" si="13"/>
        <v>798</v>
      </c>
      <c r="AB68" s="49">
        <f>INDEX('DATA POBLACION'!$A$1:$CP$361,MATCH($G68,'DATA POBLACION'!$F$1:$F$361,0),MATCH(CONCATENATE(AB$1,"_",$H68),'DATA POBLACION'!$A$1:$CP$1,0))</f>
        <v>160</v>
      </c>
      <c r="AC68" s="49">
        <f>INDEX('DATA POBLACION'!$A$1:$CP$361,MATCH($G68,'DATA POBLACION'!$F$1:$F$361,0),MATCH(CONCATENATE(AC$1,"_",$H68),'DATA POBLACION'!$A$1:$CP$1,0))</f>
        <v>170</v>
      </c>
      <c r="AD68" s="49">
        <f>INDEX('DATA POBLACION'!$A$1:$CP$361,MATCH($G68,'DATA POBLACION'!$F$1:$F$361,0),MATCH(CONCATENATE(AD$1,"_",$H68),'DATA POBLACION'!$A$1:$CP$1,0))</f>
        <v>170</v>
      </c>
      <c r="AE68" s="49">
        <f>INDEX('DATA POBLACION'!$A$1:$CP$361,MATCH($G68,'DATA POBLACION'!$F$1:$F$361,0),MATCH(CONCATENATE(AE$1,"_",$H68),'DATA POBLACION'!$A$1:$CP$1,0))</f>
        <v>162</v>
      </c>
      <c r="AF68" s="49">
        <f>INDEX('DATA POBLACION'!$A$1:$CP$361,MATCH($G68,'DATA POBLACION'!$F$1:$F$361,0),MATCH(CONCATENATE(AF$1,"_",$H68),'DATA POBLACION'!$A$1:$CP$1,0))</f>
        <v>157</v>
      </c>
      <c r="AG68" s="37">
        <f t="shared" si="14"/>
        <v>819</v>
      </c>
      <c r="AH68" s="49">
        <f>INDEX('DATA POBLACION'!$A$1:$CP$361,MATCH($G68,'DATA POBLACION'!$F$1:$F$361,0),MATCH(CONCATENATE(AH$1,"_",$H68),'DATA POBLACION'!$A$1:$CP$1,0))</f>
        <v>692</v>
      </c>
      <c r="AI68" s="49">
        <f>INDEX('DATA POBLACION'!$A$1:$CP$361,MATCH($G68,'DATA POBLACION'!$F$1:$F$361,0),MATCH(CONCATENATE(AI$1,"_",$H68),'DATA POBLACION'!$A$1:$CP$1,0))</f>
        <v>680</v>
      </c>
      <c r="AJ68" s="49">
        <f>INDEX('DATA POBLACION'!$A$1:$CP$361,MATCH($G68,'DATA POBLACION'!$F$1:$F$361,0),MATCH(CONCATENATE(AJ$1,"_",$H68),'DATA POBLACION'!$A$1:$CP$1,0))</f>
        <v>691</v>
      </c>
      <c r="AK68" s="49">
        <f>INDEX('DATA POBLACION'!$A$1:$CP$361,MATCH($G68,'DATA POBLACION'!$F$1:$F$361,0),MATCH(CONCATENATE(AK$1,"_",$H68),'DATA POBLACION'!$A$1:$CP$1,0))</f>
        <v>654</v>
      </c>
      <c r="AL68" s="49">
        <f>INDEX('DATA POBLACION'!$A$1:$CP$361,MATCH($G68,'DATA POBLACION'!$F$1:$F$361,0),MATCH(CONCATENATE(AL$1,"_",$H68),'DATA POBLACION'!$A$1:$CP$1,0))</f>
        <v>545</v>
      </c>
      <c r="AM68" s="49">
        <f>INDEX('DATA POBLACION'!$A$1:$CP$361,MATCH($G68,'DATA POBLACION'!$F$1:$F$361,0),MATCH(CONCATENATE(AM$1,"_",$H68),'DATA POBLACION'!$A$1:$CP$1,0))</f>
        <v>477</v>
      </c>
      <c r="AN68" s="49">
        <f>INDEX('DATA POBLACION'!$A$1:$CP$361,MATCH($G68,'DATA POBLACION'!$F$1:$F$361,0),MATCH(CONCATENATE(AN$1,"_",$H68),'DATA POBLACION'!$A$1:$CP$1,0))</f>
        <v>384</v>
      </c>
      <c r="AO68" s="49">
        <f>INDEX('DATA POBLACION'!$A$1:$CP$361,MATCH($G68,'DATA POBLACION'!$F$1:$F$361,0),MATCH(CONCATENATE(AO$1,"_",$H68),'DATA POBLACION'!$A$1:$CP$1,0))</f>
        <v>332</v>
      </c>
      <c r="AP68" s="49">
        <f>INDEX('DATA POBLACION'!$A$1:$CP$361,MATCH($G68,'DATA POBLACION'!$F$1:$F$361,0),MATCH(CONCATENATE(AP$1,"_",$H68),'DATA POBLACION'!$A$1:$CP$1,0))</f>
        <v>283</v>
      </c>
      <c r="AQ68" s="49">
        <f>INDEX('DATA POBLACION'!$A$1:$CP$361,MATCH($G68,'DATA POBLACION'!$F$1:$F$361,0),MATCH(CONCATENATE(AQ$1,"_",$H68),'DATA POBLACION'!$A$1:$CP$1,0))</f>
        <v>232</v>
      </c>
      <c r="AR68" s="49">
        <f>INDEX('DATA POBLACION'!$A$1:$CP$361,MATCH($G68,'DATA POBLACION'!$F$1:$F$361,0),MATCH(CONCATENATE(AR$1,"_",$H68),'DATA POBLACION'!$A$1:$CP$1,0))</f>
        <v>160</v>
      </c>
      <c r="AS68" s="49">
        <f>INDEX('DATA POBLACION'!$A$1:$CP$361,MATCH($G68,'DATA POBLACION'!$F$1:$F$361,0),MATCH(CONCATENATE(AS$1,"_",$H68),'DATA POBLACION'!$A$1:$CP$1,0))</f>
        <v>99</v>
      </c>
      <c r="AT68" s="49">
        <f>INDEX('DATA POBLACION'!$A$1:$CP$361,MATCH($G68,'DATA POBLACION'!$F$1:$F$361,0),MATCH(CONCATENATE(AT$1,"_",$H68),'DATA POBLACION'!$A$1:$CP$1,0))</f>
        <v>107</v>
      </c>
    </row>
    <row r="69" spans="1:46" hidden="1" x14ac:dyDescent="0.2">
      <c r="A69" s="52" t="s">
        <v>39</v>
      </c>
      <c r="B69" s="47" t="s">
        <v>53</v>
      </c>
      <c r="C69" s="37" t="s">
        <v>196</v>
      </c>
      <c r="D69" s="33" t="s">
        <v>3</v>
      </c>
      <c r="E69" s="37" t="s">
        <v>23</v>
      </c>
      <c r="F69" s="37"/>
      <c r="G69" s="37" t="s">
        <v>196</v>
      </c>
      <c r="H69" s="37" t="s">
        <v>108</v>
      </c>
      <c r="I69" s="37">
        <f t="shared" si="10"/>
        <v>7933</v>
      </c>
      <c r="J69" s="49">
        <f>INDEX('DATA POBLACION'!$A$1:$CP$361,MATCH($G69,'DATA POBLACION'!$F$1:$F$361,0),MATCH(CONCATENATE(J$1,"_",$H69),'DATA POBLACION'!$A$1:$CP$1,0))</f>
        <v>92</v>
      </c>
      <c r="K69" s="49">
        <f>INDEX('DATA POBLACION'!$A$1:$CP$361,MATCH($G69,'DATA POBLACION'!$F$1:$F$361,0),MATCH(CONCATENATE(K$1,"_",$H69),'DATA POBLACION'!$A$1:$CP$1,0))</f>
        <v>97</v>
      </c>
      <c r="L69" s="49">
        <f>INDEX('DATA POBLACION'!$A$1:$CP$361,MATCH($G69,'DATA POBLACION'!$F$1:$F$361,0),MATCH(CONCATENATE(L$1,"_",$H69),'DATA POBLACION'!$A$1:$CP$1,0))</f>
        <v>94</v>
      </c>
      <c r="M69" s="49">
        <f>INDEX('DATA POBLACION'!$A$1:$CP$361,MATCH($G69,'DATA POBLACION'!$F$1:$F$361,0),MATCH(CONCATENATE(M$1,"_",$H69),'DATA POBLACION'!$A$1:$CP$1,0))</f>
        <v>98</v>
      </c>
      <c r="N69" s="49">
        <f>INDEX('DATA POBLACION'!$A$1:$CP$361,MATCH($G69,'DATA POBLACION'!$F$1:$F$361,0),MATCH(CONCATENATE(N$1,"_",$H69),'DATA POBLACION'!$A$1:$CP$1,0))</f>
        <v>97</v>
      </c>
      <c r="O69" s="49">
        <f t="shared" si="11"/>
        <v>478</v>
      </c>
      <c r="P69" s="49">
        <f>INDEX('DATA POBLACION'!$A$1:$CP$361,MATCH($G69,'DATA POBLACION'!$F$1:$F$361,0),MATCH(CONCATENATE(P$1,"_",$H69),'DATA POBLACION'!$A$1:$CP$1,0))</f>
        <v>122</v>
      </c>
      <c r="Q69" s="49">
        <f>INDEX('DATA POBLACION'!$A$1:$CP$361,MATCH($G69,'DATA POBLACION'!$F$1:$F$361,0),MATCH(CONCATENATE(Q$1,"_",$H69),'DATA POBLACION'!$A$1:$CP$1,0))</f>
        <v>138</v>
      </c>
      <c r="R69" s="49">
        <f>INDEX('DATA POBLACION'!$A$1:$CP$361,MATCH($G69,'DATA POBLACION'!$F$1:$F$361,0),MATCH(CONCATENATE(R$1,"_",$H69),'DATA POBLACION'!$A$1:$CP$1,0))</f>
        <v>146</v>
      </c>
      <c r="S69" s="49">
        <f>INDEX('DATA POBLACION'!$A$1:$CP$361,MATCH($G69,'DATA POBLACION'!$F$1:$F$361,0),MATCH(CONCATENATE(S$1,"_",$H69),'DATA POBLACION'!$A$1:$CP$1,0))</f>
        <v>151</v>
      </c>
      <c r="T69" s="49">
        <f>INDEX('DATA POBLACION'!$A$1:$CP$361,MATCH($G69,'DATA POBLACION'!$F$1:$F$361,0),MATCH(CONCATENATE(T$1,"_",$H69),'DATA POBLACION'!$A$1:$CP$1,0))</f>
        <v>142</v>
      </c>
      <c r="U69" s="49">
        <f t="shared" si="12"/>
        <v>699</v>
      </c>
      <c r="V69" s="49">
        <f>INDEX('DATA POBLACION'!$A$1:$CP$361,MATCH($G69,'DATA POBLACION'!$F$1:$F$361,0),MATCH(CONCATENATE(V$1,"_",$H69),'DATA POBLACION'!$A$1:$CP$1,0))</f>
        <v>140</v>
      </c>
      <c r="W69" s="49">
        <f>INDEX('DATA POBLACION'!$A$1:$CP$361,MATCH($G69,'DATA POBLACION'!$F$1:$F$361,0),MATCH(CONCATENATE(W$1,"_",$H69),'DATA POBLACION'!$A$1:$CP$1,0))</f>
        <v>143</v>
      </c>
      <c r="X69" s="49">
        <f>INDEX('DATA POBLACION'!$A$1:$CP$361,MATCH($G69,'DATA POBLACION'!$F$1:$F$361,0),MATCH(CONCATENATE(X$1,"_",$H69),'DATA POBLACION'!$A$1:$CP$1,0))</f>
        <v>150</v>
      </c>
      <c r="Y69" s="49">
        <f>INDEX('DATA POBLACION'!$A$1:$CP$361,MATCH($G69,'DATA POBLACION'!$F$1:$F$361,0),MATCH(CONCATENATE(Y$1,"_",$H69),'DATA POBLACION'!$A$1:$CP$1,0))</f>
        <v>148</v>
      </c>
      <c r="Z69" s="49">
        <f>INDEX('DATA POBLACION'!$A$1:$CP$361,MATCH($G69,'DATA POBLACION'!$F$1:$F$361,0),MATCH(CONCATENATE(Z$1,"_",$H69),'DATA POBLACION'!$A$1:$CP$1,0))</f>
        <v>146</v>
      </c>
      <c r="AA69" s="37">
        <f t="shared" si="13"/>
        <v>727</v>
      </c>
      <c r="AB69" s="49">
        <f>INDEX('DATA POBLACION'!$A$1:$CP$361,MATCH($G69,'DATA POBLACION'!$F$1:$F$361,0),MATCH(CONCATENATE(AB$1,"_",$H69),'DATA POBLACION'!$A$1:$CP$1,0))</f>
        <v>147</v>
      </c>
      <c r="AC69" s="49">
        <f>INDEX('DATA POBLACION'!$A$1:$CP$361,MATCH($G69,'DATA POBLACION'!$F$1:$F$361,0),MATCH(CONCATENATE(AC$1,"_",$H69),'DATA POBLACION'!$A$1:$CP$1,0))</f>
        <v>160</v>
      </c>
      <c r="AD69" s="49">
        <f>INDEX('DATA POBLACION'!$A$1:$CP$361,MATCH($G69,'DATA POBLACION'!$F$1:$F$361,0),MATCH(CONCATENATE(AD$1,"_",$H69),'DATA POBLACION'!$A$1:$CP$1,0))</f>
        <v>149</v>
      </c>
      <c r="AE69" s="49">
        <f>INDEX('DATA POBLACION'!$A$1:$CP$361,MATCH($G69,'DATA POBLACION'!$F$1:$F$361,0),MATCH(CONCATENATE(AE$1,"_",$H69),'DATA POBLACION'!$A$1:$CP$1,0))</f>
        <v>156</v>
      </c>
      <c r="AF69" s="49">
        <f>INDEX('DATA POBLACION'!$A$1:$CP$361,MATCH($G69,'DATA POBLACION'!$F$1:$F$361,0),MATCH(CONCATENATE(AF$1,"_",$H69),'DATA POBLACION'!$A$1:$CP$1,0))</f>
        <v>143</v>
      </c>
      <c r="AG69" s="37">
        <f t="shared" si="14"/>
        <v>755</v>
      </c>
      <c r="AH69" s="49">
        <f>INDEX('DATA POBLACION'!$A$1:$CP$361,MATCH($G69,'DATA POBLACION'!$F$1:$F$361,0),MATCH(CONCATENATE(AH$1,"_",$H69),'DATA POBLACION'!$A$1:$CP$1,0))</f>
        <v>651</v>
      </c>
      <c r="AI69" s="49">
        <f>INDEX('DATA POBLACION'!$A$1:$CP$361,MATCH($G69,'DATA POBLACION'!$F$1:$F$361,0),MATCH(CONCATENATE(AI$1,"_",$H69),'DATA POBLACION'!$A$1:$CP$1,0))</f>
        <v>671</v>
      </c>
      <c r="AJ69" s="49">
        <f>INDEX('DATA POBLACION'!$A$1:$CP$361,MATCH($G69,'DATA POBLACION'!$F$1:$F$361,0),MATCH(CONCATENATE(AJ$1,"_",$H69),'DATA POBLACION'!$A$1:$CP$1,0))</f>
        <v>657</v>
      </c>
      <c r="AK69" s="49">
        <f>INDEX('DATA POBLACION'!$A$1:$CP$361,MATCH($G69,'DATA POBLACION'!$F$1:$F$361,0),MATCH(CONCATENATE(AK$1,"_",$H69),'DATA POBLACION'!$A$1:$CP$1,0))</f>
        <v>593</v>
      </c>
      <c r="AL69" s="49">
        <f>INDEX('DATA POBLACION'!$A$1:$CP$361,MATCH($G69,'DATA POBLACION'!$F$1:$F$361,0),MATCH(CONCATENATE(AL$1,"_",$H69),'DATA POBLACION'!$A$1:$CP$1,0))</f>
        <v>531</v>
      </c>
      <c r="AM69" s="49">
        <f>INDEX('DATA POBLACION'!$A$1:$CP$361,MATCH($G69,'DATA POBLACION'!$F$1:$F$361,0),MATCH(CONCATENATE(AM$1,"_",$H69),'DATA POBLACION'!$A$1:$CP$1,0))</f>
        <v>439</v>
      </c>
      <c r="AN69" s="49">
        <f>INDEX('DATA POBLACION'!$A$1:$CP$361,MATCH($G69,'DATA POBLACION'!$F$1:$F$361,0),MATCH(CONCATENATE(AN$1,"_",$H69),'DATA POBLACION'!$A$1:$CP$1,0))</f>
        <v>362</v>
      </c>
      <c r="AO69" s="49">
        <f>INDEX('DATA POBLACION'!$A$1:$CP$361,MATCH($G69,'DATA POBLACION'!$F$1:$F$361,0),MATCH(CONCATENATE(AO$1,"_",$H69),'DATA POBLACION'!$A$1:$CP$1,0))</f>
        <v>340</v>
      </c>
      <c r="AP69" s="49">
        <f>INDEX('DATA POBLACION'!$A$1:$CP$361,MATCH($G69,'DATA POBLACION'!$F$1:$F$361,0),MATCH(CONCATENATE(AP$1,"_",$H69),'DATA POBLACION'!$A$1:$CP$1,0))</f>
        <v>302</v>
      </c>
      <c r="AQ69" s="49">
        <f>INDEX('DATA POBLACION'!$A$1:$CP$361,MATCH($G69,'DATA POBLACION'!$F$1:$F$361,0),MATCH(CONCATENATE(AQ$1,"_",$H69),'DATA POBLACION'!$A$1:$CP$1,0))</f>
        <v>244</v>
      </c>
      <c r="AR69" s="49">
        <f>INDEX('DATA POBLACION'!$A$1:$CP$361,MATCH($G69,'DATA POBLACION'!$F$1:$F$361,0),MATCH(CONCATENATE(AR$1,"_",$H69),'DATA POBLACION'!$A$1:$CP$1,0))</f>
        <v>190</v>
      </c>
      <c r="AS69" s="49">
        <f>INDEX('DATA POBLACION'!$A$1:$CP$361,MATCH($G69,'DATA POBLACION'!$F$1:$F$361,0),MATCH(CONCATENATE(AS$1,"_",$H69),'DATA POBLACION'!$A$1:$CP$1,0))</f>
        <v>134</v>
      </c>
      <c r="AT69" s="49">
        <f>INDEX('DATA POBLACION'!$A$1:$CP$361,MATCH($G69,'DATA POBLACION'!$F$1:$F$361,0),MATCH(CONCATENATE(AT$1,"_",$H69),'DATA POBLACION'!$A$1:$CP$1,0))</f>
        <v>160</v>
      </c>
    </row>
    <row r="70" spans="1:46" hidden="1" x14ac:dyDescent="0.2">
      <c r="A70" s="52" t="s">
        <v>36</v>
      </c>
      <c r="B70" s="47" t="s">
        <v>53</v>
      </c>
      <c r="C70" s="37" t="s">
        <v>196</v>
      </c>
      <c r="D70" s="33" t="s">
        <v>3</v>
      </c>
      <c r="E70" s="48" t="s">
        <v>20</v>
      </c>
      <c r="F70" s="37"/>
      <c r="G70" s="37" t="s">
        <v>207</v>
      </c>
      <c r="H70" s="37" t="s">
        <v>107</v>
      </c>
      <c r="I70" s="37">
        <f t="shared" si="10"/>
        <v>408</v>
      </c>
      <c r="J70" s="49">
        <f>INDEX('DATA POBLACION'!$A$1:$CP$361,MATCH($G70,'DATA POBLACION'!$F$1:$F$361,0),MATCH(CONCATENATE(J$1,"_",$H70),'DATA POBLACION'!$A$1:$CP$1,0))</f>
        <v>4</v>
      </c>
      <c r="K70" s="49">
        <f>INDEX('DATA POBLACION'!$A$1:$CP$361,MATCH($G70,'DATA POBLACION'!$F$1:$F$361,0),MATCH(CONCATENATE(K$1,"_",$H70),'DATA POBLACION'!$A$1:$CP$1,0))</f>
        <v>4</v>
      </c>
      <c r="L70" s="49">
        <f>INDEX('DATA POBLACION'!$A$1:$CP$361,MATCH($G70,'DATA POBLACION'!$F$1:$F$361,0),MATCH(CONCATENATE(L$1,"_",$H70),'DATA POBLACION'!$A$1:$CP$1,0))</f>
        <v>5</v>
      </c>
      <c r="M70" s="49">
        <f>INDEX('DATA POBLACION'!$A$1:$CP$361,MATCH($G70,'DATA POBLACION'!$F$1:$F$361,0),MATCH(CONCATENATE(M$1,"_",$H70),'DATA POBLACION'!$A$1:$CP$1,0))</f>
        <v>5</v>
      </c>
      <c r="N70" s="49">
        <f>INDEX('DATA POBLACION'!$A$1:$CP$361,MATCH($G70,'DATA POBLACION'!$F$1:$F$361,0),MATCH(CONCATENATE(N$1,"_",$H70),'DATA POBLACION'!$A$1:$CP$1,0))</f>
        <v>6</v>
      </c>
      <c r="O70" s="49">
        <f t="shared" si="11"/>
        <v>24</v>
      </c>
      <c r="P70" s="49">
        <f>INDEX('DATA POBLACION'!$A$1:$CP$361,MATCH($G70,'DATA POBLACION'!$F$1:$F$361,0),MATCH(CONCATENATE(P$1,"_",$H70),'DATA POBLACION'!$A$1:$CP$1,0))</f>
        <v>7</v>
      </c>
      <c r="Q70" s="49">
        <f>INDEX('DATA POBLACION'!$A$1:$CP$361,MATCH($G70,'DATA POBLACION'!$F$1:$F$361,0),MATCH(CONCATENATE(Q$1,"_",$H70),'DATA POBLACION'!$A$1:$CP$1,0))</f>
        <v>8</v>
      </c>
      <c r="R70" s="49">
        <f>INDEX('DATA POBLACION'!$A$1:$CP$361,MATCH($G70,'DATA POBLACION'!$F$1:$F$361,0),MATCH(CONCATENATE(R$1,"_",$H70),'DATA POBLACION'!$A$1:$CP$1,0))</f>
        <v>8</v>
      </c>
      <c r="S70" s="49">
        <f>INDEX('DATA POBLACION'!$A$1:$CP$361,MATCH($G70,'DATA POBLACION'!$F$1:$F$361,0),MATCH(CONCATENATE(S$1,"_",$H70),'DATA POBLACION'!$A$1:$CP$1,0))</f>
        <v>9</v>
      </c>
      <c r="T70" s="49">
        <f>INDEX('DATA POBLACION'!$A$1:$CP$361,MATCH($G70,'DATA POBLACION'!$F$1:$F$361,0),MATCH(CONCATENATE(T$1,"_",$H70),'DATA POBLACION'!$A$1:$CP$1,0))</f>
        <v>10</v>
      </c>
      <c r="U70" s="49">
        <f t="shared" si="12"/>
        <v>42</v>
      </c>
      <c r="V70" s="49">
        <f>INDEX('DATA POBLACION'!$A$1:$CP$361,MATCH($G70,'DATA POBLACION'!$F$1:$F$361,0),MATCH(CONCATENATE(V$1,"_",$H70),'DATA POBLACION'!$A$1:$CP$1,0))</f>
        <v>6</v>
      </c>
      <c r="W70" s="49">
        <f>INDEX('DATA POBLACION'!$A$1:$CP$361,MATCH($G70,'DATA POBLACION'!$F$1:$F$361,0),MATCH(CONCATENATE(W$1,"_",$H70),'DATA POBLACION'!$A$1:$CP$1,0))</f>
        <v>7</v>
      </c>
      <c r="X70" s="49">
        <f>INDEX('DATA POBLACION'!$A$1:$CP$361,MATCH($G70,'DATA POBLACION'!$F$1:$F$361,0),MATCH(CONCATENATE(X$1,"_",$H70),'DATA POBLACION'!$A$1:$CP$1,0))</f>
        <v>7</v>
      </c>
      <c r="Y70" s="49">
        <f>INDEX('DATA POBLACION'!$A$1:$CP$361,MATCH($G70,'DATA POBLACION'!$F$1:$F$361,0),MATCH(CONCATENATE(Y$1,"_",$H70),'DATA POBLACION'!$A$1:$CP$1,0))</f>
        <v>6</v>
      </c>
      <c r="Z70" s="49">
        <f>INDEX('DATA POBLACION'!$A$1:$CP$361,MATCH($G70,'DATA POBLACION'!$F$1:$F$361,0),MATCH(CONCATENATE(Z$1,"_",$H70),'DATA POBLACION'!$A$1:$CP$1,0))</f>
        <v>7</v>
      </c>
      <c r="AA70" s="37">
        <f t="shared" si="13"/>
        <v>33</v>
      </c>
      <c r="AB70" s="49">
        <f>INDEX('DATA POBLACION'!$A$1:$CP$361,MATCH($G70,'DATA POBLACION'!$F$1:$F$361,0),MATCH(CONCATENATE(AB$1,"_",$H70),'DATA POBLACION'!$A$1:$CP$1,0))</f>
        <v>8</v>
      </c>
      <c r="AC70" s="49">
        <f>INDEX('DATA POBLACION'!$A$1:$CP$361,MATCH($G70,'DATA POBLACION'!$F$1:$F$361,0),MATCH(CONCATENATE(AC$1,"_",$H70),'DATA POBLACION'!$A$1:$CP$1,0))</f>
        <v>10</v>
      </c>
      <c r="AD70" s="49">
        <f>INDEX('DATA POBLACION'!$A$1:$CP$361,MATCH($G70,'DATA POBLACION'!$F$1:$F$361,0),MATCH(CONCATENATE(AD$1,"_",$H70),'DATA POBLACION'!$A$1:$CP$1,0))</f>
        <v>9</v>
      </c>
      <c r="AE70" s="49">
        <f>INDEX('DATA POBLACION'!$A$1:$CP$361,MATCH($G70,'DATA POBLACION'!$F$1:$F$361,0),MATCH(CONCATENATE(AE$1,"_",$H70),'DATA POBLACION'!$A$1:$CP$1,0))</f>
        <v>9</v>
      </c>
      <c r="AF70" s="49">
        <f>INDEX('DATA POBLACION'!$A$1:$CP$361,MATCH($G70,'DATA POBLACION'!$F$1:$F$361,0),MATCH(CONCATENATE(AF$1,"_",$H70),'DATA POBLACION'!$A$1:$CP$1,0))</f>
        <v>6</v>
      </c>
      <c r="AG70" s="37">
        <f t="shared" si="14"/>
        <v>42</v>
      </c>
      <c r="AH70" s="49">
        <f>INDEX('DATA POBLACION'!$A$1:$CP$361,MATCH($G70,'DATA POBLACION'!$F$1:$F$361,0),MATCH(CONCATENATE(AH$1,"_",$H70),'DATA POBLACION'!$A$1:$CP$1,0))</f>
        <v>39</v>
      </c>
      <c r="AI70" s="49">
        <f>INDEX('DATA POBLACION'!$A$1:$CP$361,MATCH($G70,'DATA POBLACION'!$F$1:$F$361,0),MATCH(CONCATENATE(AI$1,"_",$H70),'DATA POBLACION'!$A$1:$CP$1,0))</f>
        <v>31</v>
      </c>
      <c r="AJ70" s="49">
        <f>INDEX('DATA POBLACION'!$A$1:$CP$361,MATCH($G70,'DATA POBLACION'!$F$1:$F$361,0),MATCH(CONCATENATE(AJ$1,"_",$H70),'DATA POBLACION'!$A$1:$CP$1,0))</f>
        <v>34</v>
      </c>
      <c r="AK70" s="49">
        <f>INDEX('DATA POBLACION'!$A$1:$CP$361,MATCH($G70,'DATA POBLACION'!$F$1:$F$361,0),MATCH(CONCATENATE(AK$1,"_",$H70),'DATA POBLACION'!$A$1:$CP$1,0))</f>
        <v>32</v>
      </c>
      <c r="AL70" s="49">
        <f>INDEX('DATA POBLACION'!$A$1:$CP$361,MATCH($G70,'DATA POBLACION'!$F$1:$F$361,0),MATCH(CONCATENATE(AL$1,"_",$H70),'DATA POBLACION'!$A$1:$CP$1,0))</f>
        <v>32</v>
      </c>
      <c r="AM70" s="49">
        <f>INDEX('DATA POBLACION'!$A$1:$CP$361,MATCH($G70,'DATA POBLACION'!$F$1:$F$361,0),MATCH(CONCATENATE(AM$1,"_",$H70),'DATA POBLACION'!$A$1:$CP$1,0))</f>
        <v>22</v>
      </c>
      <c r="AN70" s="49">
        <f>INDEX('DATA POBLACION'!$A$1:$CP$361,MATCH($G70,'DATA POBLACION'!$F$1:$F$361,0),MATCH(CONCATENATE(AN$1,"_",$H70),'DATA POBLACION'!$A$1:$CP$1,0))</f>
        <v>19</v>
      </c>
      <c r="AO70" s="49">
        <f>INDEX('DATA POBLACION'!$A$1:$CP$361,MATCH($G70,'DATA POBLACION'!$F$1:$F$361,0),MATCH(CONCATENATE(AO$1,"_",$H70),'DATA POBLACION'!$A$1:$CP$1,0))</f>
        <v>15</v>
      </c>
      <c r="AP70" s="49">
        <f>INDEX('DATA POBLACION'!$A$1:$CP$361,MATCH($G70,'DATA POBLACION'!$F$1:$F$361,0),MATCH(CONCATENATE(AP$1,"_",$H70),'DATA POBLACION'!$A$1:$CP$1,0))</f>
        <v>13</v>
      </c>
      <c r="AQ70" s="49">
        <f>INDEX('DATA POBLACION'!$A$1:$CP$361,MATCH($G70,'DATA POBLACION'!$F$1:$F$361,0),MATCH(CONCATENATE(AQ$1,"_",$H70),'DATA POBLACION'!$A$1:$CP$1,0))</f>
        <v>12</v>
      </c>
      <c r="AR70" s="49">
        <f>INDEX('DATA POBLACION'!$A$1:$CP$361,MATCH($G70,'DATA POBLACION'!$F$1:$F$361,0),MATCH(CONCATENATE(AR$1,"_",$H70),'DATA POBLACION'!$A$1:$CP$1,0))</f>
        <v>8</v>
      </c>
      <c r="AS70" s="49">
        <f>INDEX('DATA POBLACION'!$A$1:$CP$361,MATCH($G70,'DATA POBLACION'!$F$1:$F$361,0),MATCH(CONCATENATE(AS$1,"_",$H70),'DATA POBLACION'!$A$1:$CP$1,0))</f>
        <v>6</v>
      </c>
      <c r="AT70" s="49">
        <f>INDEX('DATA POBLACION'!$A$1:$CP$361,MATCH($G70,'DATA POBLACION'!$F$1:$F$361,0),MATCH(CONCATENATE(AT$1,"_",$H70),'DATA POBLACION'!$A$1:$CP$1,0))</f>
        <v>4</v>
      </c>
    </row>
    <row r="71" spans="1:46" hidden="1" x14ac:dyDescent="0.2">
      <c r="A71" s="52" t="s">
        <v>36</v>
      </c>
      <c r="B71" s="47" t="s">
        <v>53</v>
      </c>
      <c r="C71" s="37" t="s">
        <v>196</v>
      </c>
      <c r="D71" s="33" t="s">
        <v>3</v>
      </c>
      <c r="E71" s="37" t="s">
        <v>20</v>
      </c>
      <c r="F71" s="37"/>
      <c r="G71" s="37" t="s">
        <v>207</v>
      </c>
      <c r="H71" s="37" t="s">
        <v>108</v>
      </c>
      <c r="I71" s="37">
        <f t="shared" si="10"/>
        <v>377</v>
      </c>
      <c r="J71" s="49">
        <f>INDEX('DATA POBLACION'!$A$1:$CP$361,MATCH($G71,'DATA POBLACION'!$F$1:$F$361,0),MATCH(CONCATENATE(J$1,"_",$H71),'DATA POBLACION'!$A$1:$CP$1,0))</f>
        <v>5</v>
      </c>
      <c r="K71" s="49">
        <f>INDEX('DATA POBLACION'!$A$1:$CP$361,MATCH($G71,'DATA POBLACION'!$F$1:$F$361,0),MATCH(CONCATENATE(K$1,"_",$H71),'DATA POBLACION'!$A$1:$CP$1,0))</f>
        <v>5</v>
      </c>
      <c r="L71" s="49">
        <f>INDEX('DATA POBLACION'!$A$1:$CP$361,MATCH($G71,'DATA POBLACION'!$F$1:$F$361,0),MATCH(CONCATENATE(L$1,"_",$H71),'DATA POBLACION'!$A$1:$CP$1,0))</f>
        <v>4</v>
      </c>
      <c r="M71" s="49">
        <f>INDEX('DATA POBLACION'!$A$1:$CP$361,MATCH($G71,'DATA POBLACION'!$F$1:$F$361,0),MATCH(CONCATENATE(M$1,"_",$H71),'DATA POBLACION'!$A$1:$CP$1,0))</f>
        <v>7</v>
      </c>
      <c r="N71" s="49">
        <f>INDEX('DATA POBLACION'!$A$1:$CP$361,MATCH($G71,'DATA POBLACION'!$F$1:$F$361,0),MATCH(CONCATENATE(N$1,"_",$H71),'DATA POBLACION'!$A$1:$CP$1,0))</f>
        <v>5</v>
      </c>
      <c r="O71" s="49">
        <f t="shared" si="11"/>
        <v>26</v>
      </c>
      <c r="P71" s="49">
        <f>INDEX('DATA POBLACION'!$A$1:$CP$361,MATCH($G71,'DATA POBLACION'!$F$1:$F$361,0),MATCH(CONCATENATE(P$1,"_",$H71),'DATA POBLACION'!$A$1:$CP$1,0))</f>
        <v>6</v>
      </c>
      <c r="Q71" s="49">
        <f>INDEX('DATA POBLACION'!$A$1:$CP$361,MATCH($G71,'DATA POBLACION'!$F$1:$F$361,0),MATCH(CONCATENATE(Q$1,"_",$H71),'DATA POBLACION'!$A$1:$CP$1,0))</f>
        <v>7</v>
      </c>
      <c r="R71" s="49">
        <f>INDEX('DATA POBLACION'!$A$1:$CP$361,MATCH($G71,'DATA POBLACION'!$F$1:$F$361,0),MATCH(CONCATENATE(R$1,"_",$H71),'DATA POBLACION'!$A$1:$CP$1,0))</f>
        <v>7</v>
      </c>
      <c r="S71" s="49">
        <f>INDEX('DATA POBLACION'!$A$1:$CP$361,MATCH($G71,'DATA POBLACION'!$F$1:$F$361,0),MATCH(CONCATENATE(S$1,"_",$H71),'DATA POBLACION'!$A$1:$CP$1,0))</f>
        <v>6</v>
      </c>
      <c r="T71" s="49">
        <f>INDEX('DATA POBLACION'!$A$1:$CP$361,MATCH($G71,'DATA POBLACION'!$F$1:$F$361,0),MATCH(CONCATENATE(T$1,"_",$H71),'DATA POBLACION'!$A$1:$CP$1,0))</f>
        <v>5</v>
      </c>
      <c r="U71" s="49">
        <f t="shared" si="12"/>
        <v>31</v>
      </c>
      <c r="V71" s="49">
        <f>INDEX('DATA POBLACION'!$A$1:$CP$361,MATCH($G71,'DATA POBLACION'!$F$1:$F$361,0),MATCH(CONCATENATE(V$1,"_",$H71),'DATA POBLACION'!$A$1:$CP$1,0))</f>
        <v>6</v>
      </c>
      <c r="W71" s="49">
        <f>INDEX('DATA POBLACION'!$A$1:$CP$361,MATCH($G71,'DATA POBLACION'!$F$1:$F$361,0),MATCH(CONCATENATE(W$1,"_",$H71),'DATA POBLACION'!$A$1:$CP$1,0))</f>
        <v>7</v>
      </c>
      <c r="X71" s="49">
        <f>INDEX('DATA POBLACION'!$A$1:$CP$361,MATCH($G71,'DATA POBLACION'!$F$1:$F$361,0),MATCH(CONCATENATE(X$1,"_",$H71),'DATA POBLACION'!$A$1:$CP$1,0))</f>
        <v>7</v>
      </c>
      <c r="Y71" s="49">
        <f>INDEX('DATA POBLACION'!$A$1:$CP$361,MATCH($G71,'DATA POBLACION'!$F$1:$F$361,0),MATCH(CONCATENATE(Y$1,"_",$H71),'DATA POBLACION'!$A$1:$CP$1,0))</f>
        <v>6</v>
      </c>
      <c r="Z71" s="49">
        <f>INDEX('DATA POBLACION'!$A$1:$CP$361,MATCH($G71,'DATA POBLACION'!$F$1:$F$361,0),MATCH(CONCATENATE(Z$1,"_",$H71),'DATA POBLACION'!$A$1:$CP$1,0))</f>
        <v>6</v>
      </c>
      <c r="AA71" s="37">
        <f t="shared" si="13"/>
        <v>32</v>
      </c>
      <c r="AB71" s="49">
        <f>INDEX('DATA POBLACION'!$A$1:$CP$361,MATCH($G71,'DATA POBLACION'!$F$1:$F$361,0),MATCH(CONCATENATE(AB$1,"_",$H71),'DATA POBLACION'!$A$1:$CP$1,0))</f>
        <v>8</v>
      </c>
      <c r="AC71" s="49">
        <f>INDEX('DATA POBLACION'!$A$1:$CP$361,MATCH($G71,'DATA POBLACION'!$F$1:$F$361,0),MATCH(CONCATENATE(AC$1,"_",$H71),'DATA POBLACION'!$A$1:$CP$1,0))</f>
        <v>7</v>
      </c>
      <c r="AD71" s="49">
        <f>INDEX('DATA POBLACION'!$A$1:$CP$361,MATCH($G71,'DATA POBLACION'!$F$1:$F$361,0),MATCH(CONCATENATE(AD$1,"_",$H71),'DATA POBLACION'!$A$1:$CP$1,0))</f>
        <v>9</v>
      </c>
      <c r="AE71" s="49">
        <f>INDEX('DATA POBLACION'!$A$1:$CP$361,MATCH($G71,'DATA POBLACION'!$F$1:$F$361,0),MATCH(CONCATENATE(AE$1,"_",$H71),'DATA POBLACION'!$A$1:$CP$1,0))</f>
        <v>8</v>
      </c>
      <c r="AF71" s="49">
        <f>INDEX('DATA POBLACION'!$A$1:$CP$361,MATCH($G71,'DATA POBLACION'!$F$1:$F$361,0),MATCH(CONCATENATE(AF$1,"_",$H71),'DATA POBLACION'!$A$1:$CP$1,0))</f>
        <v>7</v>
      </c>
      <c r="AG71" s="37">
        <f t="shared" si="14"/>
        <v>39</v>
      </c>
      <c r="AH71" s="49">
        <f>INDEX('DATA POBLACION'!$A$1:$CP$361,MATCH($G71,'DATA POBLACION'!$F$1:$F$361,0),MATCH(CONCATENATE(AH$1,"_",$H71),'DATA POBLACION'!$A$1:$CP$1,0))</f>
        <v>34</v>
      </c>
      <c r="AI71" s="49">
        <f>INDEX('DATA POBLACION'!$A$1:$CP$361,MATCH($G71,'DATA POBLACION'!$F$1:$F$361,0),MATCH(CONCATENATE(AI$1,"_",$H71),'DATA POBLACION'!$A$1:$CP$1,0))</f>
        <v>32</v>
      </c>
      <c r="AJ71" s="49">
        <f>INDEX('DATA POBLACION'!$A$1:$CP$361,MATCH($G71,'DATA POBLACION'!$F$1:$F$361,0),MATCH(CONCATENATE(AJ$1,"_",$H71),'DATA POBLACION'!$A$1:$CP$1,0))</f>
        <v>33</v>
      </c>
      <c r="AK71" s="49">
        <f>INDEX('DATA POBLACION'!$A$1:$CP$361,MATCH($G71,'DATA POBLACION'!$F$1:$F$361,0),MATCH(CONCATENATE(AK$1,"_",$H71),'DATA POBLACION'!$A$1:$CP$1,0))</f>
        <v>26</v>
      </c>
      <c r="AL71" s="49">
        <f>INDEX('DATA POBLACION'!$A$1:$CP$361,MATCH($G71,'DATA POBLACION'!$F$1:$F$361,0),MATCH(CONCATENATE(AL$1,"_",$H71),'DATA POBLACION'!$A$1:$CP$1,0))</f>
        <v>22</v>
      </c>
      <c r="AM71" s="49">
        <f>INDEX('DATA POBLACION'!$A$1:$CP$361,MATCH($G71,'DATA POBLACION'!$F$1:$F$361,0),MATCH(CONCATENATE(AM$1,"_",$H71),'DATA POBLACION'!$A$1:$CP$1,0))</f>
        <v>20</v>
      </c>
      <c r="AN71" s="49">
        <f>INDEX('DATA POBLACION'!$A$1:$CP$361,MATCH($G71,'DATA POBLACION'!$F$1:$F$361,0),MATCH(CONCATENATE(AN$1,"_",$H71),'DATA POBLACION'!$A$1:$CP$1,0))</f>
        <v>17</v>
      </c>
      <c r="AO71" s="49">
        <f>INDEX('DATA POBLACION'!$A$1:$CP$361,MATCH($G71,'DATA POBLACION'!$F$1:$F$361,0),MATCH(CONCATENATE(AO$1,"_",$H71),'DATA POBLACION'!$A$1:$CP$1,0))</f>
        <v>16</v>
      </c>
      <c r="AP71" s="49">
        <f>INDEX('DATA POBLACION'!$A$1:$CP$361,MATCH($G71,'DATA POBLACION'!$F$1:$F$361,0),MATCH(CONCATENATE(AP$1,"_",$H71),'DATA POBLACION'!$A$1:$CP$1,0))</f>
        <v>13</v>
      </c>
      <c r="AQ71" s="49">
        <f>INDEX('DATA POBLACION'!$A$1:$CP$361,MATCH($G71,'DATA POBLACION'!$F$1:$F$361,0),MATCH(CONCATENATE(AQ$1,"_",$H71),'DATA POBLACION'!$A$1:$CP$1,0))</f>
        <v>11</v>
      </c>
      <c r="AR71" s="49">
        <f>INDEX('DATA POBLACION'!$A$1:$CP$361,MATCH($G71,'DATA POBLACION'!$F$1:$F$361,0),MATCH(CONCATENATE(AR$1,"_",$H71),'DATA POBLACION'!$A$1:$CP$1,0))</f>
        <v>10</v>
      </c>
      <c r="AS71" s="49">
        <f>INDEX('DATA POBLACION'!$A$1:$CP$361,MATCH($G71,'DATA POBLACION'!$F$1:$F$361,0),MATCH(CONCATENATE(AS$1,"_",$H71),'DATA POBLACION'!$A$1:$CP$1,0))</f>
        <v>8</v>
      </c>
      <c r="AT71" s="49">
        <f>INDEX('DATA POBLACION'!$A$1:$CP$361,MATCH($G71,'DATA POBLACION'!$F$1:$F$361,0),MATCH(CONCATENATE(AT$1,"_",$H71),'DATA POBLACION'!$A$1:$CP$1,0))</f>
        <v>7</v>
      </c>
    </row>
    <row r="72" spans="1:46" hidden="1" x14ac:dyDescent="0.2">
      <c r="A72" s="52" t="s">
        <v>44</v>
      </c>
      <c r="B72" s="47" t="s">
        <v>53</v>
      </c>
      <c r="C72" s="37" t="s">
        <v>109</v>
      </c>
      <c r="D72" s="33" t="s">
        <v>4</v>
      </c>
      <c r="E72" s="48" t="s">
        <v>29</v>
      </c>
      <c r="F72" s="37"/>
      <c r="G72" s="37" t="s">
        <v>276</v>
      </c>
      <c r="H72" s="37" t="s">
        <v>107</v>
      </c>
      <c r="I72" s="37">
        <f t="shared" si="10"/>
        <v>638</v>
      </c>
      <c r="J72" s="49">
        <f>INDEX('DATA POBLACION'!$A$1:$CP$361,MATCH($G72,'DATA POBLACION'!$F$1:$F$361,0),MATCH(CONCATENATE(J$1,"_",$H72),'DATA POBLACION'!$A$1:$CP$1,0))</f>
        <v>6</v>
      </c>
      <c r="K72" s="49">
        <f>INDEX('DATA POBLACION'!$A$1:$CP$361,MATCH($G72,'DATA POBLACION'!$F$1:$F$361,0),MATCH(CONCATENATE(K$1,"_",$H72),'DATA POBLACION'!$A$1:$CP$1,0))</f>
        <v>6</v>
      </c>
      <c r="L72" s="49">
        <f>INDEX('DATA POBLACION'!$A$1:$CP$361,MATCH($G72,'DATA POBLACION'!$F$1:$F$361,0),MATCH(CONCATENATE(L$1,"_",$H72),'DATA POBLACION'!$A$1:$CP$1,0))</f>
        <v>10</v>
      </c>
      <c r="M72" s="49">
        <f>INDEX('DATA POBLACION'!$A$1:$CP$361,MATCH($G72,'DATA POBLACION'!$F$1:$F$361,0),MATCH(CONCATENATE(M$1,"_",$H72),'DATA POBLACION'!$A$1:$CP$1,0))</f>
        <v>12</v>
      </c>
      <c r="N72" s="49">
        <f>INDEX('DATA POBLACION'!$A$1:$CP$361,MATCH($G72,'DATA POBLACION'!$F$1:$F$361,0),MATCH(CONCATENATE(N$1,"_",$H72),'DATA POBLACION'!$A$1:$CP$1,0))</f>
        <v>12</v>
      </c>
      <c r="O72" s="49">
        <f t="shared" si="11"/>
        <v>46</v>
      </c>
      <c r="P72" s="49">
        <f>INDEX('DATA POBLACION'!$A$1:$CP$361,MATCH($G72,'DATA POBLACION'!$F$1:$F$361,0),MATCH(CONCATENATE(P$1,"_",$H72),'DATA POBLACION'!$A$1:$CP$1,0))</f>
        <v>8</v>
      </c>
      <c r="Q72" s="49">
        <f>INDEX('DATA POBLACION'!$A$1:$CP$361,MATCH($G72,'DATA POBLACION'!$F$1:$F$361,0),MATCH(CONCATENATE(Q$1,"_",$H72),'DATA POBLACION'!$A$1:$CP$1,0))</f>
        <v>9</v>
      </c>
      <c r="R72" s="49">
        <f>INDEX('DATA POBLACION'!$A$1:$CP$361,MATCH($G72,'DATA POBLACION'!$F$1:$F$361,0),MATCH(CONCATENATE(R$1,"_",$H72),'DATA POBLACION'!$A$1:$CP$1,0))</f>
        <v>9</v>
      </c>
      <c r="S72" s="49">
        <f>INDEX('DATA POBLACION'!$A$1:$CP$361,MATCH($G72,'DATA POBLACION'!$F$1:$F$361,0),MATCH(CONCATENATE(S$1,"_",$H72),'DATA POBLACION'!$A$1:$CP$1,0))</f>
        <v>17</v>
      </c>
      <c r="T72" s="49">
        <f>INDEX('DATA POBLACION'!$A$1:$CP$361,MATCH($G72,'DATA POBLACION'!$F$1:$F$361,0),MATCH(CONCATENATE(T$1,"_",$H72),'DATA POBLACION'!$A$1:$CP$1,0))</f>
        <v>10</v>
      </c>
      <c r="U72" s="49">
        <f t="shared" si="12"/>
        <v>53</v>
      </c>
      <c r="V72" s="49">
        <f>INDEX('DATA POBLACION'!$A$1:$CP$361,MATCH($G72,'DATA POBLACION'!$F$1:$F$361,0),MATCH(CONCATENATE(V$1,"_",$H72),'DATA POBLACION'!$A$1:$CP$1,0))</f>
        <v>10</v>
      </c>
      <c r="W72" s="49">
        <f>INDEX('DATA POBLACION'!$A$1:$CP$361,MATCH($G72,'DATA POBLACION'!$F$1:$F$361,0),MATCH(CONCATENATE(W$1,"_",$H72),'DATA POBLACION'!$A$1:$CP$1,0))</f>
        <v>10</v>
      </c>
      <c r="X72" s="49">
        <f>INDEX('DATA POBLACION'!$A$1:$CP$361,MATCH($G72,'DATA POBLACION'!$F$1:$F$361,0),MATCH(CONCATENATE(X$1,"_",$H72),'DATA POBLACION'!$A$1:$CP$1,0))</f>
        <v>11</v>
      </c>
      <c r="Y72" s="49">
        <f>INDEX('DATA POBLACION'!$A$1:$CP$361,MATCH($G72,'DATA POBLACION'!$F$1:$F$361,0),MATCH(CONCATENATE(Y$1,"_",$H72),'DATA POBLACION'!$A$1:$CP$1,0))</f>
        <v>8</v>
      </c>
      <c r="Z72" s="49">
        <f>INDEX('DATA POBLACION'!$A$1:$CP$361,MATCH($G72,'DATA POBLACION'!$F$1:$F$361,0),MATCH(CONCATENATE(Z$1,"_",$H72),'DATA POBLACION'!$A$1:$CP$1,0))</f>
        <v>13</v>
      </c>
      <c r="AA72" s="37">
        <f t="shared" si="13"/>
        <v>52</v>
      </c>
      <c r="AB72" s="49">
        <f>INDEX('DATA POBLACION'!$A$1:$CP$361,MATCH($G72,'DATA POBLACION'!$F$1:$F$361,0),MATCH(CONCATENATE(AB$1,"_",$H72),'DATA POBLACION'!$A$1:$CP$1,0))</f>
        <v>10</v>
      </c>
      <c r="AC72" s="49">
        <f>INDEX('DATA POBLACION'!$A$1:$CP$361,MATCH($G72,'DATA POBLACION'!$F$1:$F$361,0),MATCH(CONCATENATE(AC$1,"_",$H72),'DATA POBLACION'!$A$1:$CP$1,0))</f>
        <v>13</v>
      </c>
      <c r="AD72" s="49">
        <f>INDEX('DATA POBLACION'!$A$1:$CP$361,MATCH($G72,'DATA POBLACION'!$F$1:$F$361,0),MATCH(CONCATENATE(AD$1,"_",$H72),'DATA POBLACION'!$A$1:$CP$1,0))</f>
        <v>13</v>
      </c>
      <c r="AE72" s="49">
        <f>INDEX('DATA POBLACION'!$A$1:$CP$361,MATCH($G72,'DATA POBLACION'!$F$1:$F$361,0),MATCH(CONCATENATE(AE$1,"_",$H72),'DATA POBLACION'!$A$1:$CP$1,0))</f>
        <v>17</v>
      </c>
      <c r="AF72" s="49">
        <f>INDEX('DATA POBLACION'!$A$1:$CP$361,MATCH($G72,'DATA POBLACION'!$F$1:$F$361,0),MATCH(CONCATENATE(AF$1,"_",$H72),'DATA POBLACION'!$A$1:$CP$1,0))</f>
        <v>14</v>
      </c>
      <c r="AG72" s="37">
        <f t="shared" si="14"/>
        <v>67</v>
      </c>
      <c r="AH72" s="49">
        <f>INDEX('DATA POBLACION'!$A$1:$CP$361,MATCH($G72,'DATA POBLACION'!$F$1:$F$361,0),MATCH(CONCATENATE(AH$1,"_",$H72),'DATA POBLACION'!$A$1:$CP$1,0))</f>
        <v>48</v>
      </c>
      <c r="AI72" s="49">
        <f>INDEX('DATA POBLACION'!$A$1:$CP$361,MATCH($G72,'DATA POBLACION'!$F$1:$F$361,0),MATCH(CONCATENATE(AI$1,"_",$H72),'DATA POBLACION'!$A$1:$CP$1,0))</f>
        <v>40</v>
      </c>
      <c r="AJ72" s="49">
        <f>INDEX('DATA POBLACION'!$A$1:$CP$361,MATCH($G72,'DATA POBLACION'!$F$1:$F$361,0),MATCH(CONCATENATE(AJ$1,"_",$H72),'DATA POBLACION'!$A$1:$CP$1,0))</f>
        <v>41</v>
      </c>
      <c r="AK72" s="49">
        <f>INDEX('DATA POBLACION'!$A$1:$CP$361,MATCH($G72,'DATA POBLACION'!$F$1:$F$361,0),MATCH(CONCATENATE(AK$1,"_",$H72),'DATA POBLACION'!$A$1:$CP$1,0))</f>
        <v>39</v>
      </c>
      <c r="AL72" s="49">
        <f>INDEX('DATA POBLACION'!$A$1:$CP$361,MATCH($G72,'DATA POBLACION'!$F$1:$F$361,0),MATCH(CONCATENATE(AL$1,"_",$H72),'DATA POBLACION'!$A$1:$CP$1,0))</f>
        <v>44</v>
      </c>
      <c r="AM72" s="49">
        <f>INDEX('DATA POBLACION'!$A$1:$CP$361,MATCH($G72,'DATA POBLACION'!$F$1:$F$361,0),MATCH(CONCATENATE(AM$1,"_",$H72),'DATA POBLACION'!$A$1:$CP$1,0))</f>
        <v>37</v>
      </c>
      <c r="AN72" s="49">
        <f>INDEX('DATA POBLACION'!$A$1:$CP$361,MATCH($G72,'DATA POBLACION'!$F$1:$F$361,0),MATCH(CONCATENATE(AN$1,"_",$H72),'DATA POBLACION'!$A$1:$CP$1,0))</f>
        <v>40</v>
      </c>
      <c r="AO72" s="49">
        <f>INDEX('DATA POBLACION'!$A$1:$CP$361,MATCH($G72,'DATA POBLACION'!$F$1:$F$361,0),MATCH(CONCATENATE(AO$1,"_",$H72),'DATA POBLACION'!$A$1:$CP$1,0))</f>
        <v>40</v>
      </c>
      <c r="AP72" s="49">
        <f>INDEX('DATA POBLACION'!$A$1:$CP$361,MATCH($G72,'DATA POBLACION'!$F$1:$F$361,0),MATCH(CONCATENATE(AP$1,"_",$H72),'DATA POBLACION'!$A$1:$CP$1,0))</f>
        <v>24</v>
      </c>
      <c r="AQ72" s="49">
        <f>INDEX('DATA POBLACION'!$A$1:$CP$361,MATCH($G72,'DATA POBLACION'!$F$1:$F$361,0),MATCH(CONCATENATE(AQ$1,"_",$H72),'DATA POBLACION'!$A$1:$CP$1,0))</f>
        <v>22</v>
      </c>
      <c r="AR72" s="49">
        <f>INDEX('DATA POBLACION'!$A$1:$CP$361,MATCH($G72,'DATA POBLACION'!$F$1:$F$361,0),MATCH(CONCATENATE(AR$1,"_",$H72),'DATA POBLACION'!$A$1:$CP$1,0))</f>
        <v>19</v>
      </c>
      <c r="AS72" s="49">
        <f>INDEX('DATA POBLACION'!$A$1:$CP$361,MATCH($G72,'DATA POBLACION'!$F$1:$F$361,0),MATCH(CONCATENATE(AS$1,"_",$H72),'DATA POBLACION'!$A$1:$CP$1,0))</f>
        <v>11</v>
      </c>
      <c r="AT72" s="49">
        <f>INDEX('DATA POBLACION'!$A$1:$CP$361,MATCH($G72,'DATA POBLACION'!$F$1:$F$361,0),MATCH(CONCATENATE(AT$1,"_",$H72),'DATA POBLACION'!$A$1:$CP$1,0))</f>
        <v>15</v>
      </c>
    </row>
    <row r="73" spans="1:46" hidden="1" x14ac:dyDescent="0.2">
      <c r="A73" s="52" t="s">
        <v>44</v>
      </c>
      <c r="B73" s="47" t="s">
        <v>53</v>
      </c>
      <c r="C73" s="37" t="s">
        <v>59</v>
      </c>
      <c r="D73" s="33" t="s">
        <v>4</v>
      </c>
      <c r="E73" s="37" t="s">
        <v>29</v>
      </c>
      <c r="F73" s="37"/>
      <c r="G73" s="37" t="s">
        <v>276</v>
      </c>
      <c r="H73" s="37" t="s">
        <v>108</v>
      </c>
      <c r="I73" s="37">
        <f t="shared" si="10"/>
        <v>586</v>
      </c>
      <c r="J73" s="49">
        <f>INDEX('DATA POBLACION'!$A$1:$CP$361,MATCH($G73,'DATA POBLACION'!$F$1:$F$361,0),MATCH(CONCATENATE(J$1,"_",$H73),'DATA POBLACION'!$A$1:$CP$1,0))</f>
        <v>7</v>
      </c>
      <c r="K73" s="49">
        <f>INDEX('DATA POBLACION'!$A$1:$CP$361,MATCH($G73,'DATA POBLACION'!$F$1:$F$361,0),MATCH(CONCATENATE(K$1,"_",$H73),'DATA POBLACION'!$A$1:$CP$1,0))</f>
        <v>6</v>
      </c>
      <c r="L73" s="49">
        <f>INDEX('DATA POBLACION'!$A$1:$CP$361,MATCH($G73,'DATA POBLACION'!$F$1:$F$361,0),MATCH(CONCATENATE(L$1,"_",$H73),'DATA POBLACION'!$A$1:$CP$1,0))</f>
        <v>8</v>
      </c>
      <c r="M73" s="49">
        <f>INDEX('DATA POBLACION'!$A$1:$CP$361,MATCH($G73,'DATA POBLACION'!$F$1:$F$361,0),MATCH(CONCATENATE(M$1,"_",$H73),'DATA POBLACION'!$A$1:$CP$1,0))</f>
        <v>4</v>
      </c>
      <c r="N73" s="49">
        <f>INDEX('DATA POBLACION'!$A$1:$CP$361,MATCH($G73,'DATA POBLACION'!$F$1:$F$361,0),MATCH(CONCATENATE(N$1,"_",$H73),'DATA POBLACION'!$A$1:$CP$1,0))</f>
        <v>10</v>
      </c>
      <c r="O73" s="49">
        <f t="shared" si="11"/>
        <v>35</v>
      </c>
      <c r="P73" s="49">
        <f>INDEX('DATA POBLACION'!$A$1:$CP$361,MATCH($G73,'DATA POBLACION'!$F$1:$F$361,0),MATCH(CONCATENATE(P$1,"_",$H73),'DATA POBLACION'!$A$1:$CP$1,0))</f>
        <v>9</v>
      </c>
      <c r="Q73" s="49">
        <f>INDEX('DATA POBLACION'!$A$1:$CP$361,MATCH($G73,'DATA POBLACION'!$F$1:$F$361,0),MATCH(CONCATENATE(Q$1,"_",$H73),'DATA POBLACION'!$A$1:$CP$1,0))</f>
        <v>8</v>
      </c>
      <c r="R73" s="49">
        <f>INDEX('DATA POBLACION'!$A$1:$CP$361,MATCH($G73,'DATA POBLACION'!$F$1:$F$361,0),MATCH(CONCATENATE(R$1,"_",$H73),'DATA POBLACION'!$A$1:$CP$1,0))</f>
        <v>10</v>
      </c>
      <c r="S73" s="49">
        <f>INDEX('DATA POBLACION'!$A$1:$CP$361,MATCH($G73,'DATA POBLACION'!$F$1:$F$361,0),MATCH(CONCATENATE(S$1,"_",$H73),'DATA POBLACION'!$A$1:$CP$1,0))</f>
        <v>9</v>
      </c>
      <c r="T73" s="49">
        <f>INDEX('DATA POBLACION'!$A$1:$CP$361,MATCH($G73,'DATA POBLACION'!$F$1:$F$361,0),MATCH(CONCATENATE(T$1,"_",$H73),'DATA POBLACION'!$A$1:$CP$1,0))</f>
        <v>7</v>
      </c>
      <c r="U73" s="49">
        <f t="shared" si="12"/>
        <v>43</v>
      </c>
      <c r="V73" s="49">
        <f>INDEX('DATA POBLACION'!$A$1:$CP$361,MATCH($G73,'DATA POBLACION'!$F$1:$F$361,0),MATCH(CONCATENATE(V$1,"_",$H73),'DATA POBLACION'!$A$1:$CP$1,0))</f>
        <v>8</v>
      </c>
      <c r="W73" s="49">
        <f>INDEX('DATA POBLACION'!$A$1:$CP$361,MATCH($G73,'DATA POBLACION'!$F$1:$F$361,0),MATCH(CONCATENATE(W$1,"_",$H73),'DATA POBLACION'!$A$1:$CP$1,0))</f>
        <v>8</v>
      </c>
      <c r="X73" s="49">
        <f>INDEX('DATA POBLACION'!$A$1:$CP$361,MATCH($G73,'DATA POBLACION'!$F$1:$F$361,0),MATCH(CONCATENATE(X$1,"_",$H73),'DATA POBLACION'!$A$1:$CP$1,0))</f>
        <v>9</v>
      </c>
      <c r="Y73" s="49">
        <f>INDEX('DATA POBLACION'!$A$1:$CP$361,MATCH($G73,'DATA POBLACION'!$F$1:$F$361,0),MATCH(CONCATENATE(Y$1,"_",$H73),'DATA POBLACION'!$A$1:$CP$1,0))</f>
        <v>6</v>
      </c>
      <c r="Z73" s="49">
        <f>INDEX('DATA POBLACION'!$A$1:$CP$361,MATCH($G73,'DATA POBLACION'!$F$1:$F$361,0),MATCH(CONCATENATE(Z$1,"_",$H73),'DATA POBLACION'!$A$1:$CP$1,0))</f>
        <v>10</v>
      </c>
      <c r="AA73" s="37">
        <f t="shared" si="13"/>
        <v>41</v>
      </c>
      <c r="AB73" s="49">
        <f>INDEX('DATA POBLACION'!$A$1:$CP$361,MATCH($G73,'DATA POBLACION'!$F$1:$F$361,0),MATCH(CONCATENATE(AB$1,"_",$H73),'DATA POBLACION'!$A$1:$CP$1,0))</f>
        <v>11</v>
      </c>
      <c r="AC73" s="49">
        <f>INDEX('DATA POBLACION'!$A$1:$CP$361,MATCH($G73,'DATA POBLACION'!$F$1:$F$361,0),MATCH(CONCATENATE(AC$1,"_",$H73),'DATA POBLACION'!$A$1:$CP$1,0))</f>
        <v>13</v>
      </c>
      <c r="AD73" s="49">
        <f>INDEX('DATA POBLACION'!$A$1:$CP$361,MATCH($G73,'DATA POBLACION'!$F$1:$F$361,0),MATCH(CONCATENATE(AD$1,"_",$H73),'DATA POBLACION'!$A$1:$CP$1,0))</f>
        <v>12</v>
      </c>
      <c r="AE73" s="49">
        <f>INDEX('DATA POBLACION'!$A$1:$CP$361,MATCH($G73,'DATA POBLACION'!$F$1:$F$361,0),MATCH(CONCATENATE(AE$1,"_",$H73),'DATA POBLACION'!$A$1:$CP$1,0))</f>
        <v>11</v>
      </c>
      <c r="AF73" s="49">
        <f>INDEX('DATA POBLACION'!$A$1:$CP$361,MATCH($G73,'DATA POBLACION'!$F$1:$F$361,0),MATCH(CONCATENATE(AF$1,"_",$H73),'DATA POBLACION'!$A$1:$CP$1,0))</f>
        <v>10</v>
      </c>
      <c r="AG73" s="37">
        <f t="shared" si="14"/>
        <v>57</v>
      </c>
      <c r="AH73" s="49">
        <f>INDEX('DATA POBLACION'!$A$1:$CP$361,MATCH($G73,'DATA POBLACION'!$F$1:$F$361,0),MATCH(CONCATENATE(AH$1,"_",$H73),'DATA POBLACION'!$A$1:$CP$1,0))</f>
        <v>47</v>
      </c>
      <c r="AI73" s="49">
        <f>INDEX('DATA POBLACION'!$A$1:$CP$361,MATCH($G73,'DATA POBLACION'!$F$1:$F$361,0),MATCH(CONCATENATE(AI$1,"_",$H73),'DATA POBLACION'!$A$1:$CP$1,0))</f>
        <v>44</v>
      </c>
      <c r="AJ73" s="49">
        <f>INDEX('DATA POBLACION'!$A$1:$CP$361,MATCH($G73,'DATA POBLACION'!$F$1:$F$361,0),MATCH(CONCATENATE(AJ$1,"_",$H73),'DATA POBLACION'!$A$1:$CP$1,0))</f>
        <v>45</v>
      </c>
      <c r="AK73" s="49">
        <f>INDEX('DATA POBLACION'!$A$1:$CP$361,MATCH($G73,'DATA POBLACION'!$F$1:$F$361,0),MATCH(CONCATENATE(AK$1,"_",$H73),'DATA POBLACION'!$A$1:$CP$1,0))</f>
        <v>43</v>
      </c>
      <c r="AL73" s="49">
        <f>INDEX('DATA POBLACION'!$A$1:$CP$361,MATCH($G73,'DATA POBLACION'!$F$1:$F$361,0),MATCH(CONCATENATE(AL$1,"_",$H73),'DATA POBLACION'!$A$1:$CP$1,0))</f>
        <v>34</v>
      </c>
      <c r="AM73" s="49">
        <f>INDEX('DATA POBLACION'!$A$1:$CP$361,MATCH($G73,'DATA POBLACION'!$F$1:$F$361,0),MATCH(CONCATENATE(AM$1,"_",$H73),'DATA POBLACION'!$A$1:$CP$1,0))</f>
        <v>39</v>
      </c>
      <c r="AN73" s="49">
        <f>INDEX('DATA POBLACION'!$A$1:$CP$361,MATCH($G73,'DATA POBLACION'!$F$1:$F$361,0),MATCH(CONCATENATE(AN$1,"_",$H73),'DATA POBLACION'!$A$1:$CP$1,0))</f>
        <v>32</v>
      </c>
      <c r="AO73" s="49">
        <f>INDEX('DATA POBLACION'!$A$1:$CP$361,MATCH($G73,'DATA POBLACION'!$F$1:$F$361,0),MATCH(CONCATENATE(AO$1,"_",$H73),'DATA POBLACION'!$A$1:$CP$1,0))</f>
        <v>29</v>
      </c>
      <c r="AP73" s="49">
        <f>INDEX('DATA POBLACION'!$A$1:$CP$361,MATCH($G73,'DATA POBLACION'!$F$1:$F$361,0),MATCH(CONCATENATE(AP$1,"_",$H73),'DATA POBLACION'!$A$1:$CP$1,0))</f>
        <v>23</v>
      </c>
      <c r="AQ73" s="49">
        <f>INDEX('DATA POBLACION'!$A$1:$CP$361,MATCH($G73,'DATA POBLACION'!$F$1:$F$361,0),MATCH(CONCATENATE(AQ$1,"_",$H73),'DATA POBLACION'!$A$1:$CP$1,0))</f>
        <v>24</v>
      </c>
      <c r="AR73" s="49">
        <f>INDEX('DATA POBLACION'!$A$1:$CP$361,MATCH($G73,'DATA POBLACION'!$F$1:$F$361,0),MATCH(CONCATENATE(AR$1,"_",$H73),'DATA POBLACION'!$A$1:$CP$1,0))</f>
        <v>17</v>
      </c>
      <c r="AS73" s="49">
        <f>INDEX('DATA POBLACION'!$A$1:$CP$361,MATCH($G73,'DATA POBLACION'!$F$1:$F$361,0),MATCH(CONCATENATE(AS$1,"_",$H73),'DATA POBLACION'!$A$1:$CP$1,0))</f>
        <v>13</v>
      </c>
      <c r="AT73" s="49">
        <f>INDEX('DATA POBLACION'!$A$1:$CP$361,MATCH($G73,'DATA POBLACION'!$F$1:$F$361,0),MATCH(CONCATENATE(AT$1,"_",$H73),'DATA POBLACION'!$A$1:$CP$1,0))</f>
        <v>20</v>
      </c>
    </row>
    <row r="74" spans="1:46" hidden="1" x14ac:dyDescent="0.2">
      <c r="A74" s="52" t="s">
        <v>36</v>
      </c>
      <c r="B74" s="47" t="s">
        <v>53</v>
      </c>
      <c r="C74" s="37" t="s">
        <v>18</v>
      </c>
      <c r="D74" s="33" t="s">
        <v>3</v>
      </c>
      <c r="E74" s="48" t="s">
        <v>20</v>
      </c>
      <c r="F74" s="37"/>
      <c r="G74" s="37" t="s">
        <v>20</v>
      </c>
      <c r="H74" s="37" t="s">
        <v>107</v>
      </c>
      <c r="I74" s="37">
        <f t="shared" si="10"/>
        <v>3569</v>
      </c>
      <c r="J74" s="49">
        <f>INDEX('DATA POBLACION'!$A$1:$CP$361,MATCH($G74,'DATA POBLACION'!$F$1:$F$361,0),MATCH(CONCATENATE(J$1,"_",$H74),'DATA POBLACION'!$A$1:$CP$1,0))</f>
        <v>38</v>
      </c>
      <c r="K74" s="49">
        <f>INDEX('DATA POBLACION'!$A$1:$CP$361,MATCH($G74,'DATA POBLACION'!$F$1:$F$361,0),MATCH(CONCATENATE(K$1,"_",$H74),'DATA POBLACION'!$A$1:$CP$1,0))</f>
        <v>33</v>
      </c>
      <c r="L74" s="49">
        <f>INDEX('DATA POBLACION'!$A$1:$CP$361,MATCH($G74,'DATA POBLACION'!$F$1:$F$361,0),MATCH(CONCATENATE(L$1,"_",$H74),'DATA POBLACION'!$A$1:$CP$1,0))</f>
        <v>44</v>
      </c>
      <c r="M74" s="49">
        <f>INDEX('DATA POBLACION'!$A$1:$CP$361,MATCH($G74,'DATA POBLACION'!$F$1:$F$361,0),MATCH(CONCATENATE(M$1,"_",$H74),'DATA POBLACION'!$A$1:$CP$1,0))</f>
        <v>47</v>
      </c>
      <c r="N74" s="49">
        <f>INDEX('DATA POBLACION'!$A$1:$CP$361,MATCH($G74,'DATA POBLACION'!$F$1:$F$361,0),MATCH(CONCATENATE(N$1,"_",$H74),'DATA POBLACION'!$A$1:$CP$1,0))</f>
        <v>50</v>
      </c>
      <c r="O74" s="49">
        <f t="shared" si="11"/>
        <v>212</v>
      </c>
      <c r="P74" s="49">
        <f>INDEX('DATA POBLACION'!$A$1:$CP$361,MATCH($G74,'DATA POBLACION'!$F$1:$F$361,0),MATCH(CONCATENATE(P$1,"_",$H74),'DATA POBLACION'!$A$1:$CP$1,0))</f>
        <v>60</v>
      </c>
      <c r="Q74" s="49">
        <f>INDEX('DATA POBLACION'!$A$1:$CP$361,MATCH($G74,'DATA POBLACION'!$F$1:$F$361,0),MATCH(CONCATENATE(Q$1,"_",$H74),'DATA POBLACION'!$A$1:$CP$1,0))</f>
        <v>66</v>
      </c>
      <c r="R74" s="49">
        <f>INDEX('DATA POBLACION'!$A$1:$CP$361,MATCH($G74,'DATA POBLACION'!$F$1:$F$361,0),MATCH(CONCATENATE(R$1,"_",$H74),'DATA POBLACION'!$A$1:$CP$1,0))</f>
        <v>71</v>
      </c>
      <c r="S74" s="49">
        <f>INDEX('DATA POBLACION'!$A$1:$CP$361,MATCH($G74,'DATA POBLACION'!$F$1:$F$361,0),MATCH(CONCATENATE(S$1,"_",$H74),'DATA POBLACION'!$A$1:$CP$1,0))</f>
        <v>80</v>
      </c>
      <c r="T74" s="49">
        <f>INDEX('DATA POBLACION'!$A$1:$CP$361,MATCH($G74,'DATA POBLACION'!$F$1:$F$361,0),MATCH(CONCATENATE(T$1,"_",$H74),'DATA POBLACION'!$A$1:$CP$1,0))</f>
        <v>84</v>
      </c>
      <c r="U74" s="49">
        <f t="shared" si="12"/>
        <v>361</v>
      </c>
      <c r="V74" s="49">
        <f>INDEX('DATA POBLACION'!$A$1:$CP$361,MATCH($G74,'DATA POBLACION'!$F$1:$F$361,0),MATCH(CONCATENATE(V$1,"_",$H74),'DATA POBLACION'!$A$1:$CP$1,0))</f>
        <v>55</v>
      </c>
      <c r="W74" s="49">
        <f>INDEX('DATA POBLACION'!$A$1:$CP$361,MATCH($G74,'DATA POBLACION'!$F$1:$F$361,0),MATCH(CONCATENATE(W$1,"_",$H74),'DATA POBLACION'!$A$1:$CP$1,0))</f>
        <v>62</v>
      </c>
      <c r="X74" s="49">
        <f>INDEX('DATA POBLACION'!$A$1:$CP$361,MATCH($G74,'DATA POBLACION'!$F$1:$F$361,0),MATCH(CONCATENATE(X$1,"_",$H74),'DATA POBLACION'!$A$1:$CP$1,0))</f>
        <v>65</v>
      </c>
      <c r="Y74" s="49">
        <f>INDEX('DATA POBLACION'!$A$1:$CP$361,MATCH($G74,'DATA POBLACION'!$F$1:$F$361,0),MATCH(CONCATENATE(Y$1,"_",$H74),'DATA POBLACION'!$A$1:$CP$1,0))</f>
        <v>52</v>
      </c>
      <c r="Z74" s="49">
        <f>INDEX('DATA POBLACION'!$A$1:$CP$361,MATCH($G74,'DATA POBLACION'!$F$1:$F$361,0),MATCH(CONCATENATE(Z$1,"_",$H74),'DATA POBLACION'!$A$1:$CP$1,0))</f>
        <v>62</v>
      </c>
      <c r="AA74" s="37">
        <f t="shared" si="13"/>
        <v>296</v>
      </c>
      <c r="AB74" s="49">
        <f>INDEX('DATA POBLACION'!$A$1:$CP$361,MATCH($G74,'DATA POBLACION'!$F$1:$F$361,0),MATCH(CONCATENATE(AB$1,"_",$H74),'DATA POBLACION'!$A$1:$CP$1,0))</f>
        <v>70</v>
      </c>
      <c r="AC74" s="49">
        <f>INDEX('DATA POBLACION'!$A$1:$CP$361,MATCH($G74,'DATA POBLACION'!$F$1:$F$361,0),MATCH(CONCATENATE(AC$1,"_",$H74),'DATA POBLACION'!$A$1:$CP$1,0))</f>
        <v>88</v>
      </c>
      <c r="AD74" s="49">
        <f>INDEX('DATA POBLACION'!$A$1:$CP$361,MATCH($G74,'DATA POBLACION'!$F$1:$F$361,0),MATCH(CONCATENATE(AD$1,"_",$H74),'DATA POBLACION'!$A$1:$CP$1,0))</f>
        <v>82</v>
      </c>
      <c r="AE74" s="49">
        <f>INDEX('DATA POBLACION'!$A$1:$CP$361,MATCH($G74,'DATA POBLACION'!$F$1:$F$361,0),MATCH(CONCATENATE(AE$1,"_",$H74),'DATA POBLACION'!$A$1:$CP$1,0))</f>
        <v>83</v>
      </c>
      <c r="AF74" s="49">
        <f>INDEX('DATA POBLACION'!$A$1:$CP$361,MATCH($G74,'DATA POBLACION'!$F$1:$F$361,0),MATCH(CONCATENATE(AF$1,"_",$H74),'DATA POBLACION'!$A$1:$CP$1,0))</f>
        <v>55</v>
      </c>
      <c r="AG74" s="37">
        <f t="shared" si="14"/>
        <v>378</v>
      </c>
      <c r="AH74" s="49">
        <f>INDEX('DATA POBLACION'!$A$1:$CP$361,MATCH($G74,'DATA POBLACION'!$F$1:$F$361,0),MATCH(CONCATENATE(AH$1,"_",$H74),'DATA POBLACION'!$A$1:$CP$1,0))</f>
        <v>338</v>
      </c>
      <c r="AI74" s="49">
        <f>INDEX('DATA POBLACION'!$A$1:$CP$361,MATCH($G74,'DATA POBLACION'!$F$1:$F$361,0),MATCH(CONCATENATE(AI$1,"_",$H74),'DATA POBLACION'!$A$1:$CP$1,0))</f>
        <v>270</v>
      </c>
      <c r="AJ74" s="49">
        <f>INDEX('DATA POBLACION'!$A$1:$CP$361,MATCH($G74,'DATA POBLACION'!$F$1:$F$361,0),MATCH(CONCATENATE(AJ$1,"_",$H74),'DATA POBLACION'!$A$1:$CP$1,0))</f>
        <v>299</v>
      </c>
      <c r="AK74" s="49">
        <f>INDEX('DATA POBLACION'!$A$1:$CP$361,MATCH($G74,'DATA POBLACION'!$F$1:$F$361,0),MATCH(CONCATENATE(AK$1,"_",$H74),'DATA POBLACION'!$A$1:$CP$1,0))</f>
        <v>278</v>
      </c>
      <c r="AL74" s="49">
        <f>INDEX('DATA POBLACION'!$A$1:$CP$361,MATCH($G74,'DATA POBLACION'!$F$1:$F$361,0),MATCH(CONCATENATE(AL$1,"_",$H74),'DATA POBLACION'!$A$1:$CP$1,0))</f>
        <v>280</v>
      </c>
      <c r="AM74" s="49">
        <f>INDEX('DATA POBLACION'!$A$1:$CP$361,MATCH($G74,'DATA POBLACION'!$F$1:$F$361,0),MATCH(CONCATENATE(AM$1,"_",$H74),'DATA POBLACION'!$A$1:$CP$1,0))</f>
        <v>195</v>
      </c>
      <c r="AN74" s="49">
        <f>INDEX('DATA POBLACION'!$A$1:$CP$361,MATCH($G74,'DATA POBLACION'!$F$1:$F$361,0),MATCH(CONCATENATE(AN$1,"_",$H74),'DATA POBLACION'!$A$1:$CP$1,0))</f>
        <v>164</v>
      </c>
      <c r="AO74" s="49">
        <f>INDEX('DATA POBLACION'!$A$1:$CP$361,MATCH($G74,'DATA POBLACION'!$F$1:$F$361,0),MATCH(CONCATENATE(AO$1,"_",$H74),'DATA POBLACION'!$A$1:$CP$1,0))</f>
        <v>132</v>
      </c>
      <c r="AP74" s="49">
        <f>INDEX('DATA POBLACION'!$A$1:$CP$361,MATCH($G74,'DATA POBLACION'!$F$1:$F$361,0),MATCH(CONCATENATE(AP$1,"_",$H74),'DATA POBLACION'!$A$1:$CP$1,0))</f>
        <v>114</v>
      </c>
      <c r="AQ74" s="49">
        <f>INDEX('DATA POBLACION'!$A$1:$CP$361,MATCH($G74,'DATA POBLACION'!$F$1:$F$361,0),MATCH(CONCATENATE(AQ$1,"_",$H74),'DATA POBLACION'!$A$1:$CP$1,0))</f>
        <v>101</v>
      </c>
      <c r="AR74" s="49">
        <f>INDEX('DATA POBLACION'!$A$1:$CP$361,MATCH($G74,'DATA POBLACION'!$F$1:$F$361,0),MATCH(CONCATENATE(AR$1,"_",$H74),'DATA POBLACION'!$A$1:$CP$1,0))</f>
        <v>66</v>
      </c>
      <c r="AS74" s="49">
        <f>INDEX('DATA POBLACION'!$A$1:$CP$361,MATCH($G74,'DATA POBLACION'!$F$1:$F$361,0),MATCH(CONCATENATE(AS$1,"_",$H74),'DATA POBLACION'!$A$1:$CP$1,0))</f>
        <v>51</v>
      </c>
      <c r="AT74" s="49">
        <f>INDEX('DATA POBLACION'!$A$1:$CP$361,MATCH($G74,'DATA POBLACION'!$F$1:$F$361,0),MATCH(CONCATENATE(AT$1,"_",$H74),'DATA POBLACION'!$A$1:$CP$1,0))</f>
        <v>34</v>
      </c>
    </row>
    <row r="75" spans="1:46" hidden="1" x14ac:dyDescent="0.2">
      <c r="A75" s="52" t="s">
        <v>36</v>
      </c>
      <c r="B75" s="47" t="s">
        <v>53</v>
      </c>
      <c r="C75" s="37" t="s">
        <v>18</v>
      </c>
      <c r="D75" s="33" t="s">
        <v>3</v>
      </c>
      <c r="E75" s="37" t="s">
        <v>20</v>
      </c>
      <c r="F75" s="37"/>
      <c r="G75" s="37" t="s">
        <v>20</v>
      </c>
      <c r="H75" s="37" t="s">
        <v>108</v>
      </c>
      <c r="I75" s="37">
        <f t="shared" si="10"/>
        <v>3268</v>
      </c>
      <c r="J75" s="49">
        <f>INDEX('DATA POBLACION'!$A$1:$CP$361,MATCH($G75,'DATA POBLACION'!$F$1:$F$361,0),MATCH(CONCATENATE(J$1,"_",$H75),'DATA POBLACION'!$A$1:$CP$1,0))</f>
        <v>41</v>
      </c>
      <c r="K75" s="49">
        <f>INDEX('DATA POBLACION'!$A$1:$CP$361,MATCH($G75,'DATA POBLACION'!$F$1:$F$361,0),MATCH(CONCATENATE(K$1,"_",$H75),'DATA POBLACION'!$A$1:$CP$1,0))</f>
        <v>39</v>
      </c>
      <c r="L75" s="49">
        <f>INDEX('DATA POBLACION'!$A$1:$CP$361,MATCH($G75,'DATA POBLACION'!$F$1:$F$361,0),MATCH(CONCATENATE(L$1,"_",$H75),'DATA POBLACION'!$A$1:$CP$1,0))</f>
        <v>37</v>
      </c>
      <c r="M75" s="49">
        <f>INDEX('DATA POBLACION'!$A$1:$CP$361,MATCH($G75,'DATA POBLACION'!$F$1:$F$361,0),MATCH(CONCATENATE(M$1,"_",$H75),'DATA POBLACION'!$A$1:$CP$1,0))</f>
        <v>58</v>
      </c>
      <c r="N75" s="49">
        <f>INDEX('DATA POBLACION'!$A$1:$CP$361,MATCH($G75,'DATA POBLACION'!$F$1:$F$361,0),MATCH(CONCATENATE(N$1,"_",$H75),'DATA POBLACION'!$A$1:$CP$1,0))</f>
        <v>46</v>
      </c>
      <c r="O75" s="49">
        <f t="shared" si="11"/>
        <v>221</v>
      </c>
      <c r="P75" s="49">
        <f>INDEX('DATA POBLACION'!$A$1:$CP$361,MATCH($G75,'DATA POBLACION'!$F$1:$F$361,0),MATCH(CONCATENATE(P$1,"_",$H75),'DATA POBLACION'!$A$1:$CP$1,0))</f>
        <v>55</v>
      </c>
      <c r="Q75" s="49">
        <f>INDEX('DATA POBLACION'!$A$1:$CP$361,MATCH($G75,'DATA POBLACION'!$F$1:$F$361,0),MATCH(CONCATENATE(Q$1,"_",$H75),'DATA POBLACION'!$A$1:$CP$1,0))</f>
        <v>60</v>
      </c>
      <c r="R75" s="49">
        <f>INDEX('DATA POBLACION'!$A$1:$CP$361,MATCH($G75,'DATA POBLACION'!$F$1:$F$361,0),MATCH(CONCATENATE(R$1,"_",$H75),'DATA POBLACION'!$A$1:$CP$1,0))</f>
        <v>57</v>
      </c>
      <c r="S75" s="49">
        <f>INDEX('DATA POBLACION'!$A$1:$CP$361,MATCH($G75,'DATA POBLACION'!$F$1:$F$361,0),MATCH(CONCATENATE(S$1,"_",$H75),'DATA POBLACION'!$A$1:$CP$1,0))</f>
        <v>56</v>
      </c>
      <c r="T75" s="49">
        <f>INDEX('DATA POBLACION'!$A$1:$CP$361,MATCH($G75,'DATA POBLACION'!$F$1:$F$361,0),MATCH(CONCATENATE(T$1,"_",$H75),'DATA POBLACION'!$A$1:$CP$1,0))</f>
        <v>47</v>
      </c>
      <c r="U75" s="49">
        <f t="shared" si="12"/>
        <v>275</v>
      </c>
      <c r="V75" s="49">
        <f>INDEX('DATA POBLACION'!$A$1:$CP$361,MATCH($G75,'DATA POBLACION'!$F$1:$F$361,0),MATCH(CONCATENATE(V$1,"_",$H75),'DATA POBLACION'!$A$1:$CP$1,0))</f>
        <v>50</v>
      </c>
      <c r="W75" s="49">
        <f>INDEX('DATA POBLACION'!$A$1:$CP$361,MATCH($G75,'DATA POBLACION'!$F$1:$F$361,0),MATCH(CONCATENATE(W$1,"_",$H75),'DATA POBLACION'!$A$1:$CP$1,0))</f>
        <v>57</v>
      </c>
      <c r="X75" s="49">
        <f>INDEX('DATA POBLACION'!$A$1:$CP$361,MATCH($G75,'DATA POBLACION'!$F$1:$F$361,0),MATCH(CONCATENATE(X$1,"_",$H75),'DATA POBLACION'!$A$1:$CP$1,0))</f>
        <v>60</v>
      </c>
      <c r="Y75" s="49">
        <f>INDEX('DATA POBLACION'!$A$1:$CP$361,MATCH($G75,'DATA POBLACION'!$F$1:$F$361,0),MATCH(CONCATENATE(Y$1,"_",$H75),'DATA POBLACION'!$A$1:$CP$1,0))</f>
        <v>48</v>
      </c>
      <c r="Z75" s="49">
        <f>INDEX('DATA POBLACION'!$A$1:$CP$361,MATCH($G75,'DATA POBLACION'!$F$1:$F$361,0),MATCH(CONCATENATE(Z$1,"_",$H75),'DATA POBLACION'!$A$1:$CP$1,0))</f>
        <v>55</v>
      </c>
      <c r="AA75" s="37">
        <f t="shared" si="13"/>
        <v>270</v>
      </c>
      <c r="AB75" s="49">
        <f>INDEX('DATA POBLACION'!$A$1:$CP$361,MATCH($G75,'DATA POBLACION'!$F$1:$F$361,0),MATCH(CONCATENATE(AB$1,"_",$H75),'DATA POBLACION'!$A$1:$CP$1,0))</f>
        <v>70</v>
      </c>
      <c r="AC75" s="49">
        <f>INDEX('DATA POBLACION'!$A$1:$CP$361,MATCH($G75,'DATA POBLACION'!$F$1:$F$361,0),MATCH(CONCATENATE(AC$1,"_",$H75),'DATA POBLACION'!$A$1:$CP$1,0))</f>
        <v>59</v>
      </c>
      <c r="AD75" s="49">
        <f>INDEX('DATA POBLACION'!$A$1:$CP$361,MATCH($G75,'DATA POBLACION'!$F$1:$F$361,0),MATCH(CONCATENATE(AD$1,"_",$H75),'DATA POBLACION'!$A$1:$CP$1,0))</f>
        <v>76</v>
      </c>
      <c r="AE75" s="49">
        <f>INDEX('DATA POBLACION'!$A$1:$CP$361,MATCH($G75,'DATA POBLACION'!$F$1:$F$361,0),MATCH(CONCATENATE(AE$1,"_",$H75),'DATA POBLACION'!$A$1:$CP$1,0))</f>
        <v>68</v>
      </c>
      <c r="AF75" s="49">
        <f>INDEX('DATA POBLACION'!$A$1:$CP$361,MATCH($G75,'DATA POBLACION'!$F$1:$F$361,0),MATCH(CONCATENATE(AF$1,"_",$H75),'DATA POBLACION'!$A$1:$CP$1,0))</f>
        <v>60</v>
      </c>
      <c r="AG75" s="37">
        <f t="shared" si="14"/>
        <v>333</v>
      </c>
      <c r="AH75" s="49">
        <f>INDEX('DATA POBLACION'!$A$1:$CP$361,MATCH($G75,'DATA POBLACION'!$F$1:$F$361,0),MATCH(CONCATENATE(AH$1,"_",$H75),'DATA POBLACION'!$A$1:$CP$1,0))</f>
        <v>297</v>
      </c>
      <c r="AI75" s="49">
        <f>INDEX('DATA POBLACION'!$A$1:$CP$361,MATCH($G75,'DATA POBLACION'!$F$1:$F$361,0),MATCH(CONCATENATE(AI$1,"_",$H75),'DATA POBLACION'!$A$1:$CP$1,0))</f>
        <v>279</v>
      </c>
      <c r="AJ75" s="49">
        <f>INDEX('DATA POBLACION'!$A$1:$CP$361,MATCH($G75,'DATA POBLACION'!$F$1:$F$361,0),MATCH(CONCATENATE(AJ$1,"_",$H75),'DATA POBLACION'!$A$1:$CP$1,0))</f>
        <v>286</v>
      </c>
      <c r="AK75" s="49">
        <f>INDEX('DATA POBLACION'!$A$1:$CP$361,MATCH($G75,'DATA POBLACION'!$F$1:$F$361,0),MATCH(CONCATENATE(AK$1,"_",$H75),'DATA POBLACION'!$A$1:$CP$1,0))</f>
        <v>229</v>
      </c>
      <c r="AL75" s="49">
        <f>INDEX('DATA POBLACION'!$A$1:$CP$361,MATCH($G75,'DATA POBLACION'!$F$1:$F$361,0),MATCH(CONCATENATE(AL$1,"_",$H75),'DATA POBLACION'!$A$1:$CP$1,0))</f>
        <v>195</v>
      </c>
      <c r="AM75" s="49">
        <f>INDEX('DATA POBLACION'!$A$1:$CP$361,MATCH($G75,'DATA POBLACION'!$F$1:$F$361,0),MATCH(CONCATENATE(AM$1,"_",$H75),'DATA POBLACION'!$A$1:$CP$1,0))</f>
        <v>174</v>
      </c>
      <c r="AN75" s="49">
        <f>INDEX('DATA POBLACION'!$A$1:$CP$361,MATCH($G75,'DATA POBLACION'!$F$1:$F$361,0),MATCH(CONCATENATE(AN$1,"_",$H75),'DATA POBLACION'!$A$1:$CP$1,0))</f>
        <v>146</v>
      </c>
      <c r="AO75" s="49">
        <f>INDEX('DATA POBLACION'!$A$1:$CP$361,MATCH($G75,'DATA POBLACION'!$F$1:$F$361,0),MATCH(CONCATENATE(AO$1,"_",$H75),'DATA POBLACION'!$A$1:$CP$1,0))</f>
        <v>138</v>
      </c>
      <c r="AP75" s="49">
        <f>INDEX('DATA POBLACION'!$A$1:$CP$361,MATCH($G75,'DATA POBLACION'!$F$1:$F$361,0),MATCH(CONCATENATE(AP$1,"_",$H75),'DATA POBLACION'!$A$1:$CP$1,0))</f>
        <v>110</v>
      </c>
      <c r="AQ75" s="49">
        <f>INDEX('DATA POBLACION'!$A$1:$CP$361,MATCH($G75,'DATA POBLACION'!$F$1:$F$361,0),MATCH(CONCATENATE(AQ$1,"_",$H75),'DATA POBLACION'!$A$1:$CP$1,0))</f>
        <v>94</v>
      </c>
      <c r="AR75" s="49">
        <f>INDEX('DATA POBLACION'!$A$1:$CP$361,MATCH($G75,'DATA POBLACION'!$F$1:$F$361,0),MATCH(CONCATENATE(AR$1,"_",$H75),'DATA POBLACION'!$A$1:$CP$1,0))</f>
        <v>89</v>
      </c>
      <c r="AS75" s="49">
        <f>INDEX('DATA POBLACION'!$A$1:$CP$361,MATCH($G75,'DATA POBLACION'!$F$1:$F$361,0),MATCH(CONCATENATE(AS$1,"_",$H75),'DATA POBLACION'!$A$1:$CP$1,0))</f>
        <v>66</v>
      </c>
      <c r="AT75" s="49">
        <f>INDEX('DATA POBLACION'!$A$1:$CP$361,MATCH($G75,'DATA POBLACION'!$F$1:$F$361,0),MATCH(CONCATENATE(AT$1,"_",$H75),'DATA POBLACION'!$A$1:$CP$1,0))</f>
        <v>66</v>
      </c>
    </row>
    <row r="76" spans="1:46" hidden="1" x14ac:dyDescent="0.2">
      <c r="A76" s="52" t="s">
        <v>35</v>
      </c>
      <c r="B76" s="47" t="s">
        <v>53</v>
      </c>
      <c r="C76" s="37" t="s">
        <v>16</v>
      </c>
      <c r="D76" s="33" t="s">
        <v>2</v>
      </c>
      <c r="E76" s="48" t="s">
        <v>16</v>
      </c>
      <c r="F76" s="37"/>
      <c r="G76" s="37" t="s">
        <v>188</v>
      </c>
      <c r="H76" s="37" t="s">
        <v>107</v>
      </c>
      <c r="I76" s="37">
        <f t="shared" si="10"/>
        <v>450</v>
      </c>
      <c r="J76" s="49">
        <f>INDEX('DATA POBLACION'!$A$1:$CP$361,MATCH($G76,'DATA POBLACION'!$F$1:$F$361,0),MATCH(CONCATENATE(J$1,"_",$H76),'DATA POBLACION'!$A$1:$CP$1,0))</f>
        <v>4</v>
      </c>
      <c r="K76" s="49">
        <f>INDEX('DATA POBLACION'!$A$1:$CP$361,MATCH($G76,'DATA POBLACION'!$F$1:$F$361,0),MATCH(CONCATENATE(K$1,"_",$H76),'DATA POBLACION'!$A$1:$CP$1,0))</f>
        <v>5</v>
      </c>
      <c r="L76" s="49">
        <f>INDEX('DATA POBLACION'!$A$1:$CP$361,MATCH($G76,'DATA POBLACION'!$F$1:$F$361,0),MATCH(CONCATENATE(L$1,"_",$H76),'DATA POBLACION'!$A$1:$CP$1,0))</f>
        <v>5</v>
      </c>
      <c r="M76" s="49">
        <f>INDEX('DATA POBLACION'!$A$1:$CP$361,MATCH($G76,'DATA POBLACION'!$F$1:$F$361,0),MATCH(CONCATENATE(M$1,"_",$H76),'DATA POBLACION'!$A$1:$CP$1,0))</f>
        <v>5</v>
      </c>
      <c r="N76" s="49">
        <f>INDEX('DATA POBLACION'!$A$1:$CP$361,MATCH($G76,'DATA POBLACION'!$F$1:$F$361,0),MATCH(CONCATENATE(N$1,"_",$H76),'DATA POBLACION'!$A$1:$CP$1,0))</f>
        <v>6</v>
      </c>
      <c r="O76" s="49">
        <f t="shared" si="11"/>
        <v>25</v>
      </c>
      <c r="P76" s="49">
        <f>INDEX('DATA POBLACION'!$A$1:$CP$361,MATCH($G76,'DATA POBLACION'!$F$1:$F$361,0),MATCH(CONCATENATE(P$1,"_",$H76),'DATA POBLACION'!$A$1:$CP$1,0))</f>
        <v>7</v>
      </c>
      <c r="Q76" s="49">
        <f>INDEX('DATA POBLACION'!$A$1:$CP$361,MATCH($G76,'DATA POBLACION'!$F$1:$F$361,0),MATCH(CONCATENATE(Q$1,"_",$H76),'DATA POBLACION'!$A$1:$CP$1,0))</f>
        <v>5</v>
      </c>
      <c r="R76" s="49">
        <f>INDEX('DATA POBLACION'!$A$1:$CP$361,MATCH($G76,'DATA POBLACION'!$F$1:$F$361,0),MATCH(CONCATENATE(R$1,"_",$H76),'DATA POBLACION'!$A$1:$CP$1,0))</f>
        <v>6</v>
      </c>
      <c r="S76" s="49">
        <f>INDEX('DATA POBLACION'!$A$1:$CP$361,MATCH($G76,'DATA POBLACION'!$F$1:$F$361,0),MATCH(CONCATENATE(S$1,"_",$H76),'DATA POBLACION'!$A$1:$CP$1,0))</f>
        <v>7</v>
      </c>
      <c r="T76" s="49">
        <f>INDEX('DATA POBLACION'!$A$1:$CP$361,MATCH($G76,'DATA POBLACION'!$F$1:$F$361,0),MATCH(CONCATENATE(T$1,"_",$H76),'DATA POBLACION'!$A$1:$CP$1,0))</f>
        <v>8</v>
      </c>
      <c r="U76" s="49">
        <f t="shared" si="12"/>
        <v>33</v>
      </c>
      <c r="V76" s="49">
        <f>INDEX('DATA POBLACION'!$A$1:$CP$361,MATCH($G76,'DATA POBLACION'!$F$1:$F$361,0),MATCH(CONCATENATE(V$1,"_",$H76),'DATA POBLACION'!$A$1:$CP$1,0))</f>
        <v>7</v>
      </c>
      <c r="W76" s="49">
        <f>INDEX('DATA POBLACION'!$A$1:$CP$361,MATCH($G76,'DATA POBLACION'!$F$1:$F$361,0),MATCH(CONCATENATE(W$1,"_",$H76),'DATA POBLACION'!$A$1:$CP$1,0))</f>
        <v>8</v>
      </c>
      <c r="X76" s="49">
        <f>INDEX('DATA POBLACION'!$A$1:$CP$361,MATCH($G76,'DATA POBLACION'!$F$1:$F$361,0),MATCH(CONCATENATE(X$1,"_",$H76),'DATA POBLACION'!$A$1:$CP$1,0))</f>
        <v>7</v>
      </c>
      <c r="Y76" s="49">
        <f>INDEX('DATA POBLACION'!$A$1:$CP$361,MATCH($G76,'DATA POBLACION'!$F$1:$F$361,0),MATCH(CONCATENATE(Y$1,"_",$H76),'DATA POBLACION'!$A$1:$CP$1,0))</f>
        <v>9</v>
      </c>
      <c r="Z76" s="49">
        <f>INDEX('DATA POBLACION'!$A$1:$CP$361,MATCH($G76,'DATA POBLACION'!$F$1:$F$361,0),MATCH(CONCATENATE(Z$1,"_",$H76),'DATA POBLACION'!$A$1:$CP$1,0))</f>
        <v>11</v>
      </c>
      <c r="AA76" s="37">
        <f t="shared" si="13"/>
        <v>42</v>
      </c>
      <c r="AB76" s="49">
        <f>INDEX('DATA POBLACION'!$A$1:$CP$361,MATCH($G76,'DATA POBLACION'!$F$1:$F$361,0),MATCH(CONCATENATE(AB$1,"_",$H76),'DATA POBLACION'!$A$1:$CP$1,0))</f>
        <v>10</v>
      </c>
      <c r="AC76" s="49">
        <f>INDEX('DATA POBLACION'!$A$1:$CP$361,MATCH($G76,'DATA POBLACION'!$F$1:$F$361,0),MATCH(CONCATENATE(AC$1,"_",$H76),'DATA POBLACION'!$A$1:$CP$1,0))</f>
        <v>9</v>
      </c>
      <c r="AD76" s="49">
        <f>INDEX('DATA POBLACION'!$A$1:$CP$361,MATCH($G76,'DATA POBLACION'!$F$1:$F$361,0),MATCH(CONCATENATE(AD$1,"_",$H76),'DATA POBLACION'!$A$1:$CP$1,0))</f>
        <v>10</v>
      </c>
      <c r="AE76" s="49">
        <f>INDEX('DATA POBLACION'!$A$1:$CP$361,MATCH($G76,'DATA POBLACION'!$F$1:$F$361,0),MATCH(CONCATENATE(AE$1,"_",$H76),'DATA POBLACION'!$A$1:$CP$1,0))</f>
        <v>11</v>
      </c>
      <c r="AF76" s="49">
        <f>INDEX('DATA POBLACION'!$A$1:$CP$361,MATCH($G76,'DATA POBLACION'!$F$1:$F$361,0),MATCH(CONCATENATE(AF$1,"_",$H76),'DATA POBLACION'!$A$1:$CP$1,0))</f>
        <v>10</v>
      </c>
      <c r="AG76" s="37">
        <f t="shared" si="14"/>
        <v>50</v>
      </c>
      <c r="AH76" s="49">
        <f>INDEX('DATA POBLACION'!$A$1:$CP$361,MATCH($G76,'DATA POBLACION'!$F$1:$F$361,0),MATCH(CONCATENATE(AH$1,"_",$H76),'DATA POBLACION'!$A$1:$CP$1,0))</f>
        <v>43</v>
      </c>
      <c r="AI76" s="49">
        <f>INDEX('DATA POBLACION'!$A$1:$CP$361,MATCH($G76,'DATA POBLACION'!$F$1:$F$361,0),MATCH(CONCATENATE(AI$1,"_",$H76),'DATA POBLACION'!$A$1:$CP$1,0))</f>
        <v>33</v>
      </c>
      <c r="AJ76" s="49">
        <f>INDEX('DATA POBLACION'!$A$1:$CP$361,MATCH($G76,'DATA POBLACION'!$F$1:$F$361,0),MATCH(CONCATENATE(AJ$1,"_",$H76),'DATA POBLACION'!$A$1:$CP$1,0))</f>
        <v>32</v>
      </c>
      <c r="AK76" s="49">
        <f>INDEX('DATA POBLACION'!$A$1:$CP$361,MATCH($G76,'DATA POBLACION'!$F$1:$F$361,0),MATCH(CONCATENATE(AK$1,"_",$H76),'DATA POBLACION'!$A$1:$CP$1,0))</f>
        <v>34</v>
      </c>
      <c r="AL76" s="49">
        <f>INDEX('DATA POBLACION'!$A$1:$CP$361,MATCH($G76,'DATA POBLACION'!$F$1:$F$361,0),MATCH(CONCATENATE(AL$1,"_",$H76),'DATA POBLACION'!$A$1:$CP$1,0))</f>
        <v>29</v>
      </c>
      <c r="AM76" s="49">
        <f>INDEX('DATA POBLACION'!$A$1:$CP$361,MATCH($G76,'DATA POBLACION'!$F$1:$F$361,0),MATCH(CONCATENATE(AM$1,"_",$H76),'DATA POBLACION'!$A$1:$CP$1,0))</f>
        <v>25</v>
      </c>
      <c r="AN76" s="49">
        <f>INDEX('DATA POBLACION'!$A$1:$CP$361,MATCH($G76,'DATA POBLACION'!$F$1:$F$361,0),MATCH(CONCATENATE(AN$1,"_",$H76),'DATA POBLACION'!$A$1:$CP$1,0))</f>
        <v>22</v>
      </c>
      <c r="AO76" s="49">
        <f>INDEX('DATA POBLACION'!$A$1:$CP$361,MATCH($G76,'DATA POBLACION'!$F$1:$F$361,0),MATCH(CONCATENATE(AO$1,"_",$H76),'DATA POBLACION'!$A$1:$CP$1,0))</f>
        <v>21</v>
      </c>
      <c r="AP76" s="49">
        <f>INDEX('DATA POBLACION'!$A$1:$CP$361,MATCH($G76,'DATA POBLACION'!$F$1:$F$361,0),MATCH(CONCATENATE(AP$1,"_",$H76),'DATA POBLACION'!$A$1:$CP$1,0))</f>
        <v>17</v>
      </c>
      <c r="AQ76" s="49">
        <f>INDEX('DATA POBLACION'!$A$1:$CP$361,MATCH($G76,'DATA POBLACION'!$F$1:$F$361,0),MATCH(CONCATENATE(AQ$1,"_",$H76),'DATA POBLACION'!$A$1:$CP$1,0))</f>
        <v>15</v>
      </c>
      <c r="AR76" s="49">
        <f>INDEX('DATA POBLACION'!$A$1:$CP$361,MATCH($G76,'DATA POBLACION'!$F$1:$F$361,0),MATCH(CONCATENATE(AR$1,"_",$H76),'DATA POBLACION'!$A$1:$CP$1,0))</f>
        <v>11</v>
      </c>
      <c r="AS76" s="49">
        <f>INDEX('DATA POBLACION'!$A$1:$CP$361,MATCH($G76,'DATA POBLACION'!$F$1:$F$361,0),MATCH(CONCATENATE(AS$1,"_",$H76),'DATA POBLACION'!$A$1:$CP$1,0))</f>
        <v>10</v>
      </c>
      <c r="AT76" s="49">
        <f>INDEX('DATA POBLACION'!$A$1:$CP$361,MATCH($G76,'DATA POBLACION'!$F$1:$F$361,0),MATCH(CONCATENATE(AT$1,"_",$H76),'DATA POBLACION'!$A$1:$CP$1,0))</f>
        <v>8</v>
      </c>
    </row>
    <row r="77" spans="1:46" hidden="1" x14ac:dyDescent="0.2">
      <c r="A77" s="52" t="s">
        <v>35</v>
      </c>
      <c r="B77" s="47" t="s">
        <v>53</v>
      </c>
      <c r="C77" s="37" t="s">
        <v>16</v>
      </c>
      <c r="D77" s="33" t="s">
        <v>2</v>
      </c>
      <c r="E77" s="37" t="s">
        <v>16</v>
      </c>
      <c r="F77" s="37"/>
      <c r="G77" s="37" t="s">
        <v>188</v>
      </c>
      <c r="H77" s="37" t="s">
        <v>108</v>
      </c>
      <c r="I77" s="37">
        <f t="shared" si="10"/>
        <v>442</v>
      </c>
      <c r="J77" s="49">
        <f>INDEX('DATA POBLACION'!$A$1:$CP$361,MATCH($G77,'DATA POBLACION'!$F$1:$F$361,0),MATCH(CONCATENATE(J$1,"_",$H77),'DATA POBLACION'!$A$1:$CP$1,0))</f>
        <v>4</v>
      </c>
      <c r="K77" s="49">
        <f>INDEX('DATA POBLACION'!$A$1:$CP$361,MATCH($G77,'DATA POBLACION'!$F$1:$F$361,0),MATCH(CONCATENATE(K$1,"_",$H77),'DATA POBLACION'!$A$1:$CP$1,0))</f>
        <v>6</v>
      </c>
      <c r="L77" s="49">
        <f>INDEX('DATA POBLACION'!$A$1:$CP$361,MATCH($G77,'DATA POBLACION'!$F$1:$F$361,0),MATCH(CONCATENATE(L$1,"_",$H77),'DATA POBLACION'!$A$1:$CP$1,0))</f>
        <v>5</v>
      </c>
      <c r="M77" s="49">
        <f>INDEX('DATA POBLACION'!$A$1:$CP$361,MATCH($G77,'DATA POBLACION'!$F$1:$F$361,0),MATCH(CONCATENATE(M$1,"_",$H77),'DATA POBLACION'!$A$1:$CP$1,0))</f>
        <v>4</v>
      </c>
      <c r="N77" s="49">
        <f>INDEX('DATA POBLACION'!$A$1:$CP$361,MATCH($G77,'DATA POBLACION'!$F$1:$F$361,0),MATCH(CONCATENATE(N$1,"_",$H77),'DATA POBLACION'!$A$1:$CP$1,0))</f>
        <v>5</v>
      </c>
      <c r="O77" s="49">
        <f t="shared" si="11"/>
        <v>24</v>
      </c>
      <c r="P77" s="49">
        <f>INDEX('DATA POBLACION'!$A$1:$CP$361,MATCH($G77,'DATA POBLACION'!$F$1:$F$361,0),MATCH(CONCATENATE(P$1,"_",$H77),'DATA POBLACION'!$A$1:$CP$1,0))</f>
        <v>6</v>
      </c>
      <c r="Q77" s="49">
        <f>INDEX('DATA POBLACION'!$A$1:$CP$361,MATCH($G77,'DATA POBLACION'!$F$1:$F$361,0),MATCH(CONCATENATE(Q$1,"_",$H77),'DATA POBLACION'!$A$1:$CP$1,0))</f>
        <v>6</v>
      </c>
      <c r="R77" s="49">
        <f>INDEX('DATA POBLACION'!$A$1:$CP$361,MATCH($G77,'DATA POBLACION'!$F$1:$F$361,0),MATCH(CONCATENATE(R$1,"_",$H77),'DATA POBLACION'!$A$1:$CP$1,0))</f>
        <v>7</v>
      </c>
      <c r="S77" s="49">
        <f>INDEX('DATA POBLACION'!$A$1:$CP$361,MATCH($G77,'DATA POBLACION'!$F$1:$F$361,0),MATCH(CONCATENATE(S$1,"_",$H77),'DATA POBLACION'!$A$1:$CP$1,0))</f>
        <v>8</v>
      </c>
      <c r="T77" s="49">
        <f>INDEX('DATA POBLACION'!$A$1:$CP$361,MATCH($G77,'DATA POBLACION'!$F$1:$F$361,0),MATCH(CONCATENATE(T$1,"_",$H77),'DATA POBLACION'!$A$1:$CP$1,0))</f>
        <v>5</v>
      </c>
      <c r="U77" s="49">
        <f t="shared" si="12"/>
        <v>32</v>
      </c>
      <c r="V77" s="49">
        <f>INDEX('DATA POBLACION'!$A$1:$CP$361,MATCH($G77,'DATA POBLACION'!$F$1:$F$361,0),MATCH(CONCATENATE(V$1,"_",$H77),'DATA POBLACION'!$A$1:$CP$1,0))</f>
        <v>6</v>
      </c>
      <c r="W77" s="49">
        <f>INDEX('DATA POBLACION'!$A$1:$CP$361,MATCH($G77,'DATA POBLACION'!$F$1:$F$361,0),MATCH(CONCATENATE(W$1,"_",$H77),'DATA POBLACION'!$A$1:$CP$1,0))</f>
        <v>8</v>
      </c>
      <c r="X77" s="49">
        <f>INDEX('DATA POBLACION'!$A$1:$CP$361,MATCH($G77,'DATA POBLACION'!$F$1:$F$361,0),MATCH(CONCATENATE(X$1,"_",$H77),'DATA POBLACION'!$A$1:$CP$1,0))</f>
        <v>6</v>
      </c>
      <c r="Y77" s="49">
        <f>INDEX('DATA POBLACION'!$A$1:$CP$361,MATCH($G77,'DATA POBLACION'!$F$1:$F$361,0),MATCH(CONCATENATE(Y$1,"_",$H77),'DATA POBLACION'!$A$1:$CP$1,0))</f>
        <v>8</v>
      </c>
      <c r="Z77" s="49">
        <f>INDEX('DATA POBLACION'!$A$1:$CP$361,MATCH($G77,'DATA POBLACION'!$F$1:$F$361,0),MATCH(CONCATENATE(Z$1,"_",$H77),'DATA POBLACION'!$A$1:$CP$1,0))</f>
        <v>9</v>
      </c>
      <c r="AA77" s="37">
        <f t="shared" si="13"/>
        <v>37</v>
      </c>
      <c r="AB77" s="49">
        <f>INDEX('DATA POBLACION'!$A$1:$CP$361,MATCH($G77,'DATA POBLACION'!$F$1:$F$361,0),MATCH(CONCATENATE(AB$1,"_",$H77),'DATA POBLACION'!$A$1:$CP$1,0))</f>
        <v>9</v>
      </c>
      <c r="AC77" s="49">
        <f>INDEX('DATA POBLACION'!$A$1:$CP$361,MATCH($G77,'DATA POBLACION'!$F$1:$F$361,0),MATCH(CONCATENATE(AC$1,"_",$H77),'DATA POBLACION'!$A$1:$CP$1,0))</f>
        <v>11</v>
      </c>
      <c r="AD77" s="49">
        <f>INDEX('DATA POBLACION'!$A$1:$CP$361,MATCH($G77,'DATA POBLACION'!$F$1:$F$361,0),MATCH(CONCATENATE(AD$1,"_",$H77),'DATA POBLACION'!$A$1:$CP$1,0))</f>
        <v>10</v>
      </c>
      <c r="AE77" s="49">
        <f>INDEX('DATA POBLACION'!$A$1:$CP$361,MATCH($G77,'DATA POBLACION'!$F$1:$F$361,0),MATCH(CONCATENATE(AE$1,"_",$H77),'DATA POBLACION'!$A$1:$CP$1,0))</f>
        <v>9</v>
      </c>
      <c r="AF77" s="49">
        <f>INDEX('DATA POBLACION'!$A$1:$CP$361,MATCH($G77,'DATA POBLACION'!$F$1:$F$361,0),MATCH(CONCATENATE(AF$1,"_",$H77),'DATA POBLACION'!$A$1:$CP$1,0))</f>
        <v>8</v>
      </c>
      <c r="AG77" s="37">
        <f t="shared" si="14"/>
        <v>47</v>
      </c>
      <c r="AH77" s="49">
        <f>INDEX('DATA POBLACION'!$A$1:$CP$361,MATCH($G77,'DATA POBLACION'!$F$1:$F$361,0),MATCH(CONCATENATE(AH$1,"_",$H77),'DATA POBLACION'!$A$1:$CP$1,0))</f>
        <v>42</v>
      </c>
      <c r="AI77" s="49">
        <f>INDEX('DATA POBLACION'!$A$1:$CP$361,MATCH($G77,'DATA POBLACION'!$F$1:$F$361,0),MATCH(CONCATENATE(AI$1,"_",$H77),'DATA POBLACION'!$A$1:$CP$1,0))</f>
        <v>35</v>
      </c>
      <c r="AJ77" s="49">
        <f>INDEX('DATA POBLACION'!$A$1:$CP$361,MATCH($G77,'DATA POBLACION'!$F$1:$F$361,0),MATCH(CONCATENATE(AJ$1,"_",$H77),'DATA POBLACION'!$A$1:$CP$1,0))</f>
        <v>32</v>
      </c>
      <c r="AK77" s="49">
        <f>INDEX('DATA POBLACION'!$A$1:$CP$361,MATCH($G77,'DATA POBLACION'!$F$1:$F$361,0),MATCH(CONCATENATE(AK$1,"_",$H77),'DATA POBLACION'!$A$1:$CP$1,0))</f>
        <v>28</v>
      </c>
      <c r="AL77" s="49">
        <f>INDEX('DATA POBLACION'!$A$1:$CP$361,MATCH($G77,'DATA POBLACION'!$F$1:$F$361,0),MATCH(CONCATENATE(AL$1,"_",$H77),'DATA POBLACION'!$A$1:$CP$1,0))</f>
        <v>27</v>
      </c>
      <c r="AM77" s="49">
        <f>INDEX('DATA POBLACION'!$A$1:$CP$361,MATCH($G77,'DATA POBLACION'!$F$1:$F$361,0),MATCH(CONCATENATE(AM$1,"_",$H77),'DATA POBLACION'!$A$1:$CP$1,0))</f>
        <v>22</v>
      </c>
      <c r="AN77" s="49">
        <f>INDEX('DATA POBLACION'!$A$1:$CP$361,MATCH($G77,'DATA POBLACION'!$F$1:$F$361,0),MATCH(CONCATENATE(AN$1,"_",$H77),'DATA POBLACION'!$A$1:$CP$1,0))</f>
        <v>20</v>
      </c>
      <c r="AO77" s="49">
        <f>INDEX('DATA POBLACION'!$A$1:$CP$361,MATCH($G77,'DATA POBLACION'!$F$1:$F$361,0),MATCH(CONCATENATE(AO$1,"_",$H77),'DATA POBLACION'!$A$1:$CP$1,0))</f>
        <v>22</v>
      </c>
      <c r="AP77" s="49">
        <f>INDEX('DATA POBLACION'!$A$1:$CP$361,MATCH($G77,'DATA POBLACION'!$F$1:$F$361,0),MATCH(CONCATENATE(AP$1,"_",$H77),'DATA POBLACION'!$A$1:$CP$1,0))</f>
        <v>20</v>
      </c>
      <c r="AQ77" s="49">
        <f>INDEX('DATA POBLACION'!$A$1:$CP$361,MATCH($G77,'DATA POBLACION'!$F$1:$F$361,0),MATCH(CONCATENATE(AQ$1,"_",$H77),'DATA POBLACION'!$A$1:$CP$1,0))</f>
        <v>17</v>
      </c>
      <c r="AR77" s="49">
        <f>INDEX('DATA POBLACION'!$A$1:$CP$361,MATCH($G77,'DATA POBLACION'!$F$1:$F$361,0),MATCH(CONCATENATE(AR$1,"_",$H77),'DATA POBLACION'!$A$1:$CP$1,0))</f>
        <v>13</v>
      </c>
      <c r="AS77" s="49">
        <f>INDEX('DATA POBLACION'!$A$1:$CP$361,MATCH($G77,'DATA POBLACION'!$F$1:$F$361,0),MATCH(CONCATENATE(AS$1,"_",$H77),'DATA POBLACION'!$A$1:$CP$1,0))</f>
        <v>12</v>
      </c>
      <c r="AT77" s="49">
        <f>INDEX('DATA POBLACION'!$A$1:$CP$361,MATCH($G77,'DATA POBLACION'!$F$1:$F$361,0),MATCH(CONCATENATE(AT$1,"_",$H77),'DATA POBLACION'!$A$1:$CP$1,0))</f>
        <v>12</v>
      </c>
    </row>
    <row r="78" spans="1:46" hidden="1" x14ac:dyDescent="0.2">
      <c r="A78" s="52" t="s">
        <v>39</v>
      </c>
      <c r="B78" s="47" t="s">
        <v>53</v>
      </c>
      <c r="C78" s="37" t="s">
        <v>196</v>
      </c>
      <c r="D78" s="33" t="s">
        <v>3</v>
      </c>
      <c r="E78" s="48" t="s">
        <v>23</v>
      </c>
      <c r="F78" s="37"/>
      <c r="G78" s="37" t="s">
        <v>200</v>
      </c>
      <c r="H78" s="37" t="s">
        <v>107</v>
      </c>
      <c r="I78" s="37">
        <f t="shared" si="10"/>
        <v>1310</v>
      </c>
      <c r="J78" s="49">
        <f>INDEX('DATA POBLACION'!$A$1:$CP$361,MATCH($G78,'DATA POBLACION'!$F$1:$F$361,0),MATCH(CONCATENATE(J$1,"_",$H78),'DATA POBLACION'!$A$1:$CP$1,0))</f>
        <v>16</v>
      </c>
      <c r="K78" s="49">
        <f>INDEX('DATA POBLACION'!$A$1:$CP$361,MATCH($G78,'DATA POBLACION'!$F$1:$F$361,0),MATCH(CONCATENATE(K$1,"_",$H78),'DATA POBLACION'!$A$1:$CP$1,0))</f>
        <v>16</v>
      </c>
      <c r="L78" s="49">
        <f>INDEX('DATA POBLACION'!$A$1:$CP$361,MATCH($G78,'DATA POBLACION'!$F$1:$F$361,0),MATCH(CONCATENATE(L$1,"_",$H78),'DATA POBLACION'!$A$1:$CP$1,0))</f>
        <v>16</v>
      </c>
      <c r="M78" s="49">
        <f>INDEX('DATA POBLACION'!$A$1:$CP$361,MATCH($G78,'DATA POBLACION'!$F$1:$F$361,0),MATCH(CONCATENATE(M$1,"_",$H78),'DATA POBLACION'!$A$1:$CP$1,0))</f>
        <v>18</v>
      </c>
      <c r="N78" s="49">
        <f>INDEX('DATA POBLACION'!$A$1:$CP$361,MATCH($G78,'DATA POBLACION'!$F$1:$F$361,0),MATCH(CONCATENATE(N$1,"_",$H78),'DATA POBLACION'!$A$1:$CP$1,0))</f>
        <v>17</v>
      </c>
      <c r="O78" s="49">
        <f t="shared" si="11"/>
        <v>83</v>
      </c>
      <c r="P78" s="49">
        <f>INDEX('DATA POBLACION'!$A$1:$CP$361,MATCH($G78,'DATA POBLACION'!$F$1:$F$361,0),MATCH(CONCATENATE(P$1,"_",$H78),'DATA POBLACION'!$A$1:$CP$1,0))</f>
        <v>19</v>
      </c>
      <c r="Q78" s="49">
        <f>INDEX('DATA POBLACION'!$A$1:$CP$361,MATCH($G78,'DATA POBLACION'!$F$1:$F$361,0),MATCH(CONCATENATE(Q$1,"_",$H78),'DATA POBLACION'!$A$1:$CP$1,0))</f>
        <v>23</v>
      </c>
      <c r="R78" s="49">
        <f>INDEX('DATA POBLACION'!$A$1:$CP$361,MATCH($G78,'DATA POBLACION'!$F$1:$F$361,0),MATCH(CONCATENATE(R$1,"_",$H78),'DATA POBLACION'!$A$1:$CP$1,0))</f>
        <v>23</v>
      </c>
      <c r="S78" s="49">
        <f>INDEX('DATA POBLACION'!$A$1:$CP$361,MATCH($G78,'DATA POBLACION'!$F$1:$F$361,0),MATCH(CONCATENATE(S$1,"_",$H78),'DATA POBLACION'!$A$1:$CP$1,0))</f>
        <v>24</v>
      </c>
      <c r="T78" s="49">
        <f>INDEX('DATA POBLACION'!$A$1:$CP$361,MATCH($G78,'DATA POBLACION'!$F$1:$F$361,0),MATCH(CONCATENATE(T$1,"_",$H78),'DATA POBLACION'!$A$1:$CP$1,0))</f>
        <v>26</v>
      </c>
      <c r="U78" s="49">
        <f t="shared" si="12"/>
        <v>115</v>
      </c>
      <c r="V78" s="49">
        <f>INDEX('DATA POBLACION'!$A$1:$CP$361,MATCH($G78,'DATA POBLACION'!$F$1:$F$361,0),MATCH(CONCATENATE(V$1,"_",$H78),'DATA POBLACION'!$A$1:$CP$1,0))</f>
        <v>24</v>
      </c>
      <c r="W78" s="49">
        <f>INDEX('DATA POBLACION'!$A$1:$CP$361,MATCH($G78,'DATA POBLACION'!$F$1:$F$361,0),MATCH(CONCATENATE(W$1,"_",$H78),'DATA POBLACION'!$A$1:$CP$1,0))</f>
        <v>25</v>
      </c>
      <c r="X78" s="49">
        <f>INDEX('DATA POBLACION'!$A$1:$CP$361,MATCH($G78,'DATA POBLACION'!$F$1:$F$361,0),MATCH(CONCATENATE(X$1,"_",$H78),'DATA POBLACION'!$A$1:$CP$1,0))</f>
        <v>26</v>
      </c>
      <c r="Y78" s="49">
        <f>INDEX('DATA POBLACION'!$A$1:$CP$361,MATCH($G78,'DATA POBLACION'!$F$1:$F$361,0),MATCH(CONCATENATE(Y$1,"_",$H78),'DATA POBLACION'!$A$1:$CP$1,0))</f>
        <v>26</v>
      </c>
      <c r="Z78" s="49">
        <f>INDEX('DATA POBLACION'!$A$1:$CP$361,MATCH($G78,'DATA POBLACION'!$F$1:$F$361,0),MATCH(CONCATENATE(Z$1,"_",$H78),'DATA POBLACION'!$A$1:$CP$1,0))</f>
        <v>26</v>
      </c>
      <c r="AA78" s="37">
        <f t="shared" si="13"/>
        <v>127</v>
      </c>
      <c r="AB78" s="49">
        <f>INDEX('DATA POBLACION'!$A$1:$CP$361,MATCH($G78,'DATA POBLACION'!$F$1:$F$361,0),MATCH(CONCATENATE(AB$1,"_",$H78),'DATA POBLACION'!$A$1:$CP$1,0))</f>
        <v>26</v>
      </c>
      <c r="AC78" s="49">
        <f>INDEX('DATA POBLACION'!$A$1:$CP$361,MATCH($G78,'DATA POBLACION'!$F$1:$F$361,0),MATCH(CONCATENATE(AC$1,"_",$H78),'DATA POBLACION'!$A$1:$CP$1,0))</f>
        <v>27</v>
      </c>
      <c r="AD78" s="49">
        <f>INDEX('DATA POBLACION'!$A$1:$CP$361,MATCH($G78,'DATA POBLACION'!$F$1:$F$361,0),MATCH(CONCATENATE(AD$1,"_",$H78),'DATA POBLACION'!$A$1:$CP$1,0))</f>
        <v>27</v>
      </c>
      <c r="AE78" s="49">
        <f>INDEX('DATA POBLACION'!$A$1:$CP$361,MATCH($G78,'DATA POBLACION'!$F$1:$F$361,0),MATCH(CONCATENATE(AE$1,"_",$H78),'DATA POBLACION'!$A$1:$CP$1,0))</f>
        <v>26</v>
      </c>
      <c r="AF78" s="49">
        <f>INDEX('DATA POBLACION'!$A$1:$CP$361,MATCH($G78,'DATA POBLACION'!$F$1:$F$361,0),MATCH(CONCATENATE(AF$1,"_",$H78),'DATA POBLACION'!$A$1:$CP$1,0))</f>
        <v>25</v>
      </c>
      <c r="AG78" s="37">
        <f t="shared" si="14"/>
        <v>131</v>
      </c>
      <c r="AH78" s="49">
        <f>INDEX('DATA POBLACION'!$A$1:$CP$361,MATCH($G78,'DATA POBLACION'!$F$1:$F$361,0),MATCH(CONCATENATE(AH$1,"_",$H78),'DATA POBLACION'!$A$1:$CP$1,0))</f>
        <v>111</v>
      </c>
      <c r="AI78" s="49">
        <f>INDEX('DATA POBLACION'!$A$1:$CP$361,MATCH($G78,'DATA POBLACION'!$F$1:$F$361,0),MATCH(CONCATENATE(AI$1,"_",$H78),'DATA POBLACION'!$A$1:$CP$1,0))</f>
        <v>109</v>
      </c>
      <c r="AJ78" s="49">
        <f>INDEX('DATA POBLACION'!$A$1:$CP$361,MATCH($G78,'DATA POBLACION'!$F$1:$F$361,0),MATCH(CONCATENATE(AJ$1,"_",$H78),'DATA POBLACION'!$A$1:$CP$1,0))</f>
        <v>111</v>
      </c>
      <c r="AK78" s="49">
        <f>INDEX('DATA POBLACION'!$A$1:$CP$361,MATCH($G78,'DATA POBLACION'!$F$1:$F$361,0),MATCH(CONCATENATE(AK$1,"_",$H78),'DATA POBLACION'!$A$1:$CP$1,0))</f>
        <v>105</v>
      </c>
      <c r="AL78" s="49">
        <f>INDEX('DATA POBLACION'!$A$1:$CP$361,MATCH($G78,'DATA POBLACION'!$F$1:$F$361,0),MATCH(CONCATENATE(AL$1,"_",$H78),'DATA POBLACION'!$A$1:$CP$1,0))</f>
        <v>87</v>
      </c>
      <c r="AM78" s="49">
        <f>INDEX('DATA POBLACION'!$A$1:$CP$361,MATCH($G78,'DATA POBLACION'!$F$1:$F$361,0),MATCH(CONCATENATE(AM$1,"_",$H78),'DATA POBLACION'!$A$1:$CP$1,0))</f>
        <v>76</v>
      </c>
      <c r="AN78" s="49">
        <f>INDEX('DATA POBLACION'!$A$1:$CP$361,MATCH($G78,'DATA POBLACION'!$F$1:$F$361,0),MATCH(CONCATENATE(AN$1,"_",$H78),'DATA POBLACION'!$A$1:$CP$1,0))</f>
        <v>61</v>
      </c>
      <c r="AO78" s="49">
        <f>INDEX('DATA POBLACION'!$A$1:$CP$361,MATCH($G78,'DATA POBLACION'!$F$1:$F$361,0),MATCH(CONCATENATE(AO$1,"_",$H78),'DATA POBLACION'!$A$1:$CP$1,0))</f>
        <v>53</v>
      </c>
      <c r="AP78" s="49">
        <f>INDEX('DATA POBLACION'!$A$1:$CP$361,MATCH($G78,'DATA POBLACION'!$F$1:$F$361,0),MATCH(CONCATENATE(AP$1,"_",$H78),'DATA POBLACION'!$A$1:$CP$1,0))</f>
        <v>45</v>
      </c>
      <c r="AQ78" s="49">
        <f>INDEX('DATA POBLACION'!$A$1:$CP$361,MATCH($G78,'DATA POBLACION'!$F$1:$F$361,0),MATCH(CONCATENATE(AQ$1,"_",$H78),'DATA POBLACION'!$A$1:$CP$1,0))</f>
        <v>37</v>
      </c>
      <c r="AR78" s="49">
        <f>INDEX('DATA POBLACION'!$A$1:$CP$361,MATCH($G78,'DATA POBLACION'!$F$1:$F$361,0),MATCH(CONCATENATE(AR$1,"_",$H78),'DATA POBLACION'!$A$1:$CP$1,0))</f>
        <v>26</v>
      </c>
      <c r="AS78" s="49">
        <f>INDEX('DATA POBLACION'!$A$1:$CP$361,MATCH($G78,'DATA POBLACION'!$F$1:$F$361,0),MATCH(CONCATENATE(AS$1,"_",$H78),'DATA POBLACION'!$A$1:$CP$1,0))</f>
        <v>16</v>
      </c>
      <c r="AT78" s="49">
        <f>INDEX('DATA POBLACION'!$A$1:$CP$361,MATCH($G78,'DATA POBLACION'!$F$1:$F$361,0),MATCH(CONCATENATE(AT$1,"_",$H78),'DATA POBLACION'!$A$1:$CP$1,0))</f>
        <v>17</v>
      </c>
    </row>
    <row r="79" spans="1:46" hidden="1" x14ac:dyDescent="0.2">
      <c r="A79" s="52" t="s">
        <v>39</v>
      </c>
      <c r="B79" s="47" t="s">
        <v>53</v>
      </c>
      <c r="C79" s="37" t="s">
        <v>196</v>
      </c>
      <c r="D79" s="33" t="s">
        <v>3</v>
      </c>
      <c r="E79" s="37" t="s">
        <v>23</v>
      </c>
      <c r="F79" s="37"/>
      <c r="G79" s="37" t="s">
        <v>200</v>
      </c>
      <c r="H79" s="37" t="s">
        <v>108</v>
      </c>
      <c r="I79" s="37">
        <f t="shared" si="10"/>
        <v>1268</v>
      </c>
      <c r="J79" s="49">
        <f>INDEX('DATA POBLACION'!$A$1:$CP$361,MATCH($G79,'DATA POBLACION'!$F$1:$F$361,0),MATCH(CONCATENATE(J$1,"_",$H79),'DATA POBLACION'!$A$1:$CP$1,0))</f>
        <v>15</v>
      </c>
      <c r="K79" s="49">
        <f>INDEX('DATA POBLACION'!$A$1:$CP$361,MATCH($G79,'DATA POBLACION'!$F$1:$F$361,0),MATCH(CONCATENATE(K$1,"_",$H79),'DATA POBLACION'!$A$1:$CP$1,0))</f>
        <v>16</v>
      </c>
      <c r="L79" s="49">
        <f>INDEX('DATA POBLACION'!$A$1:$CP$361,MATCH($G79,'DATA POBLACION'!$F$1:$F$361,0),MATCH(CONCATENATE(L$1,"_",$H79),'DATA POBLACION'!$A$1:$CP$1,0))</f>
        <v>15</v>
      </c>
      <c r="M79" s="49">
        <f>INDEX('DATA POBLACION'!$A$1:$CP$361,MATCH($G79,'DATA POBLACION'!$F$1:$F$361,0),MATCH(CONCATENATE(M$1,"_",$H79),'DATA POBLACION'!$A$1:$CP$1,0))</f>
        <v>16</v>
      </c>
      <c r="N79" s="49">
        <f>INDEX('DATA POBLACION'!$A$1:$CP$361,MATCH($G79,'DATA POBLACION'!$F$1:$F$361,0),MATCH(CONCATENATE(N$1,"_",$H79),'DATA POBLACION'!$A$1:$CP$1,0))</f>
        <v>15</v>
      </c>
      <c r="O79" s="49">
        <f t="shared" si="11"/>
        <v>77</v>
      </c>
      <c r="P79" s="49">
        <f>INDEX('DATA POBLACION'!$A$1:$CP$361,MATCH($G79,'DATA POBLACION'!$F$1:$F$361,0),MATCH(CONCATENATE(P$1,"_",$H79),'DATA POBLACION'!$A$1:$CP$1,0))</f>
        <v>20</v>
      </c>
      <c r="Q79" s="49">
        <f>INDEX('DATA POBLACION'!$A$1:$CP$361,MATCH($G79,'DATA POBLACION'!$F$1:$F$361,0),MATCH(CONCATENATE(Q$1,"_",$H79),'DATA POBLACION'!$A$1:$CP$1,0))</f>
        <v>22</v>
      </c>
      <c r="R79" s="49">
        <f>INDEX('DATA POBLACION'!$A$1:$CP$361,MATCH($G79,'DATA POBLACION'!$F$1:$F$361,0),MATCH(CONCATENATE(R$1,"_",$H79),'DATA POBLACION'!$A$1:$CP$1,0))</f>
        <v>23</v>
      </c>
      <c r="S79" s="49">
        <f>INDEX('DATA POBLACION'!$A$1:$CP$361,MATCH($G79,'DATA POBLACION'!$F$1:$F$361,0),MATCH(CONCATENATE(S$1,"_",$H79),'DATA POBLACION'!$A$1:$CP$1,0))</f>
        <v>24</v>
      </c>
      <c r="T79" s="49">
        <f>INDEX('DATA POBLACION'!$A$1:$CP$361,MATCH($G79,'DATA POBLACION'!$F$1:$F$361,0),MATCH(CONCATENATE(T$1,"_",$H79),'DATA POBLACION'!$A$1:$CP$1,0))</f>
        <v>23</v>
      </c>
      <c r="U79" s="49">
        <f t="shared" si="12"/>
        <v>112</v>
      </c>
      <c r="V79" s="49">
        <f>INDEX('DATA POBLACION'!$A$1:$CP$361,MATCH($G79,'DATA POBLACION'!$F$1:$F$361,0),MATCH(CONCATENATE(V$1,"_",$H79),'DATA POBLACION'!$A$1:$CP$1,0))</f>
        <v>22</v>
      </c>
      <c r="W79" s="49">
        <f>INDEX('DATA POBLACION'!$A$1:$CP$361,MATCH($G79,'DATA POBLACION'!$F$1:$F$361,0),MATCH(CONCATENATE(W$1,"_",$H79),'DATA POBLACION'!$A$1:$CP$1,0))</f>
        <v>23</v>
      </c>
      <c r="X79" s="49">
        <f>INDEX('DATA POBLACION'!$A$1:$CP$361,MATCH($G79,'DATA POBLACION'!$F$1:$F$361,0),MATCH(CONCATENATE(X$1,"_",$H79),'DATA POBLACION'!$A$1:$CP$1,0))</f>
        <v>24</v>
      </c>
      <c r="Y79" s="49">
        <f>INDEX('DATA POBLACION'!$A$1:$CP$361,MATCH($G79,'DATA POBLACION'!$F$1:$F$361,0),MATCH(CONCATENATE(Y$1,"_",$H79),'DATA POBLACION'!$A$1:$CP$1,0))</f>
        <v>24</v>
      </c>
      <c r="Z79" s="49">
        <f>INDEX('DATA POBLACION'!$A$1:$CP$361,MATCH($G79,'DATA POBLACION'!$F$1:$F$361,0),MATCH(CONCATENATE(Z$1,"_",$H79),'DATA POBLACION'!$A$1:$CP$1,0))</f>
        <v>23</v>
      </c>
      <c r="AA79" s="37">
        <f t="shared" si="13"/>
        <v>116</v>
      </c>
      <c r="AB79" s="49">
        <f>INDEX('DATA POBLACION'!$A$1:$CP$361,MATCH($G79,'DATA POBLACION'!$F$1:$F$361,0),MATCH(CONCATENATE(AB$1,"_",$H79),'DATA POBLACION'!$A$1:$CP$1,0))</f>
        <v>24</v>
      </c>
      <c r="AC79" s="49">
        <f>INDEX('DATA POBLACION'!$A$1:$CP$361,MATCH($G79,'DATA POBLACION'!$F$1:$F$361,0),MATCH(CONCATENATE(AC$1,"_",$H79),'DATA POBLACION'!$A$1:$CP$1,0))</f>
        <v>26</v>
      </c>
      <c r="AD79" s="49">
        <f>INDEX('DATA POBLACION'!$A$1:$CP$361,MATCH($G79,'DATA POBLACION'!$F$1:$F$361,0),MATCH(CONCATENATE(AD$1,"_",$H79),'DATA POBLACION'!$A$1:$CP$1,0))</f>
        <v>24</v>
      </c>
      <c r="AE79" s="49">
        <f>INDEX('DATA POBLACION'!$A$1:$CP$361,MATCH($G79,'DATA POBLACION'!$F$1:$F$361,0),MATCH(CONCATENATE(AE$1,"_",$H79),'DATA POBLACION'!$A$1:$CP$1,0))</f>
        <v>25</v>
      </c>
      <c r="AF79" s="49">
        <f>INDEX('DATA POBLACION'!$A$1:$CP$361,MATCH($G79,'DATA POBLACION'!$F$1:$F$361,0),MATCH(CONCATENATE(AF$1,"_",$H79),'DATA POBLACION'!$A$1:$CP$1,0))</f>
        <v>23</v>
      </c>
      <c r="AG79" s="37">
        <f t="shared" si="14"/>
        <v>122</v>
      </c>
      <c r="AH79" s="49">
        <f>INDEX('DATA POBLACION'!$A$1:$CP$361,MATCH($G79,'DATA POBLACION'!$F$1:$F$361,0),MATCH(CONCATENATE(AH$1,"_",$H79),'DATA POBLACION'!$A$1:$CP$1,0))</f>
        <v>104</v>
      </c>
      <c r="AI79" s="49">
        <f>INDEX('DATA POBLACION'!$A$1:$CP$361,MATCH($G79,'DATA POBLACION'!$F$1:$F$361,0),MATCH(CONCATENATE(AI$1,"_",$H79),'DATA POBLACION'!$A$1:$CP$1,0))</f>
        <v>107</v>
      </c>
      <c r="AJ79" s="49">
        <f>INDEX('DATA POBLACION'!$A$1:$CP$361,MATCH($G79,'DATA POBLACION'!$F$1:$F$361,0),MATCH(CONCATENATE(AJ$1,"_",$H79),'DATA POBLACION'!$A$1:$CP$1,0))</f>
        <v>105</v>
      </c>
      <c r="AK79" s="49">
        <f>INDEX('DATA POBLACION'!$A$1:$CP$361,MATCH($G79,'DATA POBLACION'!$F$1:$F$361,0),MATCH(CONCATENATE(AK$1,"_",$H79),'DATA POBLACION'!$A$1:$CP$1,0))</f>
        <v>95</v>
      </c>
      <c r="AL79" s="49">
        <f>INDEX('DATA POBLACION'!$A$1:$CP$361,MATCH($G79,'DATA POBLACION'!$F$1:$F$361,0),MATCH(CONCATENATE(AL$1,"_",$H79),'DATA POBLACION'!$A$1:$CP$1,0))</f>
        <v>85</v>
      </c>
      <c r="AM79" s="49">
        <f>INDEX('DATA POBLACION'!$A$1:$CP$361,MATCH($G79,'DATA POBLACION'!$F$1:$F$361,0),MATCH(CONCATENATE(AM$1,"_",$H79),'DATA POBLACION'!$A$1:$CP$1,0))</f>
        <v>70</v>
      </c>
      <c r="AN79" s="49">
        <f>INDEX('DATA POBLACION'!$A$1:$CP$361,MATCH($G79,'DATA POBLACION'!$F$1:$F$361,0),MATCH(CONCATENATE(AN$1,"_",$H79),'DATA POBLACION'!$A$1:$CP$1,0))</f>
        <v>58</v>
      </c>
      <c r="AO79" s="49">
        <f>INDEX('DATA POBLACION'!$A$1:$CP$361,MATCH($G79,'DATA POBLACION'!$F$1:$F$361,0),MATCH(CONCATENATE(AO$1,"_",$H79),'DATA POBLACION'!$A$1:$CP$1,0))</f>
        <v>54</v>
      </c>
      <c r="AP79" s="49">
        <f>INDEX('DATA POBLACION'!$A$1:$CP$361,MATCH($G79,'DATA POBLACION'!$F$1:$F$361,0),MATCH(CONCATENATE(AP$1,"_",$H79),'DATA POBLACION'!$A$1:$CP$1,0))</f>
        <v>48</v>
      </c>
      <c r="AQ79" s="49">
        <f>INDEX('DATA POBLACION'!$A$1:$CP$361,MATCH($G79,'DATA POBLACION'!$F$1:$F$361,0),MATCH(CONCATENATE(AQ$1,"_",$H79),'DATA POBLACION'!$A$1:$CP$1,0))</f>
        <v>39</v>
      </c>
      <c r="AR79" s="49">
        <f>INDEX('DATA POBLACION'!$A$1:$CP$361,MATCH($G79,'DATA POBLACION'!$F$1:$F$361,0),MATCH(CONCATENATE(AR$1,"_",$H79),'DATA POBLACION'!$A$1:$CP$1,0))</f>
        <v>30</v>
      </c>
      <c r="AS79" s="49">
        <f>INDEX('DATA POBLACION'!$A$1:$CP$361,MATCH($G79,'DATA POBLACION'!$F$1:$F$361,0),MATCH(CONCATENATE(AS$1,"_",$H79),'DATA POBLACION'!$A$1:$CP$1,0))</f>
        <v>21</v>
      </c>
      <c r="AT79" s="49">
        <f>INDEX('DATA POBLACION'!$A$1:$CP$361,MATCH($G79,'DATA POBLACION'!$F$1:$F$361,0),MATCH(CONCATENATE(AT$1,"_",$H79),'DATA POBLACION'!$A$1:$CP$1,0))</f>
        <v>25</v>
      </c>
    </row>
    <row r="80" spans="1:46" hidden="1" x14ac:dyDescent="0.2">
      <c r="A80" s="52" t="s">
        <v>33</v>
      </c>
      <c r="B80" s="47" t="s">
        <v>53</v>
      </c>
      <c r="C80" s="37" t="s">
        <v>16</v>
      </c>
      <c r="D80" s="33" t="s">
        <v>2</v>
      </c>
      <c r="E80" s="48" t="s">
        <v>14</v>
      </c>
      <c r="F80" s="37"/>
      <c r="G80" s="37" t="s">
        <v>14</v>
      </c>
      <c r="H80" s="37" t="s">
        <v>107</v>
      </c>
      <c r="I80" s="37">
        <f t="shared" si="10"/>
        <v>554</v>
      </c>
      <c r="J80" s="49">
        <f>INDEX('DATA POBLACION'!$A$1:$CP$361,MATCH($G80,'DATA POBLACION'!$F$1:$F$361,0),MATCH(CONCATENATE(J$1,"_",$H80),'DATA POBLACION'!$A$1:$CP$1,0))</f>
        <v>2</v>
      </c>
      <c r="K80" s="49">
        <f>INDEX('DATA POBLACION'!$A$1:$CP$361,MATCH($G80,'DATA POBLACION'!$F$1:$F$361,0),MATCH(CONCATENATE(K$1,"_",$H80),'DATA POBLACION'!$A$1:$CP$1,0))</f>
        <v>2</v>
      </c>
      <c r="L80" s="49">
        <f>INDEX('DATA POBLACION'!$A$1:$CP$361,MATCH($G80,'DATA POBLACION'!$F$1:$F$361,0),MATCH(CONCATENATE(L$1,"_",$H80),'DATA POBLACION'!$A$1:$CP$1,0))</f>
        <v>5</v>
      </c>
      <c r="M80" s="49">
        <f>INDEX('DATA POBLACION'!$A$1:$CP$361,MATCH($G80,'DATA POBLACION'!$F$1:$F$361,0),MATCH(CONCATENATE(M$1,"_",$H80),'DATA POBLACION'!$A$1:$CP$1,0))</f>
        <v>6</v>
      </c>
      <c r="N80" s="49">
        <f>INDEX('DATA POBLACION'!$A$1:$CP$361,MATCH($G80,'DATA POBLACION'!$F$1:$F$361,0),MATCH(CONCATENATE(N$1,"_",$H80),'DATA POBLACION'!$A$1:$CP$1,0))</f>
        <v>9</v>
      </c>
      <c r="O80" s="49">
        <f t="shared" si="11"/>
        <v>24</v>
      </c>
      <c r="P80" s="49">
        <f>INDEX('DATA POBLACION'!$A$1:$CP$361,MATCH($G80,'DATA POBLACION'!$F$1:$F$361,0),MATCH(CONCATENATE(P$1,"_",$H80),'DATA POBLACION'!$A$1:$CP$1,0))</f>
        <v>10</v>
      </c>
      <c r="Q80" s="49">
        <f>INDEX('DATA POBLACION'!$A$1:$CP$361,MATCH($G80,'DATA POBLACION'!$F$1:$F$361,0),MATCH(CONCATENATE(Q$1,"_",$H80),'DATA POBLACION'!$A$1:$CP$1,0))</f>
        <v>6</v>
      </c>
      <c r="R80" s="49">
        <f>INDEX('DATA POBLACION'!$A$1:$CP$361,MATCH($G80,'DATA POBLACION'!$F$1:$F$361,0),MATCH(CONCATENATE(R$1,"_",$H80),'DATA POBLACION'!$A$1:$CP$1,0))</f>
        <v>10</v>
      </c>
      <c r="S80" s="49">
        <f>INDEX('DATA POBLACION'!$A$1:$CP$361,MATCH($G80,'DATA POBLACION'!$F$1:$F$361,0),MATCH(CONCATENATE(S$1,"_",$H80),'DATA POBLACION'!$A$1:$CP$1,0))</f>
        <v>8</v>
      </c>
      <c r="T80" s="49">
        <f>INDEX('DATA POBLACION'!$A$1:$CP$361,MATCH($G80,'DATA POBLACION'!$F$1:$F$361,0),MATCH(CONCATENATE(T$1,"_",$H80),'DATA POBLACION'!$A$1:$CP$1,0))</f>
        <v>11</v>
      </c>
      <c r="U80" s="49">
        <f t="shared" si="12"/>
        <v>45</v>
      </c>
      <c r="V80" s="49">
        <f>INDEX('DATA POBLACION'!$A$1:$CP$361,MATCH($G80,'DATA POBLACION'!$F$1:$F$361,0),MATCH(CONCATENATE(V$1,"_",$H80),'DATA POBLACION'!$A$1:$CP$1,0))</f>
        <v>7</v>
      </c>
      <c r="W80" s="49">
        <f>INDEX('DATA POBLACION'!$A$1:$CP$361,MATCH($G80,'DATA POBLACION'!$F$1:$F$361,0),MATCH(CONCATENATE(W$1,"_",$H80),'DATA POBLACION'!$A$1:$CP$1,0))</f>
        <v>8</v>
      </c>
      <c r="X80" s="49">
        <f>INDEX('DATA POBLACION'!$A$1:$CP$361,MATCH($G80,'DATA POBLACION'!$F$1:$F$361,0),MATCH(CONCATENATE(X$1,"_",$H80),'DATA POBLACION'!$A$1:$CP$1,0))</f>
        <v>8</v>
      </c>
      <c r="Y80" s="49">
        <f>INDEX('DATA POBLACION'!$A$1:$CP$361,MATCH($G80,'DATA POBLACION'!$F$1:$F$361,0),MATCH(CONCATENATE(Y$1,"_",$H80),'DATA POBLACION'!$A$1:$CP$1,0))</f>
        <v>11</v>
      </c>
      <c r="Z80" s="49">
        <f>INDEX('DATA POBLACION'!$A$1:$CP$361,MATCH($G80,'DATA POBLACION'!$F$1:$F$361,0),MATCH(CONCATENATE(Z$1,"_",$H80),'DATA POBLACION'!$A$1:$CP$1,0))</f>
        <v>11</v>
      </c>
      <c r="AA80" s="37">
        <f t="shared" si="13"/>
        <v>45</v>
      </c>
      <c r="AB80" s="49">
        <f>INDEX('DATA POBLACION'!$A$1:$CP$361,MATCH($G80,'DATA POBLACION'!$F$1:$F$361,0),MATCH(CONCATENATE(AB$1,"_",$H80),'DATA POBLACION'!$A$1:$CP$1,0))</f>
        <v>11</v>
      </c>
      <c r="AC80" s="49">
        <f>INDEX('DATA POBLACION'!$A$1:$CP$361,MATCH($G80,'DATA POBLACION'!$F$1:$F$361,0),MATCH(CONCATENATE(AC$1,"_",$H80),'DATA POBLACION'!$A$1:$CP$1,0))</f>
        <v>11</v>
      </c>
      <c r="AD80" s="49">
        <f>INDEX('DATA POBLACION'!$A$1:$CP$361,MATCH($G80,'DATA POBLACION'!$F$1:$F$361,0),MATCH(CONCATENATE(AD$1,"_",$H80),'DATA POBLACION'!$A$1:$CP$1,0))</f>
        <v>15</v>
      </c>
      <c r="AE80" s="49">
        <f>INDEX('DATA POBLACION'!$A$1:$CP$361,MATCH($G80,'DATA POBLACION'!$F$1:$F$361,0),MATCH(CONCATENATE(AE$1,"_",$H80),'DATA POBLACION'!$A$1:$CP$1,0))</f>
        <v>12</v>
      </c>
      <c r="AF80" s="49">
        <f>INDEX('DATA POBLACION'!$A$1:$CP$361,MATCH($G80,'DATA POBLACION'!$F$1:$F$361,0),MATCH(CONCATENATE(AF$1,"_",$H80),'DATA POBLACION'!$A$1:$CP$1,0))</f>
        <v>15</v>
      </c>
      <c r="AG80" s="37">
        <f t="shared" si="14"/>
        <v>64</v>
      </c>
      <c r="AH80" s="49">
        <f>INDEX('DATA POBLACION'!$A$1:$CP$361,MATCH($G80,'DATA POBLACION'!$F$1:$F$361,0),MATCH(CONCATENATE(AH$1,"_",$H80),'DATA POBLACION'!$A$1:$CP$1,0))</f>
        <v>54</v>
      </c>
      <c r="AI80" s="49">
        <f>INDEX('DATA POBLACION'!$A$1:$CP$361,MATCH($G80,'DATA POBLACION'!$F$1:$F$361,0),MATCH(CONCATENATE(AI$1,"_",$H80),'DATA POBLACION'!$A$1:$CP$1,0))</f>
        <v>47</v>
      </c>
      <c r="AJ80" s="49">
        <f>INDEX('DATA POBLACION'!$A$1:$CP$361,MATCH($G80,'DATA POBLACION'!$F$1:$F$361,0),MATCH(CONCATENATE(AJ$1,"_",$H80),'DATA POBLACION'!$A$1:$CP$1,0))</f>
        <v>42</v>
      </c>
      <c r="AK80" s="49">
        <f>INDEX('DATA POBLACION'!$A$1:$CP$361,MATCH($G80,'DATA POBLACION'!$F$1:$F$361,0),MATCH(CONCATENATE(AK$1,"_",$H80),'DATA POBLACION'!$A$1:$CP$1,0))</f>
        <v>40</v>
      </c>
      <c r="AL80" s="49">
        <f>INDEX('DATA POBLACION'!$A$1:$CP$361,MATCH($G80,'DATA POBLACION'!$F$1:$F$361,0),MATCH(CONCATENATE(AL$1,"_",$H80),'DATA POBLACION'!$A$1:$CP$1,0))</f>
        <v>39</v>
      </c>
      <c r="AM80" s="49">
        <f>INDEX('DATA POBLACION'!$A$1:$CP$361,MATCH($G80,'DATA POBLACION'!$F$1:$F$361,0),MATCH(CONCATENATE(AM$1,"_",$H80),'DATA POBLACION'!$A$1:$CP$1,0))</f>
        <v>32</v>
      </c>
      <c r="AN80" s="49">
        <f>INDEX('DATA POBLACION'!$A$1:$CP$361,MATCH($G80,'DATA POBLACION'!$F$1:$F$361,0),MATCH(CONCATENATE(AN$1,"_",$H80),'DATA POBLACION'!$A$1:$CP$1,0))</f>
        <v>29</v>
      </c>
      <c r="AO80" s="49">
        <f>INDEX('DATA POBLACION'!$A$1:$CP$361,MATCH($G80,'DATA POBLACION'!$F$1:$F$361,0),MATCH(CONCATENATE(AO$1,"_",$H80),'DATA POBLACION'!$A$1:$CP$1,0))</f>
        <v>26</v>
      </c>
      <c r="AP80" s="49">
        <f>INDEX('DATA POBLACION'!$A$1:$CP$361,MATCH($G80,'DATA POBLACION'!$F$1:$F$361,0),MATCH(CONCATENATE(AP$1,"_",$H80),'DATA POBLACION'!$A$1:$CP$1,0))</f>
        <v>24</v>
      </c>
      <c r="AQ80" s="49">
        <f>INDEX('DATA POBLACION'!$A$1:$CP$361,MATCH($G80,'DATA POBLACION'!$F$1:$F$361,0),MATCH(CONCATENATE(AQ$1,"_",$H80),'DATA POBLACION'!$A$1:$CP$1,0))</f>
        <v>16</v>
      </c>
      <c r="AR80" s="49">
        <f>INDEX('DATA POBLACION'!$A$1:$CP$361,MATCH($G80,'DATA POBLACION'!$F$1:$F$361,0),MATCH(CONCATENATE(AR$1,"_",$H80),'DATA POBLACION'!$A$1:$CP$1,0))</f>
        <v>11</v>
      </c>
      <c r="AS80" s="49">
        <f>INDEX('DATA POBLACION'!$A$1:$CP$361,MATCH($G80,'DATA POBLACION'!$F$1:$F$361,0),MATCH(CONCATENATE(AS$1,"_",$H80),'DATA POBLACION'!$A$1:$CP$1,0))</f>
        <v>9</v>
      </c>
      <c r="AT80" s="49">
        <f>INDEX('DATA POBLACION'!$A$1:$CP$361,MATCH($G80,'DATA POBLACION'!$F$1:$F$361,0),MATCH(CONCATENATE(AT$1,"_",$H80),'DATA POBLACION'!$A$1:$CP$1,0))</f>
        <v>7</v>
      </c>
    </row>
    <row r="81" spans="1:46" hidden="1" x14ac:dyDescent="0.2">
      <c r="A81" s="52" t="s">
        <v>33</v>
      </c>
      <c r="B81" s="47" t="s">
        <v>53</v>
      </c>
      <c r="C81" s="37" t="s">
        <v>16</v>
      </c>
      <c r="D81" s="33" t="s">
        <v>2</v>
      </c>
      <c r="E81" s="37" t="s">
        <v>14</v>
      </c>
      <c r="F81" s="37"/>
      <c r="G81" s="37" t="s">
        <v>14</v>
      </c>
      <c r="H81" s="37" t="s">
        <v>108</v>
      </c>
      <c r="I81" s="37">
        <f t="shared" si="10"/>
        <v>553</v>
      </c>
      <c r="J81" s="49">
        <f>INDEX('DATA POBLACION'!$A$1:$CP$361,MATCH($G81,'DATA POBLACION'!$F$1:$F$361,0),MATCH(CONCATENATE(J$1,"_",$H81),'DATA POBLACION'!$A$1:$CP$1,0))</f>
        <v>1</v>
      </c>
      <c r="K81" s="49">
        <f>INDEX('DATA POBLACION'!$A$1:$CP$361,MATCH($G81,'DATA POBLACION'!$F$1:$F$361,0),MATCH(CONCATENATE(K$1,"_",$H81),'DATA POBLACION'!$A$1:$CP$1,0))</f>
        <v>3</v>
      </c>
      <c r="L81" s="49">
        <f>INDEX('DATA POBLACION'!$A$1:$CP$361,MATCH($G81,'DATA POBLACION'!$F$1:$F$361,0),MATCH(CONCATENATE(L$1,"_",$H81),'DATA POBLACION'!$A$1:$CP$1,0))</f>
        <v>4</v>
      </c>
      <c r="M81" s="49">
        <f>INDEX('DATA POBLACION'!$A$1:$CP$361,MATCH($G81,'DATA POBLACION'!$F$1:$F$361,0),MATCH(CONCATENATE(M$1,"_",$H81),'DATA POBLACION'!$A$1:$CP$1,0))</f>
        <v>5</v>
      </c>
      <c r="N81" s="49">
        <f>INDEX('DATA POBLACION'!$A$1:$CP$361,MATCH($G81,'DATA POBLACION'!$F$1:$F$361,0),MATCH(CONCATENATE(N$1,"_",$H81),'DATA POBLACION'!$A$1:$CP$1,0))</f>
        <v>7</v>
      </c>
      <c r="O81" s="49">
        <f t="shared" si="11"/>
        <v>20</v>
      </c>
      <c r="P81" s="49">
        <f>INDEX('DATA POBLACION'!$A$1:$CP$361,MATCH($G81,'DATA POBLACION'!$F$1:$F$361,0),MATCH(CONCATENATE(P$1,"_",$H81),'DATA POBLACION'!$A$1:$CP$1,0))</f>
        <v>7</v>
      </c>
      <c r="Q81" s="49">
        <f>INDEX('DATA POBLACION'!$A$1:$CP$361,MATCH($G81,'DATA POBLACION'!$F$1:$F$361,0),MATCH(CONCATENATE(Q$1,"_",$H81),'DATA POBLACION'!$A$1:$CP$1,0))</f>
        <v>7</v>
      </c>
      <c r="R81" s="49">
        <f>INDEX('DATA POBLACION'!$A$1:$CP$361,MATCH($G81,'DATA POBLACION'!$F$1:$F$361,0),MATCH(CONCATENATE(R$1,"_",$H81),'DATA POBLACION'!$A$1:$CP$1,0))</f>
        <v>9</v>
      </c>
      <c r="S81" s="49">
        <f>INDEX('DATA POBLACION'!$A$1:$CP$361,MATCH($G81,'DATA POBLACION'!$F$1:$F$361,0),MATCH(CONCATENATE(S$1,"_",$H81),'DATA POBLACION'!$A$1:$CP$1,0))</f>
        <v>9</v>
      </c>
      <c r="T81" s="49">
        <f>INDEX('DATA POBLACION'!$A$1:$CP$361,MATCH($G81,'DATA POBLACION'!$F$1:$F$361,0),MATCH(CONCATENATE(T$1,"_",$H81),'DATA POBLACION'!$A$1:$CP$1,0))</f>
        <v>6</v>
      </c>
      <c r="U81" s="49">
        <f t="shared" si="12"/>
        <v>38</v>
      </c>
      <c r="V81" s="49">
        <f>INDEX('DATA POBLACION'!$A$1:$CP$361,MATCH($G81,'DATA POBLACION'!$F$1:$F$361,0),MATCH(CONCATENATE(V$1,"_",$H81),'DATA POBLACION'!$A$1:$CP$1,0))</f>
        <v>6</v>
      </c>
      <c r="W81" s="49">
        <f>INDEX('DATA POBLACION'!$A$1:$CP$361,MATCH($G81,'DATA POBLACION'!$F$1:$F$361,0),MATCH(CONCATENATE(W$1,"_",$H81),'DATA POBLACION'!$A$1:$CP$1,0))</f>
        <v>7</v>
      </c>
      <c r="X81" s="49">
        <f>INDEX('DATA POBLACION'!$A$1:$CP$361,MATCH($G81,'DATA POBLACION'!$F$1:$F$361,0),MATCH(CONCATENATE(X$1,"_",$H81),'DATA POBLACION'!$A$1:$CP$1,0))</f>
        <v>7</v>
      </c>
      <c r="Y81" s="49">
        <f>INDEX('DATA POBLACION'!$A$1:$CP$361,MATCH($G81,'DATA POBLACION'!$F$1:$F$361,0),MATCH(CONCATENATE(Y$1,"_",$H81),'DATA POBLACION'!$A$1:$CP$1,0))</f>
        <v>10</v>
      </c>
      <c r="Z81" s="49">
        <f>INDEX('DATA POBLACION'!$A$1:$CP$361,MATCH($G81,'DATA POBLACION'!$F$1:$F$361,0),MATCH(CONCATENATE(Z$1,"_",$H81),'DATA POBLACION'!$A$1:$CP$1,0))</f>
        <v>9</v>
      </c>
      <c r="AA81" s="37">
        <f t="shared" si="13"/>
        <v>39</v>
      </c>
      <c r="AB81" s="49">
        <f>INDEX('DATA POBLACION'!$A$1:$CP$361,MATCH($G81,'DATA POBLACION'!$F$1:$F$361,0),MATCH(CONCATENATE(AB$1,"_",$H81),'DATA POBLACION'!$A$1:$CP$1,0))</f>
        <v>14</v>
      </c>
      <c r="AC81" s="49">
        <f>INDEX('DATA POBLACION'!$A$1:$CP$361,MATCH($G81,'DATA POBLACION'!$F$1:$F$361,0),MATCH(CONCATENATE(AC$1,"_",$H81),'DATA POBLACION'!$A$1:$CP$1,0))</f>
        <v>15</v>
      </c>
      <c r="AD81" s="49">
        <f>INDEX('DATA POBLACION'!$A$1:$CP$361,MATCH($G81,'DATA POBLACION'!$F$1:$F$361,0),MATCH(CONCATENATE(AD$1,"_",$H81),'DATA POBLACION'!$A$1:$CP$1,0))</f>
        <v>11</v>
      </c>
      <c r="AE81" s="49">
        <f>INDEX('DATA POBLACION'!$A$1:$CP$361,MATCH($G81,'DATA POBLACION'!$F$1:$F$361,0),MATCH(CONCATENATE(AE$1,"_",$H81),'DATA POBLACION'!$A$1:$CP$1,0))</f>
        <v>15</v>
      </c>
      <c r="AF81" s="49">
        <f>INDEX('DATA POBLACION'!$A$1:$CP$361,MATCH($G81,'DATA POBLACION'!$F$1:$F$361,0),MATCH(CONCATENATE(AF$1,"_",$H81),'DATA POBLACION'!$A$1:$CP$1,0))</f>
        <v>14</v>
      </c>
      <c r="AG81" s="37">
        <f t="shared" si="14"/>
        <v>69</v>
      </c>
      <c r="AH81" s="49">
        <f>INDEX('DATA POBLACION'!$A$1:$CP$361,MATCH($G81,'DATA POBLACION'!$F$1:$F$361,0),MATCH(CONCATENATE(AH$1,"_",$H81),'DATA POBLACION'!$A$1:$CP$1,0))</f>
        <v>61</v>
      </c>
      <c r="AI81" s="49">
        <f>INDEX('DATA POBLACION'!$A$1:$CP$361,MATCH($G81,'DATA POBLACION'!$F$1:$F$361,0),MATCH(CONCATENATE(AI$1,"_",$H81),'DATA POBLACION'!$A$1:$CP$1,0))</f>
        <v>46</v>
      </c>
      <c r="AJ81" s="49">
        <f>INDEX('DATA POBLACION'!$A$1:$CP$361,MATCH($G81,'DATA POBLACION'!$F$1:$F$361,0),MATCH(CONCATENATE(AJ$1,"_",$H81),'DATA POBLACION'!$A$1:$CP$1,0))</f>
        <v>44</v>
      </c>
      <c r="AK81" s="49">
        <f>INDEX('DATA POBLACION'!$A$1:$CP$361,MATCH($G81,'DATA POBLACION'!$F$1:$F$361,0),MATCH(CONCATENATE(AK$1,"_",$H81),'DATA POBLACION'!$A$1:$CP$1,0))</f>
        <v>35</v>
      </c>
      <c r="AL81" s="49">
        <f>INDEX('DATA POBLACION'!$A$1:$CP$361,MATCH($G81,'DATA POBLACION'!$F$1:$F$361,0),MATCH(CONCATENATE(AL$1,"_",$H81),'DATA POBLACION'!$A$1:$CP$1,0))</f>
        <v>30</v>
      </c>
      <c r="AM81" s="49">
        <f>INDEX('DATA POBLACION'!$A$1:$CP$361,MATCH($G81,'DATA POBLACION'!$F$1:$F$361,0),MATCH(CONCATENATE(AM$1,"_",$H81),'DATA POBLACION'!$A$1:$CP$1,0))</f>
        <v>32</v>
      </c>
      <c r="AN81" s="49">
        <f>INDEX('DATA POBLACION'!$A$1:$CP$361,MATCH($G81,'DATA POBLACION'!$F$1:$F$361,0),MATCH(CONCATENATE(AN$1,"_",$H81),'DATA POBLACION'!$A$1:$CP$1,0))</f>
        <v>25</v>
      </c>
      <c r="AO81" s="49">
        <f>INDEX('DATA POBLACION'!$A$1:$CP$361,MATCH($G81,'DATA POBLACION'!$F$1:$F$361,0),MATCH(CONCATENATE(AO$1,"_",$H81),'DATA POBLACION'!$A$1:$CP$1,0))</f>
        <v>26</v>
      </c>
      <c r="AP81" s="49">
        <f>INDEX('DATA POBLACION'!$A$1:$CP$361,MATCH($G81,'DATA POBLACION'!$F$1:$F$361,0),MATCH(CONCATENATE(AP$1,"_",$H81),'DATA POBLACION'!$A$1:$CP$1,0))</f>
        <v>27</v>
      </c>
      <c r="AQ81" s="49">
        <f>INDEX('DATA POBLACION'!$A$1:$CP$361,MATCH($G81,'DATA POBLACION'!$F$1:$F$361,0),MATCH(CONCATENATE(AQ$1,"_",$H81),'DATA POBLACION'!$A$1:$CP$1,0))</f>
        <v>25</v>
      </c>
      <c r="AR81" s="49">
        <f>INDEX('DATA POBLACION'!$A$1:$CP$361,MATCH($G81,'DATA POBLACION'!$F$1:$F$361,0),MATCH(CONCATENATE(AR$1,"_",$H81),'DATA POBLACION'!$A$1:$CP$1,0))</f>
        <v>13</v>
      </c>
      <c r="AS81" s="49">
        <f>INDEX('DATA POBLACION'!$A$1:$CP$361,MATCH($G81,'DATA POBLACION'!$F$1:$F$361,0),MATCH(CONCATENATE(AS$1,"_",$H81),'DATA POBLACION'!$A$1:$CP$1,0))</f>
        <v>10</v>
      </c>
      <c r="AT81" s="49">
        <f>INDEX('DATA POBLACION'!$A$1:$CP$361,MATCH($G81,'DATA POBLACION'!$F$1:$F$361,0),MATCH(CONCATENATE(AT$1,"_",$H81),'DATA POBLACION'!$A$1:$CP$1,0))</f>
        <v>13</v>
      </c>
    </row>
    <row r="82" spans="1:46" hidden="1" x14ac:dyDescent="0.2">
      <c r="A82" s="52" t="s">
        <v>44</v>
      </c>
      <c r="B82" s="47" t="s">
        <v>53</v>
      </c>
      <c r="C82" s="37" t="s">
        <v>59</v>
      </c>
      <c r="D82" s="33" t="s">
        <v>4</v>
      </c>
      <c r="E82" s="48" t="s">
        <v>29</v>
      </c>
      <c r="F82" s="37"/>
      <c r="G82" s="37" t="s">
        <v>214</v>
      </c>
      <c r="H82" s="37" t="s">
        <v>107</v>
      </c>
      <c r="I82" s="37">
        <f t="shared" si="10"/>
        <v>368</v>
      </c>
      <c r="J82" s="49">
        <f>INDEX('DATA POBLACION'!$A$1:$CP$361,MATCH($G82,'DATA POBLACION'!$F$1:$F$361,0),MATCH(CONCATENATE(J$1,"_",$H82),'DATA POBLACION'!$A$1:$CP$1,0))</f>
        <v>3</v>
      </c>
      <c r="K82" s="49">
        <f>INDEX('DATA POBLACION'!$A$1:$CP$361,MATCH($G82,'DATA POBLACION'!$F$1:$F$361,0),MATCH(CONCATENATE(K$1,"_",$H82),'DATA POBLACION'!$A$1:$CP$1,0))</f>
        <v>4</v>
      </c>
      <c r="L82" s="49">
        <f>INDEX('DATA POBLACION'!$A$1:$CP$361,MATCH($G82,'DATA POBLACION'!$F$1:$F$361,0),MATCH(CONCATENATE(L$1,"_",$H82),'DATA POBLACION'!$A$1:$CP$1,0))</f>
        <v>6</v>
      </c>
      <c r="M82" s="49">
        <f>INDEX('DATA POBLACION'!$A$1:$CP$361,MATCH($G82,'DATA POBLACION'!$F$1:$F$361,0),MATCH(CONCATENATE(M$1,"_",$H82),'DATA POBLACION'!$A$1:$CP$1,0))</f>
        <v>7</v>
      </c>
      <c r="N82" s="49">
        <f>INDEX('DATA POBLACION'!$A$1:$CP$361,MATCH($G82,'DATA POBLACION'!$F$1:$F$361,0),MATCH(CONCATENATE(N$1,"_",$H82),'DATA POBLACION'!$A$1:$CP$1,0))</f>
        <v>7</v>
      </c>
      <c r="O82" s="49">
        <f t="shared" si="11"/>
        <v>27</v>
      </c>
      <c r="P82" s="49">
        <f>INDEX('DATA POBLACION'!$A$1:$CP$361,MATCH($G82,'DATA POBLACION'!$F$1:$F$361,0),MATCH(CONCATENATE(P$1,"_",$H82),'DATA POBLACION'!$A$1:$CP$1,0))</f>
        <v>5</v>
      </c>
      <c r="Q82" s="49">
        <f>INDEX('DATA POBLACION'!$A$1:$CP$361,MATCH($G82,'DATA POBLACION'!$F$1:$F$361,0),MATCH(CONCATENATE(Q$1,"_",$H82),'DATA POBLACION'!$A$1:$CP$1,0))</f>
        <v>5</v>
      </c>
      <c r="R82" s="49">
        <f>INDEX('DATA POBLACION'!$A$1:$CP$361,MATCH($G82,'DATA POBLACION'!$F$1:$F$361,0),MATCH(CONCATENATE(R$1,"_",$H82),'DATA POBLACION'!$A$1:$CP$1,0))</f>
        <v>5</v>
      </c>
      <c r="S82" s="49">
        <f>INDEX('DATA POBLACION'!$A$1:$CP$361,MATCH($G82,'DATA POBLACION'!$F$1:$F$361,0),MATCH(CONCATENATE(S$1,"_",$H82),'DATA POBLACION'!$A$1:$CP$1,0))</f>
        <v>10</v>
      </c>
      <c r="T82" s="49">
        <f>INDEX('DATA POBLACION'!$A$1:$CP$361,MATCH($G82,'DATA POBLACION'!$F$1:$F$361,0),MATCH(CONCATENATE(T$1,"_",$H82),'DATA POBLACION'!$A$1:$CP$1,0))</f>
        <v>6</v>
      </c>
      <c r="U82" s="49">
        <f t="shared" si="12"/>
        <v>31</v>
      </c>
      <c r="V82" s="49">
        <f>INDEX('DATA POBLACION'!$A$1:$CP$361,MATCH($G82,'DATA POBLACION'!$F$1:$F$361,0),MATCH(CONCATENATE(V$1,"_",$H82),'DATA POBLACION'!$A$1:$CP$1,0))</f>
        <v>6</v>
      </c>
      <c r="W82" s="49">
        <f>INDEX('DATA POBLACION'!$A$1:$CP$361,MATCH($G82,'DATA POBLACION'!$F$1:$F$361,0),MATCH(CONCATENATE(W$1,"_",$H82),'DATA POBLACION'!$A$1:$CP$1,0))</f>
        <v>6</v>
      </c>
      <c r="X82" s="49">
        <f>INDEX('DATA POBLACION'!$A$1:$CP$361,MATCH($G82,'DATA POBLACION'!$F$1:$F$361,0),MATCH(CONCATENATE(X$1,"_",$H82),'DATA POBLACION'!$A$1:$CP$1,0))</f>
        <v>6</v>
      </c>
      <c r="Y82" s="49">
        <f>INDEX('DATA POBLACION'!$A$1:$CP$361,MATCH($G82,'DATA POBLACION'!$F$1:$F$361,0),MATCH(CONCATENATE(Y$1,"_",$H82),'DATA POBLACION'!$A$1:$CP$1,0))</f>
        <v>5</v>
      </c>
      <c r="Z82" s="49">
        <f>INDEX('DATA POBLACION'!$A$1:$CP$361,MATCH($G82,'DATA POBLACION'!$F$1:$F$361,0),MATCH(CONCATENATE(Z$1,"_",$H82),'DATA POBLACION'!$A$1:$CP$1,0))</f>
        <v>7</v>
      </c>
      <c r="AA82" s="37">
        <f t="shared" si="13"/>
        <v>30</v>
      </c>
      <c r="AB82" s="49">
        <f>INDEX('DATA POBLACION'!$A$1:$CP$361,MATCH($G82,'DATA POBLACION'!$F$1:$F$361,0),MATCH(CONCATENATE(AB$1,"_",$H82),'DATA POBLACION'!$A$1:$CP$1,0))</f>
        <v>6</v>
      </c>
      <c r="AC82" s="49">
        <f>INDEX('DATA POBLACION'!$A$1:$CP$361,MATCH($G82,'DATA POBLACION'!$F$1:$F$361,0),MATCH(CONCATENATE(AC$1,"_",$H82),'DATA POBLACION'!$A$1:$CP$1,0))</f>
        <v>7</v>
      </c>
      <c r="AD82" s="49">
        <f>INDEX('DATA POBLACION'!$A$1:$CP$361,MATCH($G82,'DATA POBLACION'!$F$1:$F$361,0),MATCH(CONCATENATE(AD$1,"_",$H82),'DATA POBLACION'!$A$1:$CP$1,0))</f>
        <v>7</v>
      </c>
      <c r="AE82" s="49">
        <f>INDEX('DATA POBLACION'!$A$1:$CP$361,MATCH($G82,'DATA POBLACION'!$F$1:$F$361,0),MATCH(CONCATENATE(AE$1,"_",$H82),'DATA POBLACION'!$A$1:$CP$1,0))</f>
        <v>10</v>
      </c>
      <c r="AF82" s="49">
        <f>INDEX('DATA POBLACION'!$A$1:$CP$361,MATCH($G82,'DATA POBLACION'!$F$1:$F$361,0),MATCH(CONCATENATE(AF$1,"_",$H82),'DATA POBLACION'!$A$1:$CP$1,0))</f>
        <v>8</v>
      </c>
      <c r="AG82" s="37">
        <f t="shared" si="14"/>
        <v>38</v>
      </c>
      <c r="AH82" s="49">
        <f>INDEX('DATA POBLACION'!$A$1:$CP$361,MATCH($G82,'DATA POBLACION'!$F$1:$F$361,0),MATCH(CONCATENATE(AH$1,"_",$H82),'DATA POBLACION'!$A$1:$CP$1,0))</f>
        <v>28</v>
      </c>
      <c r="AI82" s="49">
        <f>INDEX('DATA POBLACION'!$A$1:$CP$361,MATCH($G82,'DATA POBLACION'!$F$1:$F$361,0),MATCH(CONCATENATE(AI$1,"_",$H82),'DATA POBLACION'!$A$1:$CP$1,0))</f>
        <v>23</v>
      </c>
      <c r="AJ82" s="49">
        <f>INDEX('DATA POBLACION'!$A$1:$CP$361,MATCH($G82,'DATA POBLACION'!$F$1:$F$361,0),MATCH(CONCATENATE(AJ$1,"_",$H82),'DATA POBLACION'!$A$1:$CP$1,0))</f>
        <v>24</v>
      </c>
      <c r="AK82" s="49">
        <f>INDEX('DATA POBLACION'!$A$1:$CP$361,MATCH($G82,'DATA POBLACION'!$F$1:$F$361,0),MATCH(CONCATENATE(AK$1,"_",$H82),'DATA POBLACION'!$A$1:$CP$1,0))</f>
        <v>23</v>
      </c>
      <c r="AL82" s="49">
        <f>INDEX('DATA POBLACION'!$A$1:$CP$361,MATCH($G82,'DATA POBLACION'!$F$1:$F$361,0),MATCH(CONCATENATE(AL$1,"_",$H82),'DATA POBLACION'!$A$1:$CP$1,0))</f>
        <v>25</v>
      </c>
      <c r="AM82" s="49">
        <f>INDEX('DATA POBLACION'!$A$1:$CP$361,MATCH($G82,'DATA POBLACION'!$F$1:$F$361,0),MATCH(CONCATENATE(AM$1,"_",$H82),'DATA POBLACION'!$A$1:$CP$1,0))</f>
        <v>21</v>
      </c>
      <c r="AN82" s="49">
        <f>INDEX('DATA POBLACION'!$A$1:$CP$361,MATCH($G82,'DATA POBLACION'!$F$1:$F$361,0),MATCH(CONCATENATE(AN$1,"_",$H82),'DATA POBLACION'!$A$1:$CP$1,0))</f>
        <v>23</v>
      </c>
      <c r="AO82" s="49">
        <f>INDEX('DATA POBLACION'!$A$1:$CP$361,MATCH($G82,'DATA POBLACION'!$F$1:$F$361,0),MATCH(CONCATENATE(AO$1,"_",$H82),'DATA POBLACION'!$A$1:$CP$1,0))</f>
        <v>23</v>
      </c>
      <c r="AP82" s="49">
        <f>INDEX('DATA POBLACION'!$A$1:$CP$361,MATCH($G82,'DATA POBLACION'!$F$1:$F$361,0),MATCH(CONCATENATE(AP$1,"_",$H82),'DATA POBLACION'!$A$1:$CP$1,0))</f>
        <v>14</v>
      </c>
      <c r="AQ82" s="49">
        <f>INDEX('DATA POBLACION'!$A$1:$CP$361,MATCH($G82,'DATA POBLACION'!$F$1:$F$361,0),MATCH(CONCATENATE(AQ$1,"_",$H82),'DATA POBLACION'!$A$1:$CP$1,0))</f>
        <v>13</v>
      </c>
      <c r="AR82" s="49">
        <f>INDEX('DATA POBLACION'!$A$1:$CP$361,MATCH($G82,'DATA POBLACION'!$F$1:$F$361,0),MATCH(CONCATENATE(AR$1,"_",$H82),'DATA POBLACION'!$A$1:$CP$1,0))</f>
        <v>11</v>
      </c>
      <c r="AS82" s="49">
        <f>INDEX('DATA POBLACION'!$A$1:$CP$361,MATCH($G82,'DATA POBLACION'!$F$1:$F$361,0),MATCH(CONCATENATE(AS$1,"_",$H82),'DATA POBLACION'!$A$1:$CP$1,0))</f>
        <v>6</v>
      </c>
      <c r="AT82" s="49">
        <f>INDEX('DATA POBLACION'!$A$1:$CP$361,MATCH($G82,'DATA POBLACION'!$F$1:$F$361,0),MATCH(CONCATENATE(AT$1,"_",$H82),'DATA POBLACION'!$A$1:$CP$1,0))</f>
        <v>8</v>
      </c>
    </row>
    <row r="83" spans="1:46" hidden="1" x14ac:dyDescent="0.2">
      <c r="A83" s="52" t="s">
        <v>44</v>
      </c>
      <c r="B83" s="47" t="s">
        <v>53</v>
      </c>
      <c r="C83" s="37" t="s">
        <v>59</v>
      </c>
      <c r="D83" s="33" t="s">
        <v>4</v>
      </c>
      <c r="E83" s="37" t="s">
        <v>29</v>
      </c>
      <c r="F83" s="37"/>
      <c r="G83" s="37" t="s">
        <v>214</v>
      </c>
      <c r="H83" s="37" t="s">
        <v>108</v>
      </c>
      <c r="I83" s="37">
        <f t="shared" si="10"/>
        <v>341</v>
      </c>
      <c r="J83" s="49">
        <f>INDEX('DATA POBLACION'!$A$1:$CP$361,MATCH($G83,'DATA POBLACION'!$F$1:$F$361,0),MATCH(CONCATENATE(J$1,"_",$H83),'DATA POBLACION'!$A$1:$CP$1,0))</f>
        <v>4</v>
      </c>
      <c r="K83" s="49">
        <f>INDEX('DATA POBLACION'!$A$1:$CP$361,MATCH($G83,'DATA POBLACION'!$F$1:$F$361,0),MATCH(CONCATENATE(K$1,"_",$H83),'DATA POBLACION'!$A$1:$CP$1,0))</f>
        <v>3</v>
      </c>
      <c r="L83" s="49">
        <f>INDEX('DATA POBLACION'!$A$1:$CP$361,MATCH($G83,'DATA POBLACION'!$F$1:$F$361,0),MATCH(CONCATENATE(L$1,"_",$H83),'DATA POBLACION'!$A$1:$CP$1,0))</f>
        <v>5</v>
      </c>
      <c r="M83" s="49">
        <f>INDEX('DATA POBLACION'!$A$1:$CP$361,MATCH($G83,'DATA POBLACION'!$F$1:$F$361,0),MATCH(CONCATENATE(M$1,"_",$H83),'DATA POBLACION'!$A$1:$CP$1,0))</f>
        <v>2</v>
      </c>
      <c r="N83" s="49">
        <f>INDEX('DATA POBLACION'!$A$1:$CP$361,MATCH($G83,'DATA POBLACION'!$F$1:$F$361,0),MATCH(CONCATENATE(N$1,"_",$H83),'DATA POBLACION'!$A$1:$CP$1,0))</f>
        <v>6</v>
      </c>
      <c r="O83" s="49">
        <f t="shared" si="11"/>
        <v>20</v>
      </c>
      <c r="P83" s="49">
        <f>INDEX('DATA POBLACION'!$A$1:$CP$361,MATCH($G83,'DATA POBLACION'!$F$1:$F$361,0),MATCH(CONCATENATE(P$1,"_",$H83),'DATA POBLACION'!$A$1:$CP$1,0))</f>
        <v>5</v>
      </c>
      <c r="Q83" s="49">
        <f>INDEX('DATA POBLACION'!$A$1:$CP$361,MATCH($G83,'DATA POBLACION'!$F$1:$F$361,0),MATCH(CONCATENATE(Q$1,"_",$H83),'DATA POBLACION'!$A$1:$CP$1,0))</f>
        <v>5</v>
      </c>
      <c r="R83" s="49">
        <f>INDEX('DATA POBLACION'!$A$1:$CP$361,MATCH($G83,'DATA POBLACION'!$F$1:$F$361,0),MATCH(CONCATENATE(R$1,"_",$H83),'DATA POBLACION'!$A$1:$CP$1,0))</f>
        <v>6</v>
      </c>
      <c r="S83" s="49">
        <f>INDEX('DATA POBLACION'!$A$1:$CP$361,MATCH($G83,'DATA POBLACION'!$F$1:$F$361,0),MATCH(CONCATENATE(S$1,"_",$H83),'DATA POBLACION'!$A$1:$CP$1,0))</f>
        <v>5</v>
      </c>
      <c r="T83" s="49">
        <f>INDEX('DATA POBLACION'!$A$1:$CP$361,MATCH($G83,'DATA POBLACION'!$F$1:$F$361,0),MATCH(CONCATENATE(T$1,"_",$H83),'DATA POBLACION'!$A$1:$CP$1,0))</f>
        <v>4</v>
      </c>
      <c r="U83" s="49">
        <f t="shared" si="12"/>
        <v>25</v>
      </c>
      <c r="V83" s="49">
        <f>INDEX('DATA POBLACION'!$A$1:$CP$361,MATCH($G83,'DATA POBLACION'!$F$1:$F$361,0),MATCH(CONCATENATE(V$1,"_",$H83),'DATA POBLACION'!$A$1:$CP$1,0))</f>
        <v>5</v>
      </c>
      <c r="W83" s="49">
        <f>INDEX('DATA POBLACION'!$A$1:$CP$361,MATCH($G83,'DATA POBLACION'!$F$1:$F$361,0),MATCH(CONCATENATE(W$1,"_",$H83),'DATA POBLACION'!$A$1:$CP$1,0))</f>
        <v>5</v>
      </c>
      <c r="X83" s="49">
        <f>INDEX('DATA POBLACION'!$A$1:$CP$361,MATCH($G83,'DATA POBLACION'!$F$1:$F$361,0),MATCH(CONCATENATE(X$1,"_",$H83),'DATA POBLACION'!$A$1:$CP$1,0))</f>
        <v>5</v>
      </c>
      <c r="Y83" s="49">
        <f>INDEX('DATA POBLACION'!$A$1:$CP$361,MATCH($G83,'DATA POBLACION'!$F$1:$F$361,0),MATCH(CONCATENATE(Y$1,"_",$H83),'DATA POBLACION'!$A$1:$CP$1,0))</f>
        <v>4</v>
      </c>
      <c r="Z83" s="49">
        <f>INDEX('DATA POBLACION'!$A$1:$CP$361,MATCH($G83,'DATA POBLACION'!$F$1:$F$361,0),MATCH(CONCATENATE(Z$1,"_",$H83),'DATA POBLACION'!$A$1:$CP$1,0))</f>
        <v>6</v>
      </c>
      <c r="AA83" s="37">
        <f t="shared" si="13"/>
        <v>25</v>
      </c>
      <c r="AB83" s="49">
        <f>INDEX('DATA POBLACION'!$A$1:$CP$361,MATCH($G83,'DATA POBLACION'!$F$1:$F$361,0),MATCH(CONCATENATE(AB$1,"_",$H83),'DATA POBLACION'!$A$1:$CP$1,0))</f>
        <v>6</v>
      </c>
      <c r="AC83" s="49">
        <f>INDEX('DATA POBLACION'!$A$1:$CP$361,MATCH($G83,'DATA POBLACION'!$F$1:$F$361,0),MATCH(CONCATENATE(AC$1,"_",$H83),'DATA POBLACION'!$A$1:$CP$1,0))</f>
        <v>7</v>
      </c>
      <c r="AD83" s="49">
        <f>INDEX('DATA POBLACION'!$A$1:$CP$361,MATCH($G83,'DATA POBLACION'!$F$1:$F$361,0),MATCH(CONCATENATE(AD$1,"_",$H83),'DATA POBLACION'!$A$1:$CP$1,0))</f>
        <v>7</v>
      </c>
      <c r="AE83" s="49">
        <f>INDEX('DATA POBLACION'!$A$1:$CP$361,MATCH($G83,'DATA POBLACION'!$F$1:$F$361,0),MATCH(CONCATENATE(AE$1,"_",$H83),'DATA POBLACION'!$A$1:$CP$1,0))</f>
        <v>6</v>
      </c>
      <c r="AF83" s="49">
        <f>INDEX('DATA POBLACION'!$A$1:$CP$361,MATCH($G83,'DATA POBLACION'!$F$1:$F$361,0),MATCH(CONCATENATE(AF$1,"_",$H83),'DATA POBLACION'!$A$1:$CP$1,0))</f>
        <v>6</v>
      </c>
      <c r="AG83" s="37">
        <f t="shared" si="14"/>
        <v>32</v>
      </c>
      <c r="AH83" s="49">
        <f>INDEX('DATA POBLACION'!$A$1:$CP$361,MATCH($G83,'DATA POBLACION'!$F$1:$F$361,0),MATCH(CONCATENATE(AH$1,"_",$H83),'DATA POBLACION'!$A$1:$CP$1,0))</f>
        <v>27</v>
      </c>
      <c r="AI83" s="49">
        <f>INDEX('DATA POBLACION'!$A$1:$CP$361,MATCH($G83,'DATA POBLACION'!$F$1:$F$361,0),MATCH(CONCATENATE(AI$1,"_",$H83),'DATA POBLACION'!$A$1:$CP$1,0))</f>
        <v>25</v>
      </c>
      <c r="AJ83" s="49">
        <f>INDEX('DATA POBLACION'!$A$1:$CP$361,MATCH($G83,'DATA POBLACION'!$F$1:$F$361,0),MATCH(CONCATENATE(AJ$1,"_",$H83),'DATA POBLACION'!$A$1:$CP$1,0))</f>
        <v>26</v>
      </c>
      <c r="AK83" s="49">
        <f>INDEX('DATA POBLACION'!$A$1:$CP$361,MATCH($G83,'DATA POBLACION'!$F$1:$F$361,0),MATCH(CONCATENATE(AK$1,"_",$H83),'DATA POBLACION'!$A$1:$CP$1,0))</f>
        <v>25</v>
      </c>
      <c r="AL83" s="49">
        <f>INDEX('DATA POBLACION'!$A$1:$CP$361,MATCH($G83,'DATA POBLACION'!$F$1:$F$361,0),MATCH(CONCATENATE(AL$1,"_",$H83),'DATA POBLACION'!$A$1:$CP$1,0))</f>
        <v>20</v>
      </c>
      <c r="AM83" s="49">
        <f>INDEX('DATA POBLACION'!$A$1:$CP$361,MATCH($G83,'DATA POBLACION'!$F$1:$F$361,0),MATCH(CONCATENATE(AM$1,"_",$H83),'DATA POBLACION'!$A$1:$CP$1,0))</f>
        <v>23</v>
      </c>
      <c r="AN83" s="49">
        <f>INDEX('DATA POBLACION'!$A$1:$CP$361,MATCH($G83,'DATA POBLACION'!$F$1:$F$361,0),MATCH(CONCATENATE(AN$1,"_",$H83),'DATA POBLACION'!$A$1:$CP$1,0))</f>
        <v>19</v>
      </c>
      <c r="AO83" s="49">
        <f>INDEX('DATA POBLACION'!$A$1:$CP$361,MATCH($G83,'DATA POBLACION'!$F$1:$F$361,0),MATCH(CONCATENATE(AO$1,"_",$H83),'DATA POBLACION'!$A$1:$CP$1,0))</f>
        <v>17</v>
      </c>
      <c r="AP83" s="49">
        <f>INDEX('DATA POBLACION'!$A$1:$CP$361,MATCH($G83,'DATA POBLACION'!$F$1:$F$361,0),MATCH(CONCATENATE(AP$1,"_",$H83),'DATA POBLACION'!$A$1:$CP$1,0))</f>
        <v>13</v>
      </c>
      <c r="AQ83" s="49">
        <f>INDEX('DATA POBLACION'!$A$1:$CP$361,MATCH($G83,'DATA POBLACION'!$F$1:$F$361,0),MATCH(CONCATENATE(AQ$1,"_",$H83),'DATA POBLACION'!$A$1:$CP$1,0))</f>
        <v>14</v>
      </c>
      <c r="AR83" s="49">
        <f>INDEX('DATA POBLACION'!$A$1:$CP$361,MATCH($G83,'DATA POBLACION'!$F$1:$F$361,0),MATCH(CONCATENATE(AR$1,"_",$H83),'DATA POBLACION'!$A$1:$CP$1,0))</f>
        <v>10</v>
      </c>
      <c r="AS83" s="49">
        <f>INDEX('DATA POBLACION'!$A$1:$CP$361,MATCH($G83,'DATA POBLACION'!$F$1:$F$361,0),MATCH(CONCATENATE(AS$1,"_",$H83),'DATA POBLACION'!$A$1:$CP$1,0))</f>
        <v>8</v>
      </c>
      <c r="AT83" s="49">
        <f>INDEX('DATA POBLACION'!$A$1:$CP$361,MATCH($G83,'DATA POBLACION'!$F$1:$F$361,0),MATCH(CONCATENATE(AT$1,"_",$H83),'DATA POBLACION'!$A$1:$CP$1,0))</f>
        <v>12</v>
      </c>
    </row>
    <row r="84" spans="1:46" hidden="1" x14ac:dyDescent="0.2">
      <c r="A84" s="52" t="s">
        <v>37</v>
      </c>
      <c r="B84" s="47" t="s">
        <v>53</v>
      </c>
      <c r="C84" s="37" t="s">
        <v>196</v>
      </c>
      <c r="D84" s="33" t="s">
        <v>3</v>
      </c>
      <c r="E84" s="48" t="s">
        <v>21</v>
      </c>
      <c r="F84" s="37"/>
      <c r="G84" s="37" t="s">
        <v>208</v>
      </c>
      <c r="H84" s="37" t="s">
        <v>107</v>
      </c>
      <c r="I84" s="37">
        <f t="shared" si="10"/>
        <v>1323</v>
      </c>
      <c r="J84" s="49">
        <f>INDEX('DATA POBLACION'!$A$1:$CP$361,MATCH($G84,'DATA POBLACION'!$F$1:$F$361,0),MATCH(CONCATENATE(J$1,"_",$H84),'DATA POBLACION'!$A$1:$CP$1,0))</f>
        <v>7</v>
      </c>
      <c r="K84" s="49">
        <f>INDEX('DATA POBLACION'!$A$1:$CP$361,MATCH($G84,'DATA POBLACION'!$F$1:$F$361,0),MATCH(CONCATENATE(K$1,"_",$H84),'DATA POBLACION'!$A$1:$CP$1,0))</f>
        <v>12</v>
      </c>
      <c r="L84" s="49">
        <f>INDEX('DATA POBLACION'!$A$1:$CP$361,MATCH($G84,'DATA POBLACION'!$F$1:$F$361,0),MATCH(CONCATENATE(L$1,"_",$H84),'DATA POBLACION'!$A$1:$CP$1,0))</f>
        <v>13</v>
      </c>
      <c r="M84" s="49">
        <f>INDEX('DATA POBLACION'!$A$1:$CP$361,MATCH($G84,'DATA POBLACION'!$F$1:$F$361,0),MATCH(CONCATENATE(M$1,"_",$H84),'DATA POBLACION'!$A$1:$CP$1,0))</f>
        <v>16</v>
      </c>
      <c r="N84" s="49">
        <f>INDEX('DATA POBLACION'!$A$1:$CP$361,MATCH($G84,'DATA POBLACION'!$F$1:$F$361,0),MATCH(CONCATENATE(N$1,"_",$H84),'DATA POBLACION'!$A$1:$CP$1,0))</f>
        <v>14</v>
      </c>
      <c r="O84" s="49">
        <f t="shared" si="11"/>
        <v>62</v>
      </c>
      <c r="P84" s="49">
        <f>INDEX('DATA POBLACION'!$A$1:$CP$361,MATCH($G84,'DATA POBLACION'!$F$1:$F$361,0),MATCH(CONCATENATE(P$1,"_",$H84),'DATA POBLACION'!$A$1:$CP$1,0))</f>
        <v>22</v>
      </c>
      <c r="Q84" s="49">
        <f>INDEX('DATA POBLACION'!$A$1:$CP$361,MATCH($G84,'DATA POBLACION'!$F$1:$F$361,0),MATCH(CONCATENATE(Q$1,"_",$H84),'DATA POBLACION'!$A$1:$CP$1,0))</f>
        <v>13</v>
      </c>
      <c r="R84" s="49">
        <f>INDEX('DATA POBLACION'!$A$1:$CP$361,MATCH($G84,'DATA POBLACION'!$F$1:$F$361,0),MATCH(CONCATENATE(R$1,"_",$H84),'DATA POBLACION'!$A$1:$CP$1,0))</f>
        <v>14</v>
      </c>
      <c r="S84" s="49">
        <f>INDEX('DATA POBLACION'!$A$1:$CP$361,MATCH($G84,'DATA POBLACION'!$F$1:$F$361,0),MATCH(CONCATENATE(S$1,"_",$H84),'DATA POBLACION'!$A$1:$CP$1,0))</f>
        <v>17</v>
      </c>
      <c r="T84" s="49">
        <f>INDEX('DATA POBLACION'!$A$1:$CP$361,MATCH($G84,'DATA POBLACION'!$F$1:$F$361,0),MATCH(CONCATENATE(T$1,"_",$H84),'DATA POBLACION'!$A$1:$CP$1,0))</f>
        <v>17</v>
      </c>
      <c r="U84" s="49">
        <f t="shared" si="12"/>
        <v>83</v>
      </c>
      <c r="V84" s="49">
        <f>INDEX('DATA POBLACION'!$A$1:$CP$361,MATCH($G84,'DATA POBLACION'!$F$1:$F$361,0),MATCH(CONCATENATE(V$1,"_",$H84),'DATA POBLACION'!$A$1:$CP$1,0))</f>
        <v>18</v>
      </c>
      <c r="W84" s="49">
        <f>INDEX('DATA POBLACION'!$A$1:$CP$361,MATCH($G84,'DATA POBLACION'!$F$1:$F$361,0),MATCH(CONCATENATE(W$1,"_",$H84),'DATA POBLACION'!$A$1:$CP$1,0))</f>
        <v>21</v>
      </c>
      <c r="X84" s="49">
        <f>INDEX('DATA POBLACION'!$A$1:$CP$361,MATCH($G84,'DATA POBLACION'!$F$1:$F$361,0),MATCH(CONCATENATE(X$1,"_",$H84),'DATA POBLACION'!$A$1:$CP$1,0))</f>
        <v>22</v>
      </c>
      <c r="Y84" s="49">
        <f>INDEX('DATA POBLACION'!$A$1:$CP$361,MATCH($G84,'DATA POBLACION'!$F$1:$F$361,0),MATCH(CONCATENATE(Y$1,"_",$H84),'DATA POBLACION'!$A$1:$CP$1,0))</f>
        <v>16</v>
      </c>
      <c r="Z84" s="49">
        <f>INDEX('DATA POBLACION'!$A$1:$CP$361,MATCH($G84,'DATA POBLACION'!$F$1:$F$361,0),MATCH(CONCATENATE(Z$1,"_",$H84),'DATA POBLACION'!$A$1:$CP$1,0))</f>
        <v>18</v>
      </c>
      <c r="AA84" s="37">
        <f t="shared" si="13"/>
        <v>95</v>
      </c>
      <c r="AB84" s="49">
        <f>INDEX('DATA POBLACION'!$A$1:$CP$361,MATCH($G84,'DATA POBLACION'!$F$1:$F$361,0),MATCH(CONCATENATE(AB$1,"_",$H84),'DATA POBLACION'!$A$1:$CP$1,0))</f>
        <v>15</v>
      </c>
      <c r="AC84" s="49">
        <f>INDEX('DATA POBLACION'!$A$1:$CP$361,MATCH($G84,'DATA POBLACION'!$F$1:$F$361,0),MATCH(CONCATENATE(AC$1,"_",$H84),'DATA POBLACION'!$A$1:$CP$1,0))</f>
        <v>28</v>
      </c>
      <c r="AD84" s="49">
        <f>INDEX('DATA POBLACION'!$A$1:$CP$361,MATCH($G84,'DATA POBLACION'!$F$1:$F$361,0),MATCH(CONCATENATE(AD$1,"_",$H84),'DATA POBLACION'!$A$1:$CP$1,0))</f>
        <v>25</v>
      </c>
      <c r="AE84" s="49">
        <f>INDEX('DATA POBLACION'!$A$1:$CP$361,MATCH($G84,'DATA POBLACION'!$F$1:$F$361,0),MATCH(CONCATENATE(AE$1,"_",$H84),'DATA POBLACION'!$A$1:$CP$1,0))</f>
        <v>21</v>
      </c>
      <c r="AF84" s="49">
        <f>INDEX('DATA POBLACION'!$A$1:$CP$361,MATCH($G84,'DATA POBLACION'!$F$1:$F$361,0),MATCH(CONCATENATE(AF$1,"_",$H84),'DATA POBLACION'!$A$1:$CP$1,0))</f>
        <v>20</v>
      </c>
      <c r="AG84" s="37">
        <f t="shared" si="14"/>
        <v>109</v>
      </c>
      <c r="AH84" s="49">
        <f>INDEX('DATA POBLACION'!$A$1:$CP$361,MATCH($G84,'DATA POBLACION'!$F$1:$F$361,0),MATCH(CONCATENATE(AH$1,"_",$H84),'DATA POBLACION'!$A$1:$CP$1,0))</f>
        <v>93</v>
      </c>
      <c r="AI84" s="49">
        <f>INDEX('DATA POBLACION'!$A$1:$CP$361,MATCH($G84,'DATA POBLACION'!$F$1:$F$361,0),MATCH(CONCATENATE(AI$1,"_",$H84),'DATA POBLACION'!$A$1:$CP$1,0))</f>
        <v>100</v>
      </c>
      <c r="AJ84" s="49">
        <f>INDEX('DATA POBLACION'!$A$1:$CP$361,MATCH($G84,'DATA POBLACION'!$F$1:$F$361,0),MATCH(CONCATENATE(AJ$1,"_",$H84),'DATA POBLACION'!$A$1:$CP$1,0))</f>
        <v>109</v>
      </c>
      <c r="AK84" s="49">
        <f>INDEX('DATA POBLACION'!$A$1:$CP$361,MATCH($G84,'DATA POBLACION'!$F$1:$F$361,0),MATCH(CONCATENATE(AK$1,"_",$H84),'DATA POBLACION'!$A$1:$CP$1,0))</f>
        <v>117</v>
      </c>
      <c r="AL84" s="49">
        <f>INDEX('DATA POBLACION'!$A$1:$CP$361,MATCH($G84,'DATA POBLACION'!$F$1:$F$361,0),MATCH(CONCATENATE(AL$1,"_",$H84),'DATA POBLACION'!$A$1:$CP$1,0))</f>
        <v>106</v>
      </c>
      <c r="AM84" s="49">
        <f>INDEX('DATA POBLACION'!$A$1:$CP$361,MATCH($G84,'DATA POBLACION'!$F$1:$F$361,0),MATCH(CONCATENATE(AM$1,"_",$H84),'DATA POBLACION'!$A$1:$CP$1,0))</f>
        <v>89</v>
      </c>
      <c r="AN84" s="49">
        <f>INDEX('DATA POBLACION'!$A$1:$CP$361,MATCH($G84,'DATA POBLACION'!$F$1:$F$361,0),MATCH(CONCATENATE(AN$1,"_",$H84),'DATA POBLACION'!$A$1:$CP$1,0))</f>
        <v>84</v>
      </c>
      <c r="AO84" s="49">
        <f>INDEX('DATA POBLACION'!$A$1:$CP$361,MATCH($G84,'DATA POBLACION'!$F$1:$F$361,0),MATCH(CONCATENATE(AO$1,"_",$H84),'DATA POBLACION'!$A$1:$CP$1,0))</f>
        <v>73</v>
      </c>
      <c r="AP84" s="49">
        <f>INDEX('DATA POBLACION'!$A$1:$CP$361,MATCH($G84,'DATA POBLACION'!$F$1:$F$361,0),MATCH(CONCATENATE(AP$1,"_",$H84),'DATA POBLACION'!$A$1:$CP$1,0))</f>
        <v>63</v>
      </c>
      <c r="AQ84" s="49">
        <f>INDEX('DATA POBLACION'!$A$1:$CP$361,MATCH($G84,'DATA POBLACION'!$F$1:$F$361,0),MATCH(CONCATENATE(AQ$1,"_",$H84),'DATA POBLACION'!$A$1:$CP$1,0))</f>
        <v>44</v>
      </c>
      <c r="AR84" s="49">
        <f>INDEX('DATA POBLACION'!$A$1:$CP$361,MATCH($G84,'DATA POBLACION'!$F$1:$F$361,0),MATCH(CONCATENATE(AR$1,"_",$H84),'DATA POBLACION'!$A$1:$CP$1,0))</f>
        <v>36</v>
      </c>
      <c r="AS84" s="49">
        <f>INDEX('DATA POBLACION'!$A$1:$CP$361,MATCH($G84,'DATA POBLACION'!$F$1:$F$361,0),MATCH(CONCATENATE(AS$1,"_",$H84),'DATA POBLACION'!$A$1:$CP$1,0))</f>
        <v>32</v>
      </c>
      <c r="AT84" s="49">
        <f>INDEX('DATA POBLACION'!$A$1:$CP$361,MATCH($G84,'DATA POBLACION'!$F$1:$F$361,0),MATCH(CONCATENATE(AT$1,"_",$H84),'DATA POBLACION'!$A$1:$CP$1,0))</f>
        <v>28</v>
      </c>
    </row>
    <row r="85" spans="1:46" hidden="1" x14ac:dyDescent="0.2">
      <c r="A85" s="52" t="s">
        <v>37</v>
      </c>
      <c r="B85" s="47" t="s">
        <v>53</v>
      </c>
      <c r="C85" s="37" t="s">
        <v>196</v>
      </c>
      <c r="D85" s="33" t="s">
        <v>3</v>
      </c>
      <c r="E85" s="37" t="s">
        <v>21</v>
      </c>
      <c r="F85" s="37"/>
      <c r="G85" s="37" t="s">
        <v>208</v>
      </c>
      <c r="H85" s="37" t="s">
        <v>108</v>
      </c>
      <c r="I85" s="37">
        <f t="shared" si="10"/>
        <v>1307</v>
      </c>
      <c r="J85" s="49">
        <f>INDEX('DATA POBLACION'!$A$1:$CP$361,MATCH($G85,'DATA POBLACION'!$F$1:$F$361,0),MATCH(CONCATENATE(J$1,"_",$H85),'DATA POBLACION'!$A$1:$CP$1,0))</f>
        <v>10</v>
      </c>
      <c r="K85" s="49">
        <f>INDEX('DATA POBLACION'!$A$1:$CP$361,MATCH($G85,'DATA POBLACION'!$F$1:$F$361,0),MATCH(CONCATENATE(K$1,"_",$H85),'DATA POBLACION'!$A$1:$CP$1,0))</f>
        <v>11</v>
      </c>
      <c r="L85" s="49">
        <f>INDEX('DATA POBLACION'!$A$1:$CP$361,MATCH($G85,'DATA POBLACION'!$F$1:$F$361,0),MATCH(CONCATENATE(L$1,"_",$H85),'DATA POBLACION'!$A$1:$CP$1,0))</f>
        <v>14</v>
      </c>
      <c r="M85" s="49">
        <f>INDEX('DATA POBLACION'!$A$1:$CP$361,MATCH($G85,'DATA POBLACION'!$F$1:$F$361,0),MATCH(CONCATENATE(M$1,"_",$H85),'DATA POBLACION'!$A$1:$CP$1,0))</f>
        <v>14</v>
      </c>
      <c r="N85" s="49">
        <f>INDEX('DATA POBLACION'!$A$1:$CP$361,MATCH($G85,'DATA POBLACION'!$F$1:$F$361,0),MATCH(CONCATENATE(N$1,"_",$H85),'DATA POBLACION'!$A$1:$CP$1,0))</f>
        <v>15</v>
      </c>
      <c r="O85" s="49">
        <f t="shared" si="11"/>
        <v>64</v>
      </c>
      <c r="P85" s="49">
        <f>INDEX('DATA POBLACION'!$A$1:$CP$361,MATCH($G85,'DATA POBLACION'!$F$1:$F$361,0),MATCH(CONCATENATE(P$1,"_",$H85),'DATA POBLACION'!$A$1:$CP$1,0))</f>
        <v>12</v>
      </c>
      <c r="Q85" s="49">
        <f>INDEX('DATA POBLACION'!$A$1:$CP$361,MATCH($G85,'DATA POBLACION'!$F$1:$F$361,0),MATCH(CONCATENATE(Q$1,"_",$H85),'DATA POBLACION'!$A$1:$CP$1,0))</f>
        <v>14</v>
      </c>
      <c r="R85" s="49">
        <f>INDEX('DATA POBLACION'!$A$1:$CP$361,MATCH($G85,'DATA POBLACION'!$F$1:$F$361,0),MATCH(CONCATENATE(R$1,"_",$H85),'DATA POBLACION'!$A$1:$CP$1,0))</f>
        <v>14</v>
      </c>
      <c r="S85" s="49">
        <f>INDEX('DATA POBLACION'!$A$1:$CP$361,MATCH($G85,'DATA POBLACION'!$F$1:$F$361,0),MATCH(CONCATENATE(S$1,"_",$H85),'DATA POBLACION'!$A$1:$CP$1,0))</f>
        <v>18</v>
      </c>
      <c r="T85" s="49">
        <f>INDEX('DATA POBLACION'!$A$1:$CP$361,MATCH($G85,'DATA POBLACION'!$F$1:$F$361,0),MATCH(CONCATENATE(T$1,"_",$H85),'DATA POBLACION'!$A$1:$CP$1,0))</f>
        <v>18</v>
      </c>
      <c r="U85" s="49">
        <f t="shared" si="12"/>
        <v>76</v>
      </c>
      <c r="V85" s="49">
        <f>INDEX('DATA POBLACION'!$A$1:$CP$361,MATCH($G85,'DATA POBLACION'!$F$1:$F$361,0),MATCH(CONCATENATE(V$1,"_",$H85),'DATA POBLACION'!$A$1:$CP$1,0))</f>
        <v>16</v>
      </c>
      <c r="W85" s="49">
        <f>INDEX('DATA POBLACION'!$A$1:$CP$361,MATCH($G85,'DATA POBLACION'!$F$1:$F$361,0),MATCH(CONCATENATE(W$1,"_",$H85),'DATA POBLACION'!$A$1:$CP$1,0))</f>
        <v>18</v>
      </c>
      <c r="X85" s="49">
        <f>INDEX('DATA POBLACION'!$A$1:$CP$361,MATCH($G85,'DATA POBLACION'!$F$1:$F$361,0),MATCH(CONCATENATE(X$1,"_",$H85),'DATA POBLACION'!$A$1:$CP$1,0))</f>
        <v>20</v>
      </c>
      <c r="Y85" s="49">
        <f>INDEX('DATA POBLACION'!$A$1:$CP$361,MATCH($G85,'DATA POBLACION'!$F$1:$F$361,0),MATCH(CONCATENATE(Y$1,"_",$H85),'DATA POBLACION'!$A$1:$CP$1,0))</f>
        <v>14</v>
      </c>
      <c r="Z85" s="49">
        <f>INDEX('DATA POBLACION'!$A$1:$CP$361,MATCH($G85,'DATA POBLACION'!$F$1:$F$361,0),MATCH(CONCATENATE(Z$1,"_",$H85),'DATA POBLACION'!$A$1:$CP$1,0))</f>
        <v>16</v>
      </c>
      <c r="AA85" s="37">
        <f t="shared" si="13"/>
        <v>84</v>
      </c>
      <c r="AB85" s="49">
        <f>INDEX('DATA POBLACION'!$A$1:$CP$361,MATCH($G85,'DATA POBLACION'!$F$1:$F$361,0),MATCH(CONCATENATE(AB$1,"_",$H85),'DATA POBLACION'!$A$1:$CP$1,0))</f>
        <v>18</v>
      </c>
      <c r="AC85" s="49">
        <f>INDEX('DATA POBLACION'!$A$1:$CP$361,MATCH($G85,'DATA POBLACION'!$F$1:$F$361,0),MATCH(CONCATENATE(AC$1,"_",$H85),'DATA POBLACION'!$A$1:$CP$1,0))</f>
        <v>23</v>
      </c>
      <c r="AD85" s="49">
        <f>INDEX('DATA POBLACION'!$A$1:$CP$361,MATCH($G85,'DATA POBLACION'!$F$1:$F$361,0),MATCH(CONCATENATE(AD$1,"_",$H85),'DATA POBLACION'!$A$1:$CP$1,0))</f>
        <v>14</v>
      </c>
      <c r="AE85" s="49">
        <f>INDEX('DATA POBLACION'!$A$1:$CP$361,MATCH($G85,'DATA POBLACION'!$F$1:$F$361,0),MATCH(CONCATENATE(AE$1,"_",$H85),'DATA POBLACION'!$A$1:$CP$1,0))</f>
        <v>25</v>
      </c>
      <c r="AF85" s="49">
        <f>INDEX('DATA POBLACION'!$A$1:$CP$361,MATCH($G85,'DATA POBLACION'!$F$1:$F$361,0),MATCH(CONCATENATE(AF$1,"_",$H85),'DATA POBLACION'!$A$1:$CP$1,0))</f>
        <v>26</v>
      </c>
      <c r="AG85" s="37">
        <f t="shared" si="14"/>
        <v>106</v>
      </c>
      <c r="AH85" s="49">
        <f>INDEX('DATA POBLACION'!$A$1:$CP$361,MATCH($G85,'DATA POBLACION'!$F$1:$F$361,0),MATCH(CONCATENATE(AH$1,"_",$H85),'DATA POBLACION'!$A$1:$CP$1,0))</f>
        <v>105</v>
      </c>
      <c r="AI85" s="49">
        <f>INDEX('DATA POBLACION'!$A$1:$CP$361,MATCH($G85,'DATA POBLACION'!$F$1:$F$361,0),MATCH(CONCATENATE(AI$1,"_",$H85),'DATA POBLACION'!$A$1:$CP$1,0))</f>
        <v>107</v>
      </c>
      <c r="AJ85" s="49">
        <f>INDEX('DATA POBLACION'!$A$1:$CP$361,MATCH($G85,'DATA POBLACION'!$F$1:$F$361,0),MATCH(CONCATENATE(AJ$1,"_",$H85),'DATA POBLACION'!$A$1:$CP$1,0))</f>
        <v>91</v>
      </c>
      <c r="AK85" s="49">
        <f>INDEX('DATA POBLACION'!$A$1:$CP$361,MATCH($G85,'DATA POBLACION'!$F$1:$F$361,0),MATCH(CONCATENATE(AK$1,"_",$H85),'DATA POBLACION'!$A$1:$CP$1,0))</f>
        <v>96</v>
      </c>
      <c r="AL85" s="49">
        <f>INDEX('DATA POBLACION'!$A$1:$CP$361,MATCH($G85,'DATA POBLACION'!$F$1:$F$361,0),MATCH(CONCATENATE(AL$1,"_",$H85),'DATA POBLACION'!$A$1:$CP$1,0))</f>
        <v>85</v>
      </c>
      <c r="AM85" s="49">
        <f>INDEX('DATA POBLACION'!$A$1:$CP$361,MATCH($G85,'DATA POBLACION'!$F$1:$F$361,0),MATCH(CONCATENATE(AM$1,"_",$H85),'DATA POBLACION'!$A$1:$CP$1,0))</f>
        <v>81</v>
      </c>
      <c r="AN85" s="49">
        <f>INDEX('DATA POBLACION'!$A$1:$CP$361,MATCH($G85,'DATA POBLACION'!$F$1:$F$361,0),MATCH(CONCATENATE(AN$1,"_",$H85),'DATA POBLACION'!$A$1:$CP$1,0))</f>
        <v>65</v>
      </c>
      <c r="AO85" s="49">
        <f>INDEX('DATA POBLACION'!$A$1:$CP$361,MATCH($G85,'DATA POBLACION'!$F$1:$F$361,0),MATCH(CONCATENATE(AO$1,"_",$H85),'DATA POBLACION'!$A$1:$CP$1,0))</f>
        <v>79</v>
      </c>
      <c r="AP85" s="49">
        <f>INDEX('DATA POBLACION'!$A$1:$CP$361,MATCH($G85,'DATA POBLACION'!$F$1:$F$361,0),MATCH(CONCATENATE(AP$1,"_",$H85),'DATA POBLACION'!$A$1:$CP$1,0))</f>
        <v>66</v>
      </c>
      <c r="AQ85" s="49">
        <f>INDEX('DATA POBLACION'!$A$1:$CP$361,MATCH($G85,'DATA POBLACION'!$F$1:$F$361,0),MATCH(CONCATENATE(AQ$1,"_",$H85),'DATA POBLACION'!$A$1:$CP$1,0))</f>
        <v>49</v>
      </c>
      <c r="AR85" s="49">
        <f>INDEX('DATA POBLACION'!$A$1:$CP$361,MATCH($G85,'DATA POBLACION'!$F$1:$F$361,0),MATCH(CONCATENATE(AR$1,"_",$H85),'DATA POBLACION'!$A$1:$CP$1,0))</f>
        <v>49</v>
      </c>
      <c r="AS85" s="49">
        <f>INDEX('DATA POBLACION'!$A$1:$CP$361,MATCH($G85,'DATA POBLACION'!$F$1:$F$361,0),MATCH(CONCATENATE(AS$1,"_",$H85),'DATA POBLACION'!$A$1:$CP$1,0))</f>
        <v>49</v>
      </c>
      <c r="AT85" s="49">
        <f>INDEX('DATA POBLACION'!$A$1:$CP$361,MATCH($G85,'DATA POBLACION'!$F$1:$F$361,0),MATCH(CONCATENATE(AT$1,"_",$H85),'DATA POBLACION'!$A$1:$CP$1,0))</f>
        <v>55</v>
      </c>
    </row>
    <row r="86" spans="1:46" hidden="1" x14ac:dyDescent="0.2">
      <c r="A86" s="52" t="s">
        <v>38</v>
      </c>
      <c r="B86" s="47" t="s">
        <v>53</v>
      </c>
      <c r="C86" s="37" t="s">
        <v>196</v>
      </c>
      <c r="D86" s="33" t="s">
        <v>3</v>
      </c>
      <c r="E86" s="48" t="s">
        <v>22</v>
      </c>
      <c r="F86" s="37"/>
      <c r="G86" s="37" t="s">
        <v>210</v>
      </c>
      <c r="H86" s="37" t="s">
        <v>107</v>
      </c>
      <c r="I86" s="37">
        <f t="shared" si="10"/>
        <v>1244</v>
      </c>
      <c r="J86" s="49">
        <f>INDEX('DATA POBLACION'!$A$1:$CP$361,MATCH($G86,'DATA POBLACION'!$F$1:$F$361,0),MATCH(CONCATENATE(J$1,"_",$H86),'DATA POBLACION'!$A$1:$CP$1,0))</f>
        <v>14</v>
      </c>
      <c r="K86" s="49">
        <f>INDEX('DATA POBLACION'!$A$1:$CP$361,MATCH($G86,'DATA POBLACION'!$F$1:$F$361,0),MATCH(CONCATENATE(K$1,"_",$H86),'DATA POBLACION'!$A$1:$CP$1,0))</f>
        <v>6</v>
      </c>
      <c r="L86" s="49">
        <f>INDEX('DATA POBLACION'!$A$1:$CP$361,MATCH($G86,'DATA POBLACION'!$F$1:$F$361,0),MATCH(CONCATENATE(L$1,"_",$H86),'DATA POBLACION'!$A$1:$CP$1,0))</f>
        <v>8</v>
      </c>
      <c r="M86" s="49">
        <f>INDEX('DATA POBLACION'!$A$1:$CP$361,MATCH($G86,'DATA POBLACION'!$F$1:$F$361,0),MATCH(CONCATENATE(M$1,"_",$H86),'DATA POBLACION'!$A$1:$CP$1,0))</f>
        <v>14</v>
      </c>
      <c r="N86" s="49">
        <f>INDEX('DATA POBLACION'!$A$1:$CP$361,MATCH($G86,'DATA POBLACION'!$F$1:$F$361,0),MATCH(CONCATENATE(N$1,"_",$H86),'DATA POBLACION'!$A$1:$CP$1,0))</f>
        <v>13</v>
      </c>
      <c r="O86" s="49">
        <f t="shared" si="11"/>
        <v>55</v>
      </c>
      <c r="P86" s="49">
        <f>INDEX('DATA POBLACION'!$A$1:$CP$361,MATCH($G86,'DATA POBLACION'!$F$1:$F$361,0),MATCH(CONCATENATE(P$1,"_",$H86),'DATA POBLACION'!$A$1:$CP$1,0))</f>
        <v>13</v>
      </c>
      <c r="Q86" s="49">
        <f>INDEX('DATA POBLACION'!$A$1:$CP$361,MATCH($G86,'DATA POBLACION'!$F$1:$F$361,0),MATCH(CONCATENATE(Q$1,"_",$H86),'DATA POBLACION'!$A$1:$CP$1,0))</f>
        <v>12</v>
      </c>
      <c r="R86" s="49">
        <f>INDEX('DATA POBLACION'!$A$1:$CP$361,MATCH($G86,'DATA POBLACION'!$F$1:$F$361,0),MATCH(CONCATENATE(R$1,"_",$H86),'DATA POBLACION'!$A$1:$CP$1,0))</f>
        <v>14</v>
      </c>
      <c r="S86" s="49">
        <f>INDEX('DATA POBLACION'!$A$1:$CP$361,MATCH($G86,'DATA POBLACION'!$F$1:$F$361,0),MATCH(CONCATENATE(S$1,"_",$H86),'DATA POBLACION'!$A$1:$CP$1,0))</f>
        <v>13</v>
      </c>
      <c r="T86" s="49">
        <f>INDEX('DATA POBLACION'!$A$1:$CP$361,MATCH($G86,'DATA POBLACION'!$F$1:$F$361,0),MATCH(CONCATENATE(T$1,"_",$H86),'DATA POBLACION'!$A$1:$CP$1,0))</f>
        <v>19</v>
      </c>
      <c r="U86" s="49">
        <f t="shared" si="12"/>
        <v>71</v>
      </c>
      <c r="V86" s="49">
        <f>INDEX('DATA POBLACION'!$A$1:$CP$361,MATCH($G86,'DATA POBLACION'!$F$1:$F$361,0),MATCH(CONCATENATE(V$1,"_",$H86),'DATA POBLACION'!$A$1:$CP$1,0))</f>
        <v>20</v>
      </c>
      <c r="W86" s="49">
        <f>INDEX('DATA POBLACION'!$A$1:$CP$361,MATCH($G86,'DATA POBLACION'!$F$1:$F$361,0),MATCH(CONCATENATE(W$1,"_",$H86),'DATA POBLACION'!$A$1:$CP$1,0))</f>
        <v>12</v>
      </c>
      <c r="X86" s="49">
        <f>INDEX('DATA POBLACION'!$A$1:$CP$361,MATCH($G86,'DATA POBLACION'!$F$1:$F$361,0),MATCH(CONCATENATE(X$1,"_",$H86),'DATA POBLACION'!$A$1:$CP$1,0))</f>
        <v>13</v>
      </c>
      <c r="Y86" s="49">
        <f>INDEX('DATA POBLACION'!$A$1:$CP$361,MATCH($G86,'DATA POBLACION'!$F$1:$F$361,0),MATCH(CONCATENATE(Y$1,"_",$H86),'DATA POBLACION'!$A$1:$CP$1,0))</f>
        <v>15</v>
      </c>
      <c r="Z86" s="49">
        <f>INDEX('DATA POBLACION'!$A$1:$CP$361,MATCH($G86,'DATA POBLACION'!$F$1:$F$361,0),MATCH(CONCATENATE(Z$1,"_",$H86),'DATA POBLACION'!$A$1:$CP$1,0))</f>
        <v>10</v>
      </c>
      <c r="AA86" s="37">
        <f t="shared" si="13"/>
        <v>70</v>
      </c>
      <c r="AB86" s="49">
        <f>INDEX('DATA POBLACION'!$A$1:$CP$361,MATCH($G86,'DATA POBLACION'!$F$1:$F$361,0),MATCH(CONCATENATE(AB$1,"_",$H86),'DATA POBLACION'!$A$1:$CP$1,0))</f>
        <v>12</v>
      </c>
      <c r="AC86" s="49">
        <f>INDEX('DATA POBLACION'!$A$1:$CP$361,MATCH($G86,'DATA POBLACION'!$F$1:$F$361,0),MATCH(CONCATENATE(AC$1,"_",$H86),'DATA POBLACION'!$A$1:$CP$1,0))</f>
        <v>19</v>
      </c>
      <c r="AD86" s="49">
        <f>INDEX('DATA POBLACION'!$A$1:$CP$361,MATCH($G86,'DATA POBLACION'!$F$1:$F$361,0),MATCH(CONCATENATE(AD$1,"_",$H86),'DATA POBLACION'!$A$1:$CP$1,0))</f>
        <v>13</v>
      </c>
      <c r="AE86" s="49">
        <f>INDEX('DATA POBLACION'!$A$1:$CP$361,MATCH($G86,'DATA POBLACION'!$F$1:$F$361,0),MATCH(CONCATENATE(AE$1,"_",$H86),'DATA POBLACION'!$A$1:$CP$1,0))</f>
        <v>16</v>
      </c>
      <c r="AF86" s="49">
        <f>INDEX('DATA POBLACION'!$A$1:$CP$361,MATCH($G86,'DATA POBLACION'!$F$1:$F$361,0),MATCH(CONCATENATE(AF$1,"_",$H86),'DATA POBLACION'!$A$1:$CP$1,0))</f>
        <v>21</v>
      </c>
      <c r="AG86" s="37">
        <f t="shared" si="14"/>
        <v>81</v>
      </c>
      <c r="AH86" s="49">
        <f>INDEX('DATA POBLACION'!$A$1:$CP$361,MATCH($G86,'DATA POBLACION'!$F$1:$F$361,0),MATCH(CONCATENATE(AH$1,"_",$H86),'DATA POBLACION'!$A$1:$CP$1,0))</f>
        <v>70</v>
      </c>
      <c r="AI86" s="49">
        <f>INDEX('DATA POBLACION'!$A$1:$CP$361,MATCH($G86,'DATA POBLACION'!$F$1:$F$361,0),MATCH(CONCATENATE(AI$1,"_",$H86),'DATA POBLACION'!$A$1:$CP$1,0))</f>
        <v>105</v>
      </c>
      <c r="AJ86" s="49">
        <f>INDEX('DATA POBLACION'!$A$1:$CP$361,MATCH($G86,'DATA POBLACION'!$F$1:$F$361,0),MATCH(CONCATENATE(AJ$1,"_",$H86),'DATA POBLACION'!$A$1:$CP$1,0))</f>
        <v>109</v>
      </c>
      <c r="AK86" s="49">
        <f>INDEX('DATA POBLACION'!$A$1:$CP$361,MATCH($G86,'DATA POBLACION'!$F$1:$F$361,0),MATCH(CONCATENATE(AK$1,"_",$H86),'DATA POBLACION'!$A$1:$CP$1,0))</f>
        <v>96</v>
      </c>
      <c r="AL86" s="49">
        <f>INDEX('DATA POBLACION'!$A$1:$CP$361,MATCH($G86,'DATA POBLACION'!$F$1:$F$361,0),MATCH(CONCATENATE(AL$1,"_",$H86),'DATA POBLACION'!$A$1:$CP$1,0))</f>
        <v>109</v>
      </c>
      <c r="AM86" s="49">
        <f>INDEX('DATA POBLACION'!$A$1:$CP$361,MATCH($G86,'DATA POBLACION'!$F$1:$F$361,0),MATCH(CONCATENATE(AM$1,"_",$H86),'DATA POBLACION'!$A$1:$CP$1,0))</f>
        <v>78</v>
      </c>
      <c r="AN86" s="49">
        <f>INDEX('DATA POBLACION'!$A$1:$CP$361,MATCH($G86,'DATA POBLACION'!$F$1:$F$361,0),MATCH(CONCATENATE(AN$1,"_",$H86),'DATA POBLACION'!$A$1:$CP$1,0))</f>
        <v>88</v>
      </c>
      <c r="AO86" s="49">
        <f>INDEX('DATA POBLACION'!$A$1:$CP$361,MATCH($G86,'DATA POBLACION'!$F$1:$F$361,0),MATCH(CONCATENATE(AO$1,"_",$H86),'DATA POBLACION'!$A$1:$CP$1,0))</f>
        <v>89</v>
      </c>
      <c r="AP86" s="49">
        <f>INDEX('DATA POBLACION'!$A$1:$CP$361,MATCH($G86,'DATA POBLACION'!$F$1:$F$361,0),MATCH(CONCATENATE(AP$1,"_",$H86),'DATA POBLACION'!$A$1:$CP$1,0))</f>
        <v>74</v>
      </c>
      <c r="AQ86" s="49">
        <f>INDEX('DATA POBLACION'!$A$1:$CP$361,MATCH($G86,'DATA POBLACION'!$F$1:$F$361,0),MATCH(CONCATENATE(AQ$1,"_",$H86),'DATA POBLACION'!$A$1:$CP$1,0))</f>
        <v>54</v>
      </c>
      <c r="AR86" s="49">
        <f>INDEX('DATA POBLACION'!$A$1:$CP$361,MATCH($G86,'DATA POBLACION'!$F$1:$F$361,0),MATCH(CONCATENATE(AR$1,"_",$H86),'DATA POBLACION'!$A$1:$CP$1,0))</f>
        <v>31</v>
      </c>
      <c r="AS86" s="49">
        <f>INDEX('DATA POBLACION'!$A$1:$CP$361,MATCH($G86,'DATA POBLACION'!$F$1:$F$361,0),MATCH(CONCATENATE(AS$1,"_",$H86),'DATA POBLACION'!$A$1:$CP$1,0))</f>
        <v>32</v>
      </c>
      <c r="AT86" s="49">
        <f>INDEX('DATA POBLACION'!$A$1:$CP$361,MATCH($G86,'DATA POBLACION'!$F$1:$F$361,0),MATCH(CONCATENATE(AT$1,"_",$H86),'DATA POBLACION'!$A$1:$CP$1,0))</f>
        <v>32</v>
      </c>
    </row>
    <row r="87" spans="1:46" hidden="1" x14ac:dyDescent="0.2">
      <c r="A87" s="52" t="s">
        <v>38</v>
      </c>
      <c r="B87" s="47" t="s">
        <v>53</v>
      </c>
      <c r="C87" s="37" t="s">
        <v>196</v>
      </c>
      <c r="D87" s="33" t="s">
        <v>3</v>
      </c>
      <c r="E87" s="37" t="s">
        <v>22</v>
      </c>
      <c r="F87" s="37"/>
      <c r="G87" s="37" t="s">
        <v>210</v>
      </c>
      <c r="H87" s="37" t="s">
        <v>108</v>
      </c>
      <c r="I87" s="37">
        <f t="shared" si="10"/>
        <v>1149</v>
      </c>
      <c r="J87" s="49">
        <f>INDEX('DATA POBLACION'!$A$1:$CP$361,MATCH($G87,'DATA POBLACION'!$F$1:$F$361,0),MATCH(CONCATENATE(J$1,"_",$H87),'DATA POBLACION'!$A$1:$CP$1,0))</f>
        <v>5</v>
      </c>
      <c r="K87" s="49">
        <f>INDEX('DATA POBLACION'!$A$1:$CP$361,MATCH($G87,'DATA POBLACION'!$F$1:$F$361,0),MATCH(CONCATENATE(K$1,"_",$H87),'DATA POBLACION'!$A$1:$CP$1,0))</f>
        <v>11</v>
      </c>
      <c r="L87" s="49">
        <f>INDEX('DATA POBLACION'!$A$1:$CP$361,MATCH($G87,'DATA POBLACION'!$F$1:$F$361,0),MATCH(CONCATENATE(L$1,"_",$H87),'DATA POBLACION'!$A$1:$CP$1,0))</f>
        <v>12</v>
      </c>
      <c r="M87" s="49">
        <f>INDEX('DATA POBLACION'!$A$1:$CP$361,MATCH($G87,'DATA POBLACION'!$F$1:$F$361,0),MATCH(CONCATENATE(M$1,"_",$H87),'DATA POBLACION'!$A$1:$CP$1,0))</f>
        <v>11</v>
      </c>
      <c r="N87" s="49">
        <f>INDEX('DATA POBLACION'!$A$1:$CP$361,MATCH($G87,'DATA POBLACION'!$F$1:$F$361,0),MATCH(CONCATENATE(N$1,"_",$H87),'DATA POBLACION'!$A$1:$CP$1,0))</f>
        <v>14</v>
      </c>
      <c r="O87" s="49">
        <f t="shared" si="11"/>
        <v>53</v>
      </c>
      <c r="P87" s="49">
        <f>INDEX('DATA POBLACION'!$A$1:$CP$361,MATCH($G87,'DATA POBLACION'!$F$1:$F$361,0),MATCH(CONCATENATE(P$1,"_",$H87),'DATA POBLACION'!$A$1:$CP$1,0))</f>
        <v>14</v>
      </c>
      <c r="Q87" s="49">
        <f>INDEX('DATA POBLACION'!$A$1:$CP$361,MATCH($G87,'DATA POBLACION'!$F$1:$F$361,0),MATCH(CONCATENATE(Q$1,"_",$H87),'DATA POBLACION'!$A$1:$CP$1,0))</f>
        <v>12</v>
      </c>
      <c r="R87" s="49">
        <f>INDEX('DATA POBLACION'!$A$1:$CP$361,MATCH($G87,'DATA POBLACION'!$F$1:$F$361,0),MATCH(CONCATENATE(R$1,"_",$H87),'DATA POBLACION'!$A$1:$CP$1,0))</f>
        <v>10</v>
      </c>
      <c r="S87" s="49">
        <f>INDEX('DATA POBLACION'!$A$1:$CP$361,MATCH($G87,'DATA POBLACION'!$F$1:$F$361,0),MATCH(CONCATENATE(S$1,"_",$H87),'DATA POBLACION'!$A$1:$CP$1,0))</f>
        <v>18</v>
      </c>
      <c r="T87" s="49">
        <f>INDEX('DATA POBLACION'!$A$1:$CP$361,MATCH($G87,'DATA POBLACION'!$F$1:$F$361,0),MATCH(CONCATENATE(T$1,"_",$H87),'DATA POBLACION'!$A$1:$CP$1,0))</f>
        <v>14</v>
      </c>
      <c r="U87" s="49">
        <f t="shared" si="12"/>
        <v>68</v>
      </c>
      <c r="V87" s="49">
        <f>INDEX('DATA POBLACION'!$A$1:$CP$361,MATCH($G87,'DATA POBLACION'!$F$1:$F$361,0),MATCH(CONCATENATE(V$1,"_",$H87),'DATA POBLACION'!$A$1:$CP$1,0))</f>
        <v>19</v>
      </c>
      <c r="W87" s="49">
        <f>INDEX('DATA POBLACION'!$A$1:$CP$361,MATCH($G87,'DATA POBLACION'!$F$1:$F$361,0),MATCH(CONCATENATE(W$1,"_",$H87),'DATA POBLACION'!$A$1:$CP$1,0))</f>
        <v>11</v>
      </c>
      <c r="X87" s="49">
        <f>INDEX('DATA POBLACION'!$A$1:$CP$361,MATCH($G87,'DATA POBLACION'!$F$1:$F$361,0),MATCH(CONCATENATE(X$1,"_",$H87),'DATA POBLACION'!$A$1:$CP$1,0))</f>
        <v>12</v>
      </c>
      <c r="Y87" s="49">
        <f>INDEX('DATA POBLACION'!$A$1:$CP$361,MATCH($G87,'DATA POBLACION'!$F$1:$F$361,0),MATCH(CONCATENATE(Y$1,"_",$H87),'DATA POBLACION'!$A$1:$CP$1,0))</f>
        <v>14</v>
      </c>
      <c r="Z87" s="49">
        <f>INDEX('DATA POBLACION'!$A$1:$CP$361,MATCH($G87,'DATA POBLACION'!$F$1:$F$361,0),MATCH(CONCATENATE(Z$1,"_",$H87),'DATA POBLACION'!$A$1:$CP$1,0))</f>
        <v>9</v>
      </c>
      <c r="AA87" s="37">
        <f t="shared" si="13"/>
        <v>65</v>
      </c>
      <c r="AB87" s="49">
        <f>INDEX('DATA POBLACION'!$A$1:$CP$361,MATCH($G87,'DATA POBLACION'!$F$1:$F$361,0),MATCH(CONCATENATE(AB$1,"_",$H87),'DATA POBLACION'!$A$1:$CP$1,0))</f>
        <v>14</v>
      </c>
      <c r="AC87" s="49">
        <f>INDEX('DATA POBLACION'!$A$1:$CP$361,MATCH($G87,'DATA POBLACION'!$F$1:$F$361,0),MATCH(CONCATENATE(AC$1,"_",$H87),'DATA POBLACION'!$A$1:$CP$1,0))</f>
        <v>10</v>
      </c>
      <c r="AD87" s="49">
        <f>INDEX('DATA POBLACION'!$A$1:$CP$361,MATCH($G87,'DATA POBLACION'!$F$1:$F$361,0),MATCH(CONCATENATE(AD$1,"_",$H87),'DATA POBLACION'!$A$1:$CP$1,0))</f>
        <v>14</v>
      </c>
      <c r="AE87" s="49">
        <f>INDEX('DATA POBLACION'!$A$1:$CP$361,MATCH($G87,'DATA POBLACION'!$F$1:$F$361,0),MATCH(CONCATENATE(AE$1,"_",$H87),'DATA POBLACION'!$A$1:$CP$1,0))</f>
        <v>11</v>
      </c>
      <c r="AF87" s="49">
        <f>INDEX('DATA POBLACION'!$A$1:$CP$361,MATCH($G87,'DATA POBLACION'!$F$1:$F$361,0),MATCH(CONCATENATE(AF$1,"_",$H87),'DATA POBLACION'!$A$1:$CP$1,0))</f>
        <v>10</v>
      </c>
      <c r="AG87" s="37">
        <f t="shared" si="14"/>
        <v>59</v>
      </c>
      <c r="AH87" s="49">
        <f>INDEX('DATA POBLACION'!$A$1:$CP$361,MATCH($G87,'DATA POBLACION'!$F$1:$F$361,0),MATCH(CONCATENATE(AH$1,"_",$H87),'DATA POBLACION'!$A$1:$CP$1,0))</f>
        <v>75</v>
      </c>
      <c r="AI87" s="49">
        <f>INDEX('DATA POBLACION'!$A$1:$CP$361,MATCH($G87,'DATA POBLACION'!$F$1:$F$361,0),MATCH(CONCATENATE(AI$1,"_",$H87),'DATA POBLACION'!$A$1:$CP$1,0))</f>
        <v>96</v>
      </c>
      <c r="AJ87" s="49">
        <f>INDEX('DATA POBLACION'!$A$1:$CP$361,MATCH($G87,'DATA POBLACION'!$F$1:$F$361,0),MATCH(CONCATENATE(AJ$1,"_",$H87),'DATA POBLACION'!$A$1:$CP$1,0))</f>
        <v>100</v>
      </c>
      <c r="AK87" s="49">
        <f>INDEX('DATA POBLACION'!$A$1:$CP$361,MATCH($G87,'DATA POBLACION'!$F$1:$F$361,0),MATCH(CONCATENATE(AK$1,"_",$H87),'DATA POBLACION'!$A$1:$CP$1,0))</f>
        <v>84</v>
      </c>
      <c r="AL87" s="49">
        <f>INDEX('DATA POBLACION'!$A$1:$CP$361,MATCH($G87,'DATA POBLACION'!$F$1:$F$361,0),MATCH(CONCATENATE(AL$1,"_",$H87),'DATA POBLACION'!$A$1:$CP$1,0))</f>
        <v>69</v>
      </c>
      <c r="AM87" s="49">
        <f>INDEX('DATA POBLACION'!$A$1:$CP$361,MATCH($G87,'DATA POBLACION'!$F$1:$F$361,0),MATCH(CONCATENATE(AM$1,"_",$H87),'DATA POBLACION'!$A$1:$CP$1,0))</f>
        <v>72</v>
      </c>
      <c r="AN87" s="49">
        <f>INDEX('DATA POBLACION'!$A$1:$CP$361,MATCH($G87,'DATA POBLACION'!$F$1:$F$361,0),MATCH(CONCATENATE(AN$1,"_",$H87),'DATA POBLACION'!$A$1:$CP$1,0))</f>
        <v>75</v>
      </c>
      <c r="AO87" s="49">
        <f>INDEX('DATA POBLACION'!$A$1:$CP$361,MATCH($G87,'DATA POBLACION'!$F$1:$F$361,0),MATCH(CONCATENATE(AO$1,"_",$H87),'DATA POBLACION'!$A$1:$CP$1,0))</f>
        <v>79</v>
      </c>
      <c r="AP87" s="49">
        <f>INDEX('DATA POBLACION'!$A$1:$CP$361,MATCH($G87,'DATA POBLACION'!$F$1:$F$361,0),MATCH(CONCATENATE(AP$1,"_",$H87),'DATA POBLACION'!$A$1:$CP$1,0))</f>
        <v>61</v>
      </c>
      <c r="AQ87" s="49">
        <f>INDEX('DATA POBLACION'!$A$1:$CP$361,MATCH($G87,'DATA POBLACION'!$F$1:$F$361,0),MATCH(CONCATENATE(AQ$1,"_",$H87),'DATA POBLACION'!$A$1:$CP$1,0))</f>
        <v>54</v>
      </c>
      <c r="AR87" s="49">
        <f>INDEX('DATA POBLACION'!$A$1:$CP$361,MATCH($G87,'DATA POBLACION'!$F$1:$F$361,0),MATCH(CONCATENATE(AR$1,"_",$H87),'DATA POBLACION'!$A$1:$CP$1,0))</f>
        <v>35</v>
      </c>
      <c r="AS87" s="49">
        <f>INDEX('DATA POBLACION'!$A$1:$CP$361,MATCH($G87,'DATA POBLACION'!$F$1:$F$361,0),MATCH(CONCATENATE(AS$1,"_",$H87),'DATA POBLACION'!$A$1:$CP$1,0))</f>
        <v>39</v>
      </c>
      <c r="AT87" s="49">
        <f>INDEX('DATA POBLACION'!$A$1:$CP$361,MATCH($G87,'DATA POBLACION'!$F$1:$F$361,0),MATCH(CONCATENATE(AT$1,"_",$H87),'DATA POBLACION'!$A$1:$CP$1,0))</f>
        <v>65</v>
      </c>
    </row>
    <row r="88" spans="1:46" hidden="1" x14ac:dyDescent="0.2">
      <c r="A88" s="52" t="s">
        <v>39</v>
      </c>
      <c r="B88" s="47" t="s">
        <v>253</v>
      </c>
      <c r="C88" s="37" t="s">
        <v>229</v>
      </c>
      <c r="D88" s="33" t="s">
        <v>3</v>
      </c>
      <c r="E88" s="48" t="s">
        <v>23</v>
      </c>
      <c r="F88" s="37"/>
      <c r="G88" s="37" t="s">
        <v>285</v>
      </c>
      <c r="H88" s="37" t="s">
        <v>107</v>
      </c>
      <c r="I88" s="37">
        <f t="shared" si="10"/>
        <v>808</v>
      </c>
      <c r="J88" s="49">
        <f>INDEX('DATA POBLACION'!$A$1:$CP$361,MATCH($G88,'DATA POBLACION'!$F$1:$F$361,0),MATCH(CONCATENATE(J$1,"_",$H88),'DATA POBLACION'!$A$1:$CP$1,0))</f>
        <v>10</v>
      </c>
      <c r="K88" s="49">
        <f>INDEX('DATA POBLACION'!$A$1:$CP$361,MATCH($G88,'DATA POBLACION'!$F$1:$F$361,0),MATCH(CONCATENATE(K$1,"_",$H88),'DATA POBLACION'!$A$1:$CP$1,0))</f>
        <v>10</v>
      </c>
      <c r="L88" s="49">
        <f>INDEX('DATA POBLACION'!$A$1:$CP$361,MATCH($G88,'DATA POBLACION'!$F$1:$F$361,0),MATCH(CONCATENATE(L$1,"_",$H88),'DATA POBLACION'!$A$1:$CP$1,0))</f>
        <v>10</v>
      </c>
      <c r="M88" s="49">
        <f>INDEX('DATA POBLACION'!$A$1:$CP$361,MATCH($G88,'DATA POBLACION'!$F$1:$F$361,0),MATCH(CONCATENATE(M$1,"_",$H88),'DATA POBLACION'!$A$1:$CP$1,0))</f>
        <v>11</v>
      </c>
      <c r="N88" s="49">
        <f>INDEX('DATA POBLACION'!$A$1:$CP$361,MATCH($G88,'DATA POBLACION'!$F$1:$F$361,0),MATCH(CONCATENATE(N$1,"_",$H88),'DATA POBLACION'!$A$1:$CP$1,0))</f>
        <v>10</v>
      </c>
      <c r="O88" s="49">
        <f t="shared" si="11"/>
        <v>51</v>
      </c>
      <c r="P88" s="49">
        <f>INDEX('DATA POBLACION'!$A$1:$CP$361,MATCH($G88,'DATA POBLACION'!$F$1:$F$361,0),MATCH(CONCATENATE(P$1,"_",$H88),'DATA POBLACION'!$A$1:$CP$1,0))</f>
        <v>12</v>
      </c>
      <c r="Q88" s="49">
        <f>INDEX('DATA POBLACION'!$A$1:$CP$361,MATCH($G88,'DATA POBLACION'!$F$1:$F$361,0),MATCH(CONCATENATE(Q$1,"_",$H88),'DATA POBLACION'!$A$1:$CP$1,0))</f>
        <v>14</v>
      </c>
      <c r="R88" s="49">
        <f>INDEX('DATA POBLACION'!$A$1:$CP$361,MATCH($G88,'DATA POBLACION'!$F$1:$F$361,0),MATCH(CONCATENATE(R$1,"_",$H88),'DATA POBLACION'!$A$1:$CP$1,0))</f>
        <v>14</v>
      </c>
      <c r="S88" s="49">
        <f>INDEX('DATA POBLACION'!$A$1:$CP$361,MATCH($G88,'DATA POBLACION'!$F$1:$F$361,0),MATCH(CONCATENATE(S$1,"_",$H88),'DATA POBLACION'!$A$1:$CP$1,0))</f>
        <v>15</v>
      </c>
      <c r="T88" s="49">
        <f>INDEX('DATA POBLACION'!$A$1:$CP$361,MATCH($G88,'DATA POBLACION'!$F$1:$F$361,0),MATCH(CONCATENATE(T$1,"_",$H88),'DATA POBLACION'!$A$1:$CP$1,0))</f>
        <v>16</v>
      </c>
      <c r="U88" s="49">
        <f t="shared" si="12"/>
        <v>71</v>
      </c>
      <c r="V88" s="49">
        <f>INDEX('DATA POBLACION'!$A$1:$CP$361,MATCH($G88,'DATA POBLACION'!$F$1:$F$361,0),MATCH(CONCATENATE(V$1,"_",$H88),'DATA POBLACION'!$A$1:$CP$1,0))</f>
        <v>15</v>
      </c>
      <c r="W88" s="49">
        <f>INDEX('DATA POBLACION'!$A$1:$CP$361,MATCH($G88,'DATA POBLACION'!$F$1:$F$361,0),MATCH(CONCATENATE(W$1,"_",$H88),'DATA POBLACION'!$A$1:$CP$1,0))</f>
        <v>15</v>
      </c>
      <c r="X88" s="49">
        <f>INDEX('DATA POBLACION'!$A$1:$CP$361,MATCH($G88,'DATA POBLACION'!$F$1:$F$361,0),MATCH(CONCATENATE(X$1,"_",$H88),'DATA POBLACION'!$A$1:$CP$1,0))</f>
        <v>16</v>
      </c>
      <c r="Y88" s="49">
        <f>INDEX('DATA POBLACION'!$A$1:$CP$361,MATCH($G88,'DATA POBLACION'!$F$1:$F$361,0),MATCH(CONCATENATE(Y$1,"_",$H88),'DATA POBLACION'!$A$1:$CP$1,0))</f>
        <v>16</v>
      </c>
      <c r="Z88" s="49">
        <f>INDEX('DATA POBLACION'!$A$1:$CP$361,MATCH($G88,'DATA POBLACION'!$F$1:$F$361,0),MATCH(CONCATENATE(Z$1,"_",$H88),'DATA POBLACION'!$A$1:$CP$1,0))</f>
        <v>16</v>
      </c>
      <c r="AA88" s="37">
        <f t="shared" si="13"/>
        <v>78</v>
      </c>
      <c r="AB88" s="49">
        <f>INDEX('DATA POBLACION'!$A$1:$CP$361,MATCH($G88,'DATA POBLACION'!$F$1:$F$361,0),MATCH(CONCATENATE(AB$1,"_",$H88),'DATA POBLACION'!$A$1:$CP$1,0))</f>
        <v>16</v>
      </c>
      <c r="AC88" s="49">
        <f>INDEX('DATA POBLACION'!$A$1:$CP$361,MATCH($G88,'DATA POBLACION'!$F$1:$F$361,0),MATCH(CONCATENATE(AC$1,"_",$H88),'DATA POBLACION'!$A$1:$CP$1,0))</f>
        <v>17</v>
      </c>
      <c r="AD88" s="49">
        <f>INDEX('DATA POBLACION'!$A$1:$CP$361,MATCH($G88,'DATA POBLACION'!$F$1:$F$361,0),MATCH(CONCATENATE(AD$1,"_",$H88),'DATA POBLACION'!$A$1:$CP$1,0))</f>
        <v>17</v>
      </c>
      <c r="AE88" s="49">
        <f>INDEX('DATA POBLACION'!$A$1:$CP$361,MATCH($G88,'DATA POBLACION'!$F$1:$F$361,0),MATCH(CONCATENATE(AE$1,"_",$H88),'DATA POBLACION'!$A$1:$CP$1,0))</f>
        <v>16</v>
      </c>
      <c r="AF88" s="49">
        <f>INDEX('DATA POBLACION'!$A$1:$CP$361,MATCH($G88,'DATA POBLACION'!$F$1:$F$361,0),MATCH(CONCATENATE(AF$1,"_",$H88),'DATA POBLACION'!$A$1:$CP$1,0))</f>
        <v>15</v>
      </c>
      <c r="AG88" s="37">
        <f t="shared" si="14"/>
        <v>81</v>
      </c>
      <c r="AH88" s="49">
        <f>INDEX('DATA POBLACION'!$A$1:$CP$361,MATCH($G88,'DATA POBLACION'!$F$1:$F$361,0),MATCH(CONCATENATE(AH$1,"_",$H88),'DATA POBLACION'!$A$1:$CP$1,0))</f>
        <v>68</v>
      </c>
      <c r="AI88" s="49">
        <f>INDEX('DATA POBLACION'!$A$1:$CP$361,MATCH($G88,'DATA POBLACION'!$F$1:$F$361,0),MATCH(CONCATENATE(AI$1,"_",$H88),'DATA POBLACION'!$A$1:$CP$1,0))</f>
        <v>67</v>
      </c>
      <c r="AJ88" s="49">
        <f>INDEX('DATA POBLACION'!$A$1:$CP$361,MATCH($G88,'DATA POBLACION'!$F$1:$F$361,0),MATCH(CONCATENATE(AJ$1,"_",$H88),'DATA POBLACION'!$A$1:$CP$1,0))</f>
        <v>68</v>
      </c>
      <c r="AK88" s="49">
        <f>INDEX('DATA POBLACION'!$A$1:$CP$361,MATCH($G88,'DATA POBLACION'!$F$1:$F$361,0),MATCH(CONCATENATE(AK$1,"_",$H88),'DATA POBLACION'!$A$1:$CP$1,0))</f>
        <v>64</v>
      </c>
      <c r="AL88" s="49">
        <f>INDEX('DATA POBLACION'!$A$1:$CP$361,MATCH($G88,'DATA POBLACION'!$F$1:$F$361,0),MATCH(CONCATENATE(AL$1,"_",$H88),'DATA POBLACION'!$A$1:$CP$1,0))</f>
        <v>54</v>
      </c>
      <c r="AM88" s="49">
        <f>INDEX('DATA POBLACION'!$A$1:$CP$361,MATCH($G88,'DATA POBLACION'!$F$1:$F$361,0),MATCH(CONCATENATE(AM$1,"_",$H88),'DATA POBLACION'!$A$1:$CP$1,0))</f>
        <v>47</v>
      </c>
      <c r="AN88" s="49">
        <f>INDEX('DATA POBLACION'!$A$1:$CP$361,MATCH($G88,'DATA POBLACION'!$F$1:$F$361,0),MATCH(CONCATENATE(AN$1,"_",$H88),'DATA POBLACION'!$A$1:$CP$1,0))</f>
        <v>38</v>
      </c>
      <c r="AO88" s="49">
        <f>INDEX('DATA POBLACION'!$A$1:$CP$361,MATCH($G88,'DATA POBLACION'!$F$1:$F$361,0),MATCH(CONCATENATE(AO$1,"_",$H88),'DATA POBLACION'!$A$1:$CP$1,0))</f>
        <v>33</v>
      </c>
      <c r="AP88" s="49">
        <f>INDEX('DATA POBLACION'!$A$1:$CP$361,MATCH($G88,'DATA POBLACION'!$F$1:$F$361,0),MATCH(CONCATENATE(AP$1,"_",$H88),'DATA POBLACION'!$A$1:$CP$1,0))</f>
        <v>28</v>
      </c>
      <c r="AQ88" s="49">
        <f>INDEX('DATA POBLACION'!$A$1:$CP$361,MATCH($G88,'DATA POBLACION'!$F$1:$F$361,0),MATCH(CONCATENATE(AQ$1,"_",$H88),'DATA POBLACION'!$A$1:$CP$1,0))</f>
        <v>23</v>
      </c>
      <c r="AR88" s="49">
        <f>INDEX('DATA POBLACION'!$A$1:$CP$361,MATCH($G88,'DATA POBLACION'!$F$1:$F$361,0),MATCH(CONCATENATE(AR$1,"_",$H88),'DATA POBLACION'!$A$1:$CP$1,0))</f>
        <v>16</v>
      </c>
      <c r="AS88" s="49">
        <f>INDEX('DATA POBLACION'!$A$1:$CP$361,MATCH($G88,'DATA POBLACION'!$F$1:$F$361,0),MATCH(CONCATENATE(AS$1,"_",$H88),'DATA POBLACION'!$A$1:$CP$1,0))</f>
        <v>10</v>
      </c>
      <c r="AT88" s="49">
        <f>INDEX('DATA POBLACION'!$A$1:$CP$361,MATCH($G88,'DATA POBLACION'!$F$1:$F$361,0),MATCH(CONCATENATE(AT$1,"_",$H88),'DATA POBLACION'!$A$1:$CP$1,0))</f>
        <v>11</v>
      </c>
    </row>
    <row r="89" spans="1:46" hidden="1" x14ac:dyDescent="0.2">
      <c r="A89" s="52" t="s">
        <v>39</v>
      </c>
      <c r="B89" s="47" t="s">
        <v>253</v>
      </c>
      <c r="C89" s="37" t="s">
        <v>229</v>
      </c>
      <c r="D89" s="33" t="s">
        <v>3</v>
      </c>
      <c r="E89" s="37" t="s">
        <v>23</v>
      </c>
      <c r="F89" s="37"/>
      <c r="G89" s="37" t="s">
        <v>285</v>
      </c>
      <c r="H89" s="37" t="s">
        <v>108</v>
      </c>
      <c r="I89" s="37">
        <f t="shared" si="10"/>
        <v>783</v>
      </c>
      <c r="J89" s="49">
        <f>INDEX('DATA POBLACION'!$A$1:$CP$361,MATCH($G89,'DATA POBLACION'!$F$1:$F$361,0),MATCH(CONCATENATE(J$1,"_",$H89),'DATA POBLACION'!$A$1:$CP$1,0))</f>
        <v>9</v>
      </c>
      <c r="K89" s="49">
        <f>INDEX('DATA POBLACION'!$A$1:$CP$361,MATCH($G89,'DATA POBLACION'!$F$1:$F$361,0),MATCH(CONCATENATE(K$1,"_",$H89),'DATA POBLACION'!$A$1:$CP$1,0))</f>
        <v>10</v>
      </c>
      <c r="L89" s="49">
        <f>INDEX('DATA POBLACION'!$A$1:$CP$361,MATCH($G89,'DATA POBLACION'!$F$1:$F$361,0),MATCH(CONCATENATE(L$1,"_",$H89),'DATA POBLACION'!$A$1:$CP$1,0))</f>
        <v>9</v>
      </c>
      <c r="M89" s="49">
        <f>INDEX('DATA POBLACION'!$A$1:$CP$361,MATCH($G89,'DATA POBLACION'!$F$1:$F$361,0),MATCH(CONCATENATE(M$1,"_",$H89),'DATA POBLACION'!$A$1:$CP$1,0))</f>
        <v>10</v>
      </c>
      <c r="N89" s="49">
        <f>INDEX('DATA POBLACION'!$A$1:$CP$361,MATCH($G89,'DATA POBLACION'!$F$1:$F$361,0),MATCH(CONCATENATE(N$1,"_",$H89),'DATA POBLACION'!$A$1:$CP$1,0))</f>
        <v>10</v>
      </c>
      <c r="O89" s="49">
        <f t="shared" si="11"/>
        <v>48</v>
      </c>
      <c r="P89" s="49">
        <f>INDEX('DATA POBLACION'!$A$1:$CP$361,MATCH($G89,'DATA POBLACION'!$F$1:$F$361,0),MATCH(CONCATENATE(P$1,"_",$H89),'DATA POBLACION'!$A$1:$CP$1,0))</f>
        <v>12</v>
      </c>
      <c r="Q89" s="49">
        <f>INDEX('DATA POBLACION'!$A$1:$CP$361,MATCH($G89,'DATA POBLACION'!$F$1:$F$361,0),MATCH(CONCATENATE(Q$1,"_",$H89),'DATA POBLACION'!$A$1:$CP$1,0))</f>
        <v>14</v>
      </c>
      <c r="R89" s="49">
        <f>INDEX('DATA POBLACION'!$A$1:$CP$361,MATCH($G89,'DATA POBLACION'!$F$1:$F$361,0),MATCH(CONCATENATE(R$1,"_",$H89),'DATA POBLACION'!$A$1:$CP$1,0))</f>
        <v>14</v>
      </c>
      <c r="S89" s="49">
        <f>INDEX('DATA POBLACION'!$A$1:$CP$361,MATCH($G89,'DATA POBLACION'!$F$1:$F$361,0),MATCH(CONCATENATE(S$1,"_",$H89),'DATA POBLACION'!$A$1:$CP$1,0))</f>
        <v>15</v>
      </c>
      <c r="T89" s="49">
        <f>INDEX('DATA POBLACION'!$A$1:$CP$361,MATCH($G89,'DATA POBLACION'!$F$1:$F$361,0),MATCH(CONCATENATE(T$1,"_",$H89),'DATA POBLACION'!$A$1:$CP$1,0))</f>
        <v>14</v>
      </c>
      <c r="U89" s="49">
        <f t="shared" si="12"/>
        <v>69</v>
      </c>
      <c r="V89" s="49">
        <f>INDEX('DATA POBLACION'!$A$1:$CP$361,MATCH($G89,'DATA POBLACION'!$F$1:$F$361,0),MATCH(CONCATENATE(V$1,"_",$H89),'DATA POBLACION'!$A$1:$CP$1,0))</f>
        <v>14</v>
      </c>
      <c r="W89" s="49">
        <f>INDEX('DATA POBLACION'!$A$1:$CP$361,MATCH($G89,'DATA POBLACION'!$F$1:$F$361,0),MATCH(CONCATENATE(W$1,"_",$H89),'DATA POBLACION'!$A$1:$CP$1,0))</f>
        <v>14</v>
      </c>
      <c r="X89" s="49">
        <f>INDEX('DATA POBLACION'!$A$1:$CP$361,MATCH($G89,'DATA POBLACION'!$F$1:$F$361,0),MATCH(CONCATENATE(X$1,"_",$H89),'DATA POBLACION'!$A$1:$CP$1,0))</f>
        <v>15</v>
      </c>
      <c r="Y89" s="49">
        <f>INDEX('DATA POBLACION'!$A$1:$CP$361,MATCH($G89,'DATA POBLACION'!$F$1:$F$361,0),MATCH(CONCATENATE(Y$1,"_",$H89),'DATA POBLACION'!$A$1:$CP$1,0))</f>
        <v>15</v>
      </c>
      <c r="Z89" s="49">
        <f>INDEX('DATA POBLACION'!$A$1:$CP$361,MATCH($G89,'DATA POBLACION'!$F$1:$F$361,0),MATCH(CONCATENATE(Z$1,"_",$H89),'DATA POBLACION'!$A$1:$CP$1,0))</f>
        <v>14</v>
      </c>
      <c r="AA89" s="37">
        <f t="shared" si="13"/>
        <v>72</v>
      </c>
      <c r="AB89" s="49">
        <f>INDEX('DATA POBLACION'!$A$1:$CP$361,MATCH($G89,'DATA POBLACION'!$F$1:$F$361,0),MATCH(CONCATENATE(AB$1,"_",$H89),'DATA POBLACION'!$A$1:$CP$1,0))</f>
        <v>15</v>
      </c>
      <c r="AC89" s="49">
        <f>INDEX('DATA POBLACION'!$A$1:$CP$361,MATCH($G89,'DATA POBLACION'!$F$1:$F$361,0),MATCH(CONCATENATE(AC$1,"_",$H89),'DATA POBLACION'!$A$1:$CP$1,0))</f>
        <v>16</v>
      </c>
      <c r="AD89" s="49">
        <f>INDEX('DATA POBLACION'!$A$1:$CP$361,MATCH($G89,'DATA POBLACION'!$F$1:$F$361,0),MATCH(CONCATENATE(AD$1,"_",$H89),'DATA POBLACION'!$A$1:$CP$1,0))</f>
        <v>15</v>
      </c>
      <c r="AE89" s="49">
        <f>INDEX('DATA POBLACION'!$A$1:$CP$361,MATCH($G89,'DATA POBLACION'!$F$1:$F$361,0),MATCH(CONCATENATE(AE$1,"_",$H89),'DATA POBLACION'!$A$1:$CP$1,0))</f>
        <v>15</v>
      </c>
      <c r="AF89" s="49">
        <f>INDEX('DATA POBLACION'!$A$1:$CP$361,MATCH($G89,'DATA POBLACION'!$F$1:$F$361,0),MATCH(CONCATENATE(AF$1,"_",$H89),'DATA POBLACION'!$A$1:$CP$1,0))</f>
        <v>14</v>
      </c>
      <c r="AG89" s="37">
        <f t="shared" si="14"/>
        <v>75</v>
      </c>
      <c r="AH89" s="49">
        <f>INDEX('DATA POBLACION'!$A$1:$CP$361,MATCH($G89,'DATA POBLACION'!$F$1:$F$361,0),MATCH(CONCATENATE(AH$1,"_",$H89),'DATA POBLACION'!$A$1:$CP$1,0))</f>
        <v>64</v>
      </c>
      <c r="AI89" s="49">
        <f>INDEX('DATA POBLACION'!$A$1:$CP$361,MATCH($G89,'DATA POBLACION'!$F$1:$F$361,0),MATCH(CONCATENATE(AI$1,"_",$H89),'DATA POBLACION'!$A$1:$CP$1,0))</f>
        <v>66</v>
      </c>
      <c r="AJ89" s="49">
        <f>INDEX('DATA POBLACION'!$A$1:$CP$361,MATCH($G89,'DATA POBLACION'!$F$1:$F$361,0),MATCH(CONCATENATE(AJ$1,"_",$H89),'DATA POBLACION'!$A$1:$CP$1,0))</f>
        <v>65</v>
      </c>
      <c r="AK89" s="49">
        <f>INDEX('DATA POBLACION'!$A$1:$CP$361,MATCH($G89,'DATA POBLACION'!$F$1:$F$361,0),MATCH(CONCATENATE(AK$1,"_",$H89),'DATA POBLACION'!$A$1:$CP$1,0))</f>
        <v>58</v>
      </c>
      <c r="AL89" s="49">
        <f>INDEX('DATA POBLACION'!$A$1:$CP$361,MATCH($G89,'DATA POBLACION'!$F$1:$F$361,0),MATCH(CONCATENATE(AL$1,"_",$H89),'DATA POBLACION'!$A$1:$CP$1,0))</f>
        <v>52</v>
      </c>
      <c r="AM89" s="49">
        <f>INDEX('DATA POBLACION'!$A$1:$CP$361,MATCH($G89,'DATA POBLACION'!$F$1:$F$361,0),MATCH(CONCATENATE(AM$1,"_",$H89),'DATA POBLACION'!$A$1:$CP$1,0))</f>
        <v>43</v>
      </c>
      <c r="AN89" s="49">
        <f>INDEX('DATA POBLACION'!$A$1:$CP$361,MATCH($G89,'DATA POBLACION'!$F$1:$F$361,0),MATCH(CONCATENATE(AN$1,"_",$H89),'DATA POBLACION'!$A$1:$CP$1,0))</f>
        <v>36</v>
      </c>
      <c r="AO89" s="49">
        <f>INDEX('DATA POBLACION'!$A$1:$CP$361,MATCH($G89,'DATA POBLACION'!$F$1:$F$361,0),MATCH(CONCATENATE(AO$1,"_",$H89),'DATA POBLACION'!$A$1:$CP$1,0))</f>
        <v>33</v>
      </c>
      <c r="AP89" s="49">
        <f>INDEX('DATA POBLACION'!$A$1:$CP$361,MATCH($G89,'DATA POBLACION'!$F$1:$F$361,0),MATCH(CONCATENATE(AP$1,"_",$H89),'DATA POBLACION'!$A$1:$CP$1,0))</f>
        <v>30</v>
      </c>
      <c r="AQ89" s="49">
        <f>INDEX('DATA POBLACION'!$A$1:$CP$361,MATCH($G89,'DATA POBLACION'!$F$1:$F$361,0),MATCH(CONCATENATE(AQ$1,"_",$H89),'DATA POBLACION'!$A$1:$CP$1,0))</f>
        <v>24</v>
      </c>
      <c r="AR89" s="49">
        <f>INDEX('DATA POBLACION'!$A$1:$CP$361,MATCH($G89,'DATA POBLACION'!$F$1:$F$361,0),MATCH(CONCATENATE(AR$1,"_",$H89),'DATA POBLACION'!$A$1:$CP$1,0))</f>
        <v>19</v>
      </c>
      <c r="AS89" s="49">
        <f>INDEX('DATA POBLACION'!$A$1:$CP$361,MATCH($G89,'DATA POBLACION'!$F$1:$F$361,0),MATCH(CONCATENATE(AS$1,"_",$H89),'DATA POBLACION'!$A$1:$CP$1,0))</f>
        <v>13</v>
      </c>
      <c r="AT89" s="49">
        <f>INDEX('DATA POBLACION'!$A$1:$CP$361,MATCH($G89,'DATA POBLACION'!$F$1:$F$361,0),MATCH(CONCATENATE(AT$1,"_",$H89),'DATA POBLACION'!$A$1:$CP$1,0))</f>
        <v>16</v>
      </c>
    </row>
    <row r="90" spans="1:46" hidden="1" x14ac:dyDescent="0.2">
      <c r="A90" s="52" t="s">
        <v>37</v>
      </c>
      <c r="B90" s="47" t="s">
        <v>53</v>
      </c>
      <c r="C90" s="37" t="s">
        <v>196</v>
      </c>
      <c r="D90" s="33" t="s">
        <v>3</v>
      </c>
      <c r="E90" s="48" t="s">
        <v>21</v>
      </c>
      <c r="F90" s="37"/>
      <c r="G90" s="37" t="s">
        <v>209</v>
      </c>
      <c r="H90" s="37" t="s">
        <v>107</v>
      </c>
      <c r="I90" s="37">
        <f t="shared" si="10"/>
        <v>565</v>
      </c>
      <c r="J90" s="49">
        <f>INDEX('DATA POBLACION'!$A$1:$CP$361,MATCH($G90,'DATA POBLACION'!$F$1:$F$361,0),MATCH(CONCATENATE(J$1,"_",$H90),'DATA POBLACION'!$A$1:$CP$1,0))</f>
        <v>3</v>
      </c>
      <c r="K90" s="49">
        <f>INDEX('DATA POBLACION'!$A$1:$CP$361,MATCH($G90,'DATA POBLACION'!$F$1:$F$361,0),MATCH(CONCATENATE(K$1,"_",$H90),'DATA POBLACION'!$A$1:$CP$1,0))</f>
        <v>5</v>
      </c>
      <c r="L90" s="49">
        <f>INDEX('DATA POBLACION'!$A$1:$CP$361,MATCH($G90,'DATA POBLACION'!$F$1:$F$361,0),MATCH(CONCATENATE(L$1,"_",$H90),'DATA POBLACION'!$A$1:$CP$1,0))</f>
        <v>5</v>
      </c>
      <c r="M90" s="49">
        <f>INDEX('DATA POBLACION'!$A$1:$CP$361,MATCH($G90,'DATA POBLACION'!$F$1:$F$361,0),MATCH(CONCATENATE(M$1,"_",$H90),'DATA POBLACION'!$A$1:$CP$1,0))</f>
        <v>7</v>
      </c>
      <c r="N90" s="49">
        <f>INDEX('DATA POBLACION'!$A$1:$CP$361,MATCH($G90,'DATA POBLACION'!$F$1:$F$361,0),MATCH(CONCATENATE(N$1,"_",$H90),'DATA POBLACION'!$A$1:$CP$1,0))</f>
        <v>6</v>
      </c>
      <c r="O90" s="49">
        <f t="shared" si="11"/>
        <v>26</v>
      </c>
      <c r="P90" s="49">
        <f>INDEX('DATA POBLACION'!$A$1:$CP$361,MATCH($G90,'DATA POBLACION'!$F$1:$F$361,0),MATCH(CONCATENATE(P$1,"_",$H90),'DATA POBLACION'!$A$1:$CP$1,0))</f>
        <v>9</v>
      </c>
      <c r="Q90" s="49">
        <f>INDEX('DATA POBLACION'!$A$1:$CP$361,MATCH($G90,'DATA POBLACION'!$F$1:$F$361,0),MATCH(CONCATENATE(Q$1,"_",$H90),'DATA POBLACION'!$A$1:$CP$1,0))</f>
        <v>5</v>
      </c>
      <c r="R90" s="49">
        <f>INDEX('DATA POBLACION'!$A$1:$CP$361,MATCH($G90,'DATA POBLACION'!$F$1:$F$361,0),MATCH(CONCATENATE(R$1,"_",$H90),'DATA POBLACION'!$A$1:$CP$1,0))</f>
        <v>6</v>
      </c>
      <c r="S90" s="49">
        <f>INDEX('DATA POBLACION'!$A$1:$CP$361,MATCH($G90,'DATA POBLACION'!$F$1:$F$361,0),MATCH(CONCATENATE(S$1,"_",$H90),'DATA POBLACION'!$A$1:$CP$1,0))</f>
        <v>7</v>
      </c>
      <c r="T90" s="49">
        <f>INDEX('DATA POBLACION'!$A$1:$CP$361,MATCH($G90,'DATA POBLACION'!$F$1:$F$361,0),MATCH(CONCATENATE(T$1,"_",$H90),'DATA POBLACION'!$A$1:$CP$1,0))</f>
        <v>7</v>
      </c>
      <c r="U90" s="49">
        <f t="shared" si="12"/>
        <v>34</v>
      </c>
      <c r="V90" s="49">
        <f>INDEX('DATA POBLACION'!$A$1:$CP$361,MATCH($G90,'DATA POBLACION'!$F$1:$F$361,0),MATCH(CONCATENATE(V$1,"_",$H90),'DATA POBLACION'!$A$1:$CP$1,0))</f>
        <v>8</v>
      </c>
      <c r="W90" s="49">
        <f>INDEX('DATA POBLACION'!$A$1:$CP$361,MATCH($G90,'DATA POBLACION'!$F$1:$F$361,0),MATCH(CONCATENATE(W$1,"_",$H90),'DATA POBLACION'!$A$1:$CP$1,0))</f>
        <v>9</v>
      </c>
      <c r="X90" s="49">
        <f>INDEX('DATA POBLACION'!$A$1:$CP$361,MATCH($G90,'DATA POBLACION'!$F$1:$F$361,0),MATCH(CONCATENATE(X$1,"_",$H90),'DATA POBLACION'!$A$1:$CP$1,0))</f>
        <v>9</v>
      </c>
      <c r="Y90" s="49">
        <f>INDEX('DATA POBLACION'!$A$1:$CP$361,MATCH($G90,'DATA POBLACION'!$F$1:$F$361,0),MATCH(CONCATENATE(Y$1,"_",$H90),'DATA POBLACION'!$A$1:$CP$1,0))</f>
        <v>7</v>
      </c>
      <c r="Z90" s="49">
        <f>INDEX('DATA POBLACION'!$A$1:$CP$361,MATCH($G90,'DATA POBLACION'!$F$1:$F$361,0),MATCH(CONCATENATE(Z$1,"_",$H90),'DATA POBLACION'!$A$1:$CP$1,0))</f>
        <v>8</v>
      </c>
      <c r="AA90" s="37">
        <f t="shared" si="13"/>
        <v>41</v>
      </c>
      <c r="AB90" s="49">
        <f>INDEX('DATA POBLACION'!$A$1:$CP$361,MATCH($G90,'DATA POBLACION'!$F$1:$F$361,0),MATCH(CONCATENATE(AB$1,"_",$H90),'DATA POBLACION'!$A$1:$CP$1,0))</f>
        <v>6</v>
      </c>
      <c r="AC90" s="49">
        <f>INDEX('DATA POBLACION'!$A$1:$CP$361,MATCH($G90,'DATA POBLACION'!$F$1:$F$361,0),MATCH(CONCATENATE(AC$1,"_",$H90),'DATA POBLACION'!$A$1:$CP$1,0))</f>
        <v>12</v>
      </c>
      <c r="AD90" s="49">
        <f>INDEX('DATA POBLACION'!$A$1:$CP$361,MATCH($G90,'DATA POBLACION'!$F$1:$F$361,0),MATCH(CONCATENATE(AD$1,"_",$H90),'DATA POBLACION'!$A$1:$CP$1,0))</f>
        <v>11</v>
      </c>
      <c r="AE90" s="49">
        <f>INDEX('DATA POBLACION'!$A$1:$CP$361,MATCH($G90,'DATA POBLACION'!$F$1:$F$361,0),MATCH(CONCATENATE(AE$1,"_",$H90),'DATA POBLACION'!$A$1:$CP$1,0))</f>
        <v>9</v>
      </c>
      <c r="AF90" s="49">
        <f>INDEX('DATA POBLACION'!$A$1:$CP$361,MATCH($G90,'DATA POBLACION'!$F$1:$F$361,0),MATCH(CONCATENATE(AF$1,"_",$H90),'DATA POBLACION'!$A$1:$CP$1,0))</f>
        <v>9</v>
      </c>
      <c r="AG90" s="37">
        <f t="shared" si="14"/>
        <v>47</v>
      </c>
      <c r="AH90" s="49">
        <f>INDEX('DATA POBLACION'!$A$1:$CP$361,MATCH($G90,'DATA POBLACION'!$F$1:$F$361,0),MATCH(CONCATENATE(AH$1,"_",$H90),'DATA POBLACION'!$A$1:$CP$1,0))</f>
        <v>40</v>
      </c>
      <c r="AI90" s="49">
        <f>INDEX('DATA POBLACION'!$A$1:$CP$361,MATCH($G90,'DATA POBLACION'!$F$1:$F$361,0),MATCH(CONCATENATE(AI$1,"_",$H90),'DATA POBLACION'!$A$1:$CP$1,0))</f>
        <v>43</v>
      </c>
      <c r="AJ90" s="49">
        <f>INDEX('DATA POBLACION'!$A$1:$CP$361,MATCH($G90,'DATA POBLACION'!$F$1:$F$361,0),MATCH(CONCATENATE(AJ$1,"_",$H90),'DATA POBLACION'!$A$1:$CP$1,0))</f>
        <v>47</v>
      </c>
      <c r="AK90" s="49">
        <f>INDEX('DATA POBLACION'!$A$1:$CP$361,MATCH($G90,'DATA POBLACION'!$F$1:$F$361,0),MATCH(CONCATENATE(AK$1,"_",$H90),'DATA POBLACION'!$A$1:$CP$1,0))</f>
        <v>50</v>
      </c>
      <c r="AL90" s="49">
        <f>INDEX('DATA POBLACION'!$A$1:$CP$361,MATCH($G90,'DATA POBLACION'!$F$1:$F$361,0),MATCH(CONCATENATE(AL$1,"_",$H90),'DATA POBLACION'!$A$1:$CP$1,0))</f>
        <v>45</v>
      </c>
      <c r="AM90" s="49">
        <f>INDEX('DATA POBLACION'!$A$1:$CP$361,MATCH($G90,'DATA POBLACION'!$F$1:$F$361,0),MATCH(CONCATENATE(AM$1,"_",$H90),'DATA POBLACION'!$A$1:$CP$1,0))</f>
        <v>38</v>
      </c>
      <c r="AN90" s="49">
        <f>INDEX('DATA POBLACION'!$A$1:$CP$361,MATCH($G90,'DATA POBLACION'!$F$1:$F$361,0),MATCH(CONCATENATE(AN$1,"_",$H90),'DATA POBLACION'!$A$1:$CP$1,0))</f>
        <v>36</v>
      </c>
      <c r="AO90" s="49">
        <f>INDEX('DATA POBLACION'!$A$1:$CP$361,MATCH($G90,'DATA POBLACION'!$F$1:$F$361,0),MATCH(CONCATENATE(AO$1,"_",$H90),'DATA POBLACION'!$A$1:$CP$1,0))</f>
        <v>31</v>
      </c>
      <c r="AP90" s="49">
        <f>INDEX('DATA POBLACION'!$A$1:$CP$361,MATCH($G90,'DATA POBLACION'!$F$1:$F$361,0),MATCH(CONCATENATE(AP$1,"_",$H90),'DATA POBLACION'!$A$1:$CP$1,0))</f>
        <v>27</v>
      </c>
      <c r="AQ90" s="49">
        <f>INDEX('DATA POBLACION'!$A$1:$CP$361,MATCH($G90,'DATA POBLACION'!$F$1:$F$361,0),MATCH(CONCATENATE(AQ$1,"_",$H90),'DATA POBLACION'!$A$1:$CP$1,0))</f>
        <v>19</v>
      </c>
      <c r="AR90" s="49">
        <f>INDEX('DATA POBLACION'!$A$1:$CP$361,MATCH($G90,'DATA POBLACION'!$F$1:$F$361,0),MATCH(CONCATENATE(AR$1,"_",$H90),'DATA POBLACION'!$A$1:$CP$1,0))</f>
        <v>15</v>
      </c>
      <c r="AS90" s="49">
        <f>INDEX('DATA POBLACION'!$A$1:$CP$361,MATCH($G90,'DATA POBLACION'!$F$1:$F$361,0),MATCH(CONCATENATE(AS$1,"_",$H90),'DATA POBLACION'!$A$1:$CP$1,0))</f>
        <v>14</v>
      </c>
      <c r="AT90" s="49">
        <f>INDEX('DATA POBLACION'!$A$1:$CP$361,MATCH($G90,'DATA POBLACION'!$F$1:$F$361,0),MATCH(CONCATENATE(AT$1,"_",$H90),'DATA POBLACION'!$A$1:$CP$1,0))</f>
        <v>12</v>
      </c>
    </row>
    <row r="91" spans="1:46" hidden="1" x14ac:dyDescent="0.2">
      <c r="A91" s="52" t="s">
        <v>37</v>
      </c>
      <c r="B91" s="47" t="s">
        <v>53</v>
      </c>
      <c r="C91" s="37" t="s">
        <v>196</v>
      </c>
      <c r="D91" s="33" t="s">
        <v>3</v>
      </c>
      <c r="E91" s="37" t="s">
        <v>21</v>
      </c>
      <c r="F91" s="37"/>
      <c r="G91" s="37" t="s">
        <v>209</v>
      </c>
      <c r="H91" s="37" t="s">
        <v>108</v>
      </c>
      <c r="I91" s="37">
        <f t="shared" si="10"/>
        <v>562</v>
      </c>
      <c r="J91" s="49">
        <f>INDEX('DATA POBLACION'!$A$1:$CP$361,MATCH($G91,'DATA POBLACION'!$F$1:$F$361,0),MATCH(CONCATENATE(J$1,"_",$H91),'DATA POBLACION'!$A$1:$CP$1,0))</f>
        <v>4</v>
      </c>
      <c r="K91" s="49">
        <f>INDEX('DATA POBLACION'!$A$1:$CP$361,MATCH($G91,'DATA POBLACION'!$F$1:$F$361,0),MATCH(CONCATENATE(K$1,"_",$H91),'DATA POBLACION'!$A$1:$CP$1,0))</f>
        <v>5</v>
      </c>
      <c r="L91" s="49">
        <f>INDEX('DATA POBLACION'!$A$1:$CP$361,MATCH($G91,'DATA POBLACION'!$F$1:$F$361,0),MATCH(CONCATENATE(L$1,"_",$H91),'DATA POBLACION'!$A$1:$CP$1,0))</f>
        <v>6</v>
      </c>
      <c r="M91" s="49">
        <f>INDEX('DATA POBLACION'!$A$1:$CP$361,MATCH($G91,'DATA POBLACION'!$F$1:$F$361,0),MATCH(CONCATENATE(M$1,"_",$H91),'DATA POBLACION'!$A$1:$CP$1,0))</f>
        <v>6</v>
      </c>
      <c r="N91" s="49">
        <f>INDEX('DATA POBLACION'!$A$1:$CP$361,MATCH($G91,'DATA POBLACION'!$F$1:$F$361,0),MATCH(CONCATENATE(N$1,"_",$H91),'DATA POBLACION'!$A$1:$CP$1,0))</f>
        <v>6</v>
      </c>
      <c r="O91" s="49">
        <f t="shared" si="11"/>
        <v>27</v>
      </c>
      <c r="P91" s="49">
        <f>INDEX('DATA POBLACION'!$A$1:$CP$361,MATCH($G91,'DATA POBLACION'!$F$1:$F$361,0),MATCH(CONCATENATE(P$1,"_",$H91),'DATA POBLACION'!$A$1:$CP$1,0))</f>
        <v>5</v>
      </c>
      <c r="Q91" s="49">
        <f>INDEX('DATA POBLACION'!$A$1:$CP$361,MATCH($G91,'DATA POBLACION'!$F$1:$F$361,0),MATCH(CONCATENATE(Q$1,"_",$H91),'DATA POBLACION'!$A$1:$CP$1,0))</f>
        <v>6</v>
      </c>
      <c r="R91" s="49">
        <f>INDEX('DATA POBLACION'!$A$1:$CP$361,MATCH($G91,'DATA POBLACION'!$F$1:$F$361,0),MATCH(CONCATENATE(R$1,"_",$H91),'DATA POBLACION'!$A$1:$CP$1,0))</f>
        <v>6</v>
      </c>
      <c r="S91" s="49">
        <f>INDEX('DATA POBLACION'!$A$1:$CP$361,MATCH($G91,'DATA POBLACION'!$F$1:$F$361,0),MATCH(CONCATENATE(S$1,"_",$H91),'DATA POBLACION'!$A$1:$CP$1,0))</f>
        <v>8</v>
      </c>
      <c r="T91" s="49">
        <f>INDEX('DATA POBLACION'!$A$1:$CP$361,MATCH($G91,'DATA POBLACION'!$F$1:$F$361,0),MATCH(CONCATENATE(T$1,"_",$H91),'DATA POBLACION'!$A$1:$CP$1,0))</f>
        <v>8</v>
      </c>
      <c r="U91" s="49">
        <f t="shared" si="12"/>
        <v>33</v>
      </c>
      <c r="V91" s="49">
        <f>INDEX('DATA POBLACION'!$A$1:$CP$361,MATCH($G91,'DATA POBLACION'!$F$1:$F$361,0),MATCH(CONCATENATE(V$1,"_",$H91),'DATA POBLACION'!$A$1:$CP$1,0))</f>
        <v>7</v>
      </c>
      <c r="W91" s="49">
        <f>INDEX('DATA POBLACION'!$A$1:$CP$361,MATCH($G91,'DATA POBLACION'!$F$1:$F$361,0),MATCH(CONCATENATE(W$1,"_",$H91),'DATA POBLACION'!$A$1:$CP$1,0))</f>
        <v>8</v>
      </c>
      <c r="X91" s="49">
        <f>INDEX('DATA POBLACION'!$A$1:$CP$361,MATCH($G91,'DATA POBLACION'!$F$1:$F$361,0),MATCH(CONCATENATE(X$1,"_",$H91),'DATA POBLACION'!$A$1:$CP$1,0))</f>
        <v>8</v>
      </c>
      <c r="Y91" s="49">
        <f>INDEX('DATA POBLACION'!$A$1:$CP$361,MATCH($G91,'DATA POBLACION'!$F$1:$F$361,0),MATCH(CONCATENATE(Y$1,"_",$H91),'DATA POBLACION'!$A$1:$CP$1,0))</f>
        <v>6</v>
      </c>
      <c r="Z91" s="49">
        <f>INDEX('DATA POBLACION'!$A$1:$CP$361,MATCH($G91,'DATA POBLACION'!$F$1:$F$361,0),MATCH(CONCATENATE(Z$1,"_",$H91),'DATA POBLACION'!$A$1:$CP$1,0))</f>
        <v>7</v>
      </c>
      <c r="AA91" s="37">
        <f t="shared" si="13"/>
        <v>36</v>
      </c>
      <c r="AB91" s="49">
        <f>INDEX('DATA POBLACION'!$A$1:$CP$361,MATCH($G91,'DATA POBLACION'!$F$1:$F$361,0),MATCH(CONCATENATE(AB$1,"_",$H91),'DATA POBLACION'!$A$1:$CP$1,0))</f>
        <v>8</v>
      </c>
      <c r="AC91" s="49">
        <f>INDEX('DATA POBLACION'!$A$1:$CP$361,MATCH($G91,'DATA POBLACION'!$F$1:$F$361,0),MATCH(CONCATENATE(AC$1,"_",$H91),'DATA POBLACION'!$A$1:$CP$1,0))</f>
        <v>10</v>
      </c>
      <c r="AD91" s="49">
        <f>INDEX('DATA POBLACION'!$A$1:$CP$361,MATCH($G91,'DATA POBLACION'!$F$1:$F$361,0),MATCH(CONCATENATE(AD$1,"_",$H91),'DATA POBLACION'!$A$1:$CP$1,0))</f>
        <v>6</v>
      </c>
      <c r="AE91" s="49">
        <f>INDEX('DATA POBLACION'!$A$1:$CP$361,MATCH($G91,'DATA POBLACION'!$F$1:$F$361,0),MATCH(CONCATENATE(AE$1,"_",$H91),'DATA POBLACION'!$A$1:$CP$1,0))</f>
        <v>11</v>
      </c>
      <c r="AF91" s="49">
        <f>INDEX('DATA POBLACION'!$A$1:$CP$361,MATCH($G91,'DATA POBLACION'!$F$1:$F$361,0),MATCH(CONCATENATE(AF$1,"_",$H91),'DATA POBLACION'!$A$1:$CP$1,0))</f>
        <v>11</v>
      </c>
      <c r="AG91" s="37">
        <f t="shared" si="14"/>
        <v>46</v>
      </c>
      <c r="AH91" s="49">
        <f>INDEX('DATA POBLACION'!$A$1:$CP$361,MATCH($G91,'DATA POBLACION'!$F$1:$F$361,0),MATCH(CONCATENATE(AH$1,"_",$H91),'DATA POBLACION'!$A$1:$CP$1,0))</f>
        <v>45</v>
      </c>
      <c r="AI91" s="49">
        <f>INDEX('DATA POBLACION'!$A$1:$CP$361,MATCH($G91,'DATA POBLACION'!$F$1:$F$361,0),MATCH(CONCATENATE(AI$1,"_",$H91),'DATA POBLACION'!$A$1:$CP$1,0))</f>
        <v>46</v>
      </c>
      <c r="AJ91" s="49">
        <f>INDEX('DATA POBLACION'!$A$1:$CP$361,MATCH($G91,'DATA POBLACION'!$F$1:$F$361,0),MATCH(CONCATENATE(AJ$1,"_",$H91),'DATA POBLACION'!$A$1:$CP$1,0))</f>
        <v>39</v>
      </c>
      <c r="AK91" s="49">
        <f>INDEX('DATA POBLACION'!$A$1:$CP$361,MATCH($G91,'DATA POBLACION'!$F$1:$F$361,0),MATCH(CONCATENATE(AK$1,"_",$H91),'DATA POBLACION'!$A$1:$CP$1,0))</f>
        <v>41</v>
      </c>
      <c r="AL91" s="49">
        <f>INDEX('DATA POBLACION'!$A$1:$CP$361,MATCH($G91,'DATA POBLACION'!$F$1:$F$361,0),MATCH(CONCATENATE(AL$1,"_",$H91),'DATA POBLACION'!$A$1:$CP$1,0))</f>
        <v>37</v>
      </c>
      <c r="AM91" s="49">
        <f>INDEX('DATA POBLACION'!$A$1:$CP$361,MATCH($G91,'DATA POBLACION'!$F$1:$F$361,0),MATCH(CONCATENATE(AM$1,"_",$H91),'DATA POBLACION'!$A$1:$CP$1,0))</f>
        <v>35</v>
      </c>
      <c r="AN91" s="49">
        <f>INDEX('DATA POBLACION'!$A$1:$CP$361,MATCH($G91,'DATA POBLACION'!$F$1:$F$361,0),MATCH(CONCATENATE(AN$1,"_",$H91),'DATA POBLACION'!$A$1:$CP$1,0))</f>
        <v>28</v>
      </c>
      <c r="AO91" s="49">
        <f>INDEX('DATA POBLACION'!$A$1:$CP$361,MATCH($G91,'DATA POBLACION'!$F$1:$F$361,0),MATCH(CONCATENATE(AO$1,"_",$H91),'DATA POBLACION'!$A$1:$CP$1,0))</f>
        <v>34</v>
      </c>
      <c r="AP91" s="49">
        <f>INDEX('DATA POBLACION'!$A$1:$CP$361,MATCH($G91,'DATA POBLACION'!$F$1:$F$361,0),MATCH(CONCATENATE(AP$1,"_",$H91),'DATA POBLACION'!$A$1:$CP$1,0))</f>
        <v>28</v>
      </c>
      <c r="AQ91" s="49">
        <f>INDEX('DATA POBLACION'!$A$1:$CP$361,MATCH($G91,'DATA POBLACION'!$F$1:$F$361,0),MATCH(CONCATENATE(AQ$1,"_",$H91),'DATA POBLACION'!$A$1:$CP$1,0))</f>
        <v>21</v>
      </c>
      <c r="AR91" s="49">
        <f>INDEX('DATA POBLACION'!$A$1:$CP$361,MATCH($G91,'DATA POBLACION'!$F$1:$F$361,0),MATCH(CONCATENATE(AR$1,"_",$H91),'DATA POBLACION'!$A$1:$CP$1,0))</f>
        <v>21</v>
      </c>
      <c r="AS91" s="49">
        <f>INDEX('DATA POBLACION'!$A$1:$CP$361,MATCH($G91,'DATA POBLACION'!$F$1:$F$361,0),MATCH(CONCATENATE(AS$1,"_",$H91),'DATA POBLACION'!$A$1:$CP$1,0))</f>
        <v>21</v>
      </c>
      <c r="AT91" s="49">
        <f>INDEX('DATA POBLACION'!$A$1:$CP$361,MATCH($G91,'DATA POBLACION'!$F$1:$F$361,0),MATCH(CONCATENATE(AT$1,"_",$H91),'DATA POBLACION'!$A$1:$CP$1,0))</f>
        <v>24</v>
      </c>
    </row>
    <row r="92" spans="1:46" hidden="1" x14ac:dyDescent="0.2">
      <c r="A92" s="52" t="s">
        <v>39</v>
      </c>
      <c r="B92" s="47" t="s">
        <v>53</v>
      </c>
      <c r="C92" s="37" t="s">
        <v>196</v>
      </c>
      <c r="D92" s="33" t="s">
        <v>3</v>
      </c>
      <c r="E92" s="48" t="s">
        <v>23</v>
      </c>
      <c r="F92" s="37"/>
      <c r="G92" s="37" t="s">
        <v>287</v>
      </c>
      <c r="H92" s="37" t="s">
        <v>107</v>
      </c>
      <c r="I92" s="37">
        <f t="shared" si="10"/>
        <v>0</v>
      </c>
      <c r="J92" s="49">
        <f>INDEX('DATA POBLACION'!$A$1:$CP$361,MATCH($G92,'DATA POBLACION'!$F$1:$F$361,0),MATCH(CONCATENATE(J$1,"_",$H92),'DATA POBLACION'!$A$1:$CP$1,0))</f>
        <v>0</v>
      </c>
      <c r="K92" s="49">
        <f>INDEX('DATA POBLACION'!$A$1:$CP$361,MATCH($G92,'DATA POBLACION'!$F$1:$F$361,0),MATCH(CONCATENATE(K$1,"_",$H92),'DATA POBLACION'!$A$1:$CP$1,0))</f>
        <v>0</v>
      </c>
      <c r="L92" s="49">
        <f>INDEX('DATA POBLACION'!$A$1:$CP$361,MATCH($G92,'DATA POBLACION'!$F$1:$F$361,0),MATCH(CONCATENATE(L$1,"_",$H92),'DATA POBLACION'!$A$1:$CP$1,0))</f>
        <v>0</v>
      </c>
      <c r="M92" s="49">
        <f>INDEX('DATA POBLACION'!$A$1:$CP$361,MATCH($G92,'DATA POBLACION'!$F$1:$F$361,0),MATCH(CONCATENATE(M$1,"_",$H92),'DATA POBLACION'!$A$1:$CP$1,0))</f>
        <v>0</v>
      </c>
      <c r="N92" s="49">
        <f>INDEX('DATA POBLACION'!$A$1:$CP$361,MATCH($G92,'DATA POBLACION'!$F$1:$F$361,0),MATCH(CONCATENATE(N$1,"_",$H92),'DATA POBLACION'!$A$1:$CP$1,0))</f>
        <v>0</v>
      </c>
      <c r="O92" s="49">
        <f t="shared" si="11"/>
        <v>0</v>
      </c>
      <c r="P92" s="49">
        <f>INDEX('DATA POBLACION'!$A$1:$CP$361,MATCH($G92,'DATA POBLACION'!$F$1:$F$361,0),MATCH(CONCATENATE(P$1,"_",$H92),'DATA POBLACION'!$A$1:$CP$1,0))</f>
        <v>0</v>
      </c>
      <c r="Q92" s="49">
        <f>INDEX('DATA POBLACION'!$A$1:$CP$361,MATCH($G92,'DATA POBLACION'!$F$1:$F$361,0),MATCH(CONCATENATE(Q$1,"_",$H92),'DATA POBLACION'!$A$1:$CP$1,0))</f>
        <v>0</v>
      </c>
      <c r="R92" s="49">
        <f>INDEX('DATA POBLACION'!$A$1:$CP$361,MATCH($G92,'DATA POBLACION'!$F$1:$F$361,0),MATCH(CONCATENATE(R$1,"_",$H92),'DATA POBLACION'!$A$1:$CP$1,0))</f>
        <v>0</v>
      </c>
      <c r="S92" s="49">
        <f>INDEX('DATA POBLACION'!$A$1:$CP$361,MATCH($G92,'DATA POBLACION'!$F$1:$F$361,0),MATCH(CONCATENATE(S$1,"_",$H92),'DATA POBLACION'!$A$1:$CP$1,0))</f>
        <v>0</v>
      </c>
      <c r="T92" s="49">
        <f>INDEX('DATA POBLACION'!$A$1:$CP$361,MATCH($G92,'DATA POBLACION'!$F$1:$F$361,0),MATCH(CONCATENATE(T$1,"_",$H92),'DATA POBLACION'!$A$1:$CP$1,0))</f>
        <v>0</v>
      </c>
      <c r="U92" s="49">
        <f t="shared" si="12"/>
        <v>0</v>
      </c>
      <c r="V92" s="49">
        <f>INDEX('DATA POBLACION'!$A$1:$CP$361,MATCH($G92,'DATA POBLACION'!$F$1:$F$361,0),MATCH(CONCATENATE(V$1,"_",$H92),'DATA POBLACION'!$A$1:$CP$1,0))</f>
        <v>0</v>
      </c>
      <c r="W92" s="49">
        <f>INDEX('DATA POBLACION'!$A$1:$CP$361,MATCH($G92,'DATA POBLACION'!$F$1:$F$361,0),MATCH(CONCATENATE(W$1,"_",$H92),'DATA POBLACION'!$A$1:$CP$1,0))</f>
        <v>0</v>
      </c>
      <c r="X92" s="49">
        <f>INDEX('DATA POBLACION'!$A$1:$CP$361,MATCH($G92,'DATA POBLACION'!$F$1:$F$361,0),MATCH(CONCATENATE(X$1,"_",$H92),'DATA POBLACION'!$A$1:$CP$1,0))</f>
        <v>0</v>
      </c>
      <c r="Y92" s="49">
        <f>INDEX('DATA POBLACION'!$A$1:$CP$361,MATCH($G92,'DATA POBLACION'!$F$1:$F$361,0),MATCH(CONCATENATE(Y$1,"_",$H92),'DATA POBLACION'!$A$1:$CP$1,0))</f>
        <v>0</v>
      </c>
      <c r="Z92" s="49">
        <f>INDEX('DATA POBLACION'!$A$1:$CP$361,MATCH($G92,'DATA POBLACION'!$F$1:$F$361,0),MATCH(CONCATENATE(Z$1,"_",$H92),'DATA POBLACION'!$A$1:$CP$1,0))</f>
        <v>0</v>
      </c>
      <c r="AA92" s="37">
        <f t="shared" si="13"/>
        <v>0</v>
      </c>
      <c r="AB92" s="49">
        <f>INDEX('DATA POBLACION'!$A$1:$CP$361,MATCH($G92,'DATA POBLACION'!$F$1:$F$361,0),MATCH(CONCATENATE(AB$1,"_",$H92),'DATA POBLACION'!$A$1:$CP$1,0))</f>
        <v>0</v>
      </c>
      <c r="AC92" s="49">
        <f>INDEX('DATA POBLACION'!$A$1:$CP$361,MATCH($G92,'DATA POBLACION'!$F$1:$F$361,0),MATCH(CONCATENATE(AC$1,"_",$H92),'DATA POBLACION'!$A$1:$CP$1,0))</f>
        <v>0</v>
      </c>
      <c r="AD92" s="49">
        <f>INDEX('DATA POBLACION'!$A$1:$CP$361,MATCH($G92,'DATA POBLACION'!$F$1:$F$361,0),MATCH(CONCATENATE(AD$1,"_",$H92),'DATA POBLACION'!$A$1:$CP$1,0))</f>
        <v>0</v>
      </c>
      <c r="AE92" s="49">
        <f>INDEX('DATA POBLACION'!$A$1:$CP$361,MATCH($G92,'DATA POBLACION'!$F$1:$F$361,0),MATCH(CONCATENATE(AE$1,"_",$H92),'DATA POBLACION'!$A$1:$CP$1,0))</f>
        <v>0</v>
      </c>
      <c r="AF92" s="49">
        <f>INDEX('DATA POBLACION'!$A$1:$CP$361,MATCH($G92,'DATA POBLACION'!$F$1:$F$361,0),MATCH(CONCATENATE(AF$1,"_",$H92),'DATA POBLACION'!$A$1:$CP$1,0))</f>
        <v>0</v>
      </c>
      <c r="AG92" s="37">
        <f t="shared" si="14"/>
        <v>0</v>
      </c>
      <c r="AH92" s="49">
        <f>INDEX('DATA POBLACION'!$A$1:$CP$361,MATCH($G92,'DATA POBLACION'!$F$1:$F$361,0),MATCH(CONCATENATE(AH$1,"_",$H92),'DATA POBLACION'!$A$1:$CP$1,0))</f>
        <v>0</v>
      </c>
      <c r="AI92" s="49">
        <f>INDEX('DATA POBLACION'!$A$1:$CP$361,MATCH($G92,'DATA POBLACION'!$F$1:$F$361,0),MATCH(CONCATENATE(AI$1,"_",$H92),'DATA POBLACION'!$A$1:$CP$1,0))</f>
        <v>0</v>
      </c>
      <c r="AJ92" s="49">
        <f>INDEX('DATA POBLACION'!$A$1:$CP$361,MATCH($G92,'DATA POBLACION'!$F$1:$F$361,0),MATCH(CONCATENATE(AJ$1,"_",$H92),'DATA POBLACION'!$A$1:$CP$1,0))</f>
        <v>0</v>
      </c>
      <c r="AK92" s="49">
        <f>INDEX('DATA POBLACION'!$A$1:$CP$361,MATCH($G92,'DATA POBLACION'!$F$1:$F$361,0),MATCH(CONCATENATE(AK$1,"_",$H92),'DATA POBLACION'!$A$1:$CP$1,0))</f>
        <v>0</v>
      </c>
      <c r="AL92" s="49">
        <f>INDEX('DATA POBLACION'!$A$1:$CP$361,MATCH($G92,'DATA POBLACION'!$F$1:$F$361,0),MATCH(CONCATENATE(AL$1,"_",$H92),'DATA POBLACION'!$A$1:$CP$1,0))</f>
        <v>0</v>
      </c>
      <c r="AM92" s="49">
        <f>INDEX('DATA POBLACION'!$A$1:$CP$361,MATCH($G92,'DATA POBLACION'!$F$1:$F$361,0),MATCH(CONCATENATE(AM$1,"_",$H92),'DATA POBLACION'!$A$1:$CP$1,0))</f>
        <v>0</v>
      </c>
      <c r="AN92" s="49">
        <f>INDEX('DATA POBLACION'!$A$1:$CP$361,MATCH($G92,'DATA POBLACION'!$F$1:$F$361,0),MATCH(CONCATENATE(AN$1,"_",$H92),'DATA POBLACION'!$A$1:$CP$1,0))</f>
        <v>0</v>
      </c>
      <c r="AO92" s="49">
        <f>INDEX('DATA POBLACION'!$A$1:$CP$361,MATCH($G92,'DATA POBLACION'!$F$1:$F$361,0),MATCH(CONCATENATE(AO$1,"_",$H92),'DATA POBLACION'!$A$1:$CP$1,0))</f>
        <v>0</v>
      </c>
      <c r="AP92" s="49">
        <f>INDEX('DATA POBLACION'!$A$1:$CP$361,MATCH($G92,'DATA POBLACION'!$F$1:$F$361,0),MATCH(CONCATENATE(AP$1,"_",$H92),'DATA POBLACION'!$A$1:$CP$1,0))</f>
        <v>0</v>
      </c>
      <c r="AQ92" s="49">
        <f>INDEX('DATA POBLACION'!$A$1:$CP$361,MATCH($G92,'DATA POBLACION'!$F$1:$F$361,0),MATCH(CONCATENATE(AQ$1,"_",$H92),'DATA POBLACION'!$A$1:$CP$1,0))</f>
        <v>0</v>
      </c>
      <c r="AR92" s="49">
        <f>INDEX('DATA POBLACION'!$A$1:$CP$361,MATCH($G92,'DATA POBLACION'!$F$1:$F$361,0),MATCH(CONCATENATE(AR$1,"_",$H92),'DATA POBLACION'!$A$1:$CP$1,0))</f>
        <v>0</v>
      </c>
      <c r="AS92" s="49">
        <f>INDEX('DATA POBLACION'!$A$1:$CP$361,MATCH($G92,'DATA POBLACION'!$F$1:$F$361,0),MATCH(CONCATENATE(AS$1,"_",$H92),'DATA POBLACION'!$A$1:$CP$1,0))</f>
        <v>0</v>
      </c>
      <c r="AT92" s="49">
        <f>INDEX('DATA POBLACION'!$A$1:$CP$361,MATCH($G92,'DATA POBLACION'!$F$1:$F$361,0),MATCH(CONCATENATE(AT$1,"_",$H92),'DATA POBLACION'!$A$1:$CP$1,0))</f>
        <v>0</v>
      </c>
    </row>
    <row r="93" spans="1:46" hidden="1" x14ac:dyDescent="0.2">
      <c r="A93" s="52" t="s">
        <v>39</v>
      </c>
      <c r="B93" s="47" t="s">
        <v>53</v>
      </c>
      <c r="C93" s="37" t="s">
        <v>196</v>
      </c>
      <c r="D93" s="33" t="s">
        <v>3</v>
      </c>
      <c r="E93" s="37" t="s">
        <v>23</v>
      </c>
      <c r="F93" s="37"/>
      <c r="G93" s="37" t="s">
        <v>287</v>
      </c>
      <c r="H93" s="37" t="s">
        <v>108</v>
      </c>
      <c r="I93" s="37">
        <f t="shared" si="10"/>
        <v>0</v>
      </c>
      <c r="J93" s="49">
        <f>INDEX('DATA POBLACION'!$A$1:$CP$361,MATCH($G93,'DATA POBLACION'!$F$1:$F$361,0),MATCH(CONCATENATE(J$1,"_",$H93),'DATA POBLACION'!$A$1:$CP$1,0))</f>
        <v>0</v>
      </c>
      <c r="K93" s="49">
        <f>INDEX('DATA POBLACION'!$A$1:$CP$361,MATCH($G93,'DATA POBLACION'!$F$1:$F$361,0),MATCH(CONCATENATE(K$1,"_",$H93),'DATA POBLACION'!$A$1:$CP$1,0))</f>
        <v>0</v>
      </c>
      <c r="L93" s="49">
        <f>INDEX('DATA POBLACION'!$A$1:$CP$361,MATCH($G93,'DATA POBLACION'!$F$1:$F$361,0),MATCH(CONCATENATE(L$1,"_",$H93),'DATA POBLACION'!$A$1:$CP$1,0))</f>
        <v>0</v>
      </c>
      <c r="M93" s="49">
        <f>INDEX('DATA POBLACION'!$A$1:$CP$361,MATCH($G93,'DATA POBLACION'!$F$1:$F$361,0),MATCH(CONCATENATE(M$1,"_",$H93),'DATA POBLACION'!$A$1:$CP$1,0))</f>
        <v>0</v>
      </c>
      <c r="N93" s="49">
        <f>INDEX('DATA POBLACION'!$A$1:$CP$361,MATCH($G93,'DATA POBLACION'!$F$1:$F$361,0),MATCH(CONCATENATE(N$1,"_",$H93),'DATA POBLACION'!$A$1:$CP$1,0))</f>
        <v>0</v>
      </c>
      <c r="O93" s="49">
        <f t="shared" si="11"/>
        <v>0</v>
      </c>
      <c r="P93" s="49">
        <f>INDEX('DATA POBLACION'!$A$1:$CP$361,MATCH($G93,'DATA POBLACION'!$F$1:$F$361,0),MATCH(CONCATENATE(P$1,"_",$H93),'DATA POBLACION'!$A$1:$CP$1,0))</f>
        <v>0</v>
      </c>
      <c r="Q93" s="49">
        <f>INDEX('DATA POBLACION'!$A$1:$CP$361,MATCH($G93,'DATA POBLACION'!$F$1:$F$361,0),MATCH(CONCATENATE(Q$1,"_",$H93),'DATA POBLACION'!$A$1:$CP$1,0))</f>
        <v>0</v>
      </c>
      <c r="R93" s="49">
        <f>INDEX('DATA POBLACION'!$A$1:$CP$361,MATCH($G93,'DATA POBLACION'!$F$1:$F$361,0),MATCH(CONCATENATE(R$1,"_",$H93),'DATA POBLACION'!$A$1:$CP$1,0))</f>
        <v>0</v>
      </c>
      <c r="S93" s="49">
        <f>INDEX('DATA POBLACION'!$A$1:$CP$361,MATCH($G93,'DATA POBLACION'!$F$1:$F$361,0),MATCH(CONCATENATE(S$1,"_",$H93),'DATA POBLACION'!$A$1:$CP$1,0))</f>
        <v>0</v>
      </c>
      <c r="T93" s="49">
        <f>INDEX('DATA POBLACION'!$A$1:$CP$361,MATCH($G93,'DATA POBLACION'!$F$1:$F$361,0),MATCH(CONCATENATE(T$1,"_",$H93),'DATA POBLACION'!$A$1:$CP$1,0))</f>
        <v>0</v>
      </c>
      <c r="U93" s="49">
        <f t="shared" si="12"/>
        <v>0</v>
      </c>
      <c r="V93" s="49">
        <f>INDEX('DATA POBLACION'!$A$1:$CP$361,MATCH($G93,'DATA POBLACION'!$F$1:$F$361,0),MATCH(CONCATENATE(V$1,"_",$H93),'DATA POBLACION'!$A$1:$CP$1,0))</f>
        <v>0</v>
      </c>
      <c r="W93" s="49">
        <f>INDEX('DATA POBLACION'!$A$1:$CP$361,MATCH($G93,'DATA POBLACION'!$F$1:$F$361,0),MATCH(CONCATENATE(W$1,"_",$H93),'DATA POBLACION'!$A$1:$CP$1,0))</f>
        <v>0</v>
      </c>
      <c r="X93" s="49">
        <f>INDEX('DATA POBLACION'!$A$1:$CP$361,MATCH($G93,'DATA POBLACION'!$F$1:$F$361,0),MATCH(CONCATENATE(X$1,"_",$H93),'DATA POBLACION'!$A$1:$CP$1,0))</f>
        <v>0</v>
      </c>
      <c r="Y93" s="49">
        <f>INDEX('DATA POBLACION'!$A$1:$CP$361,MATCH($G93,'DATA POBLACION'!$F$1:$F$361,0),MATCH(CONCATENATE(Y$1,"_",$H93),'DATA POBLACION'!$A$1:$CP$1,0))</f>
        <v>0</v>
      </c>
      <c r="Z93" s="49">
        <f>INDEX('DATA POBLACION'!$A$1:$CP$361,MATCH($G93,'DATA POBLACION'!$F$1:$F$361,0),MATCH(CONCATENATE(Z$1,"_",$H93),'DATA POBLACION'!$A$1:$CP$1,0))</f>
        <v>0</v>
      </c>
      <c r="AA93" s="37">
        <f t="shared" si="13"/>
        <v>0</v>
      </c>
      <c r="AB93" s="49">
        <f>INDEX('DATA POBLACION'!$A$1:$CP$361,MATCH($G93,'DATA POBLACION'!$F$1:$F$361,0),MATCH(CONCATENATE(AB$1,"_",$H93),'DATA POBLACION'!$A$1:$CP$1,0))</f>
        <v>0</v>
      </c>
      <c r="AC93" s="49">
        <f>INDEX('DATA POBLACION'!$A$1:$CP$361,MATCH($G93,'DATA POBLACION'!$F$1:$F$361,0),MATCH(CONCATENATE(AC$1,"_",$H93),'DATA POBLACION'!$A$1:$CP$1,0))</f>
        <v>0</v>
      </c>
      <c r="AD93" s="49">
        <f>INDEX('DATA POBLACION'!$A$1:$CP$361,MATCH($G93,'DATA POBLACION'!$F$1:$F$361,0),MATCH(CONCATENATE(AD$1,"_",$H93),'DATA POBLACION'!$A$1:$CP$1,0))</f>
        <v>0</v>
      </c>
      <c r="AE93" s="49">
        <f>INDEX('DATA POBLACION'!$A$1:$CP$361,MATCH($G93,'DATA POBLACION'!$F$1:$F$361,0),MATCH(CONCATENATE(AE$1,"_",$H93),'DATA POBLACION'!$A$1:$CP$1,0))</f>
        <v>0</v>
      </c>
      <c r="AF93" s="49">
        <f>INDEX('DATA POBLACION'!$A$1:$CP$361,MATCH($G93,'DATA POBLACION'!$F$1:$F$361,0),MATCH(CONCATENATE(AF$1,"_",$H93),'DATA POBLACION'!$A$1:$CP$1,0))</f>
        <v>0</v>
      </c>
      <c r="AG93" s="37">
        <f t="shared" si="14"/>
        <v>0</v>
      </c>
      <c r="AH93" s="49">
        <f>INDEX('DATA POBLACION'!$A$1:$CP$361,MATCH($G93,'DATA POBLACION'!$F$1:$F$361,0),MATCH(CONCATENATE(AH$1,"_",$H93),'DATA POBLACION'!$A$1:$CP$1,0))</f>
        <v>0</v>
      </c>
      <c r="AI93" s="49">
        <f>INDEX('DATA POBLACION'!$A$1:$CP$361,MATCH($G93,'DATA POBLACION'!$F$1:$F$361,0),MATCH(CONCATENATE(AI$1,"_",$H93),'DATA POBLACION'!$A$1:$CP$1,0))</f>
        <v>0</v>
      </c>
      <c r="AJ93" s="49">
        <f>INDEX('DATA POBLACION'!$A$1:$CP$361,MATCH($G93,'DATA POBLACION'!$F$1:$F$361,0),MATCH(CONCATENATE(AJ$1,"_",$H93),'DATA POBLACION'!$A$1:$CP$1,0))</f>
        <v>0</v>
      </c>
      <c r="AK93" s="49">
        <f>INDEX('DATA POBLACION'!$A$1:$CP$361,MATCH($G93,'DATA POBLACION'!$F$1:$F$361,0),MATCH(CONCATENATE(AK$1,"_",$H93),'DATA POBLACION'!$A$1:$CP$1,0))</f>
        <v>0</v>
      </c>
      <c r="AL93" s="49">
        <f>INDEX('DATA POBLACION'!$A$1:$CP$361,MATCH($G93,'DATA POBLACION'!$F$1:$F$361,0),MATCH(CONCATENATE(AL$1,"_",$H93),'DATA POBLACION'!$A$1:$CP$1,0))</f>
        <v>0</v>
      </c>
      <c r="AM93" s="49">
        <f>INDEX('DATA POBLACION'!$A$1:$CP$361,MATCH($G93,'DATA POBLACION'!$F$1:$F$361,0),MATCH(CONCATENATE(AM$1,"_",$H93),'DATA POBLACION'!$A$1:$CP$1,0))</f>
        <v>0</v>
      </c>
      <c r="AN93" s="49">
        <f>INDEX('DATA POBLACION'!$A$1:$CP$361,MATCH($G93,'DATA POBLACION'!$F$1:$F$361,0),MATCH(CONCATENATE(AN$1,"_",$H93),'DATA POBLACION'!$A$1:$CP$1,0))</f>
        <v>0</v>
      </c>
      <c r="AO93" s="49">
        <f>INDEX('DATA POBLACION'!$A$1:$CP$361,MATCH($G93,'DATA POBLACION'!$F$1:$F$361,0),MATCH(CONCATENATE(AO$1,"_",$H93),'DATA POBLACION'!$A$1:$CP$1,0))</f>
        <v>0</v>
      </c>
      <c r="AP93" s="49">
        <f>INDEX('DATA POBLACION'!$A$1:$CP$361,MATCH($G93,'DATA POBLACION'!$F$1:$F$361,0),MATCH(CONCATENATE(AP$1,"_",$H93),'DATA POBLACION'!$A$1:$CP$1,0))</f>
        <v>0</v>
      </c>
      <c r="AQ93" s="49">
        <f>INDEX('DATA POBLACION'!$A$1:$CP$361,MATCH($G93,'DATA POBLACION'!$F$1:$F$361,0),MATCH(CONCATENATE(AQ$1,"_",$H93),'DATA POBLACION'!$A$1:$CP$1,0))</f>
        <v>0</v>
      </c>
      <c r="AR93" s="49">
        <f>INDEX('DATA POBLACION'!$A$1:$CP$361,MATCH($G93,'DATA POBLACION'!$F$1:$F$361,0),MATCH(CONCATENATE(AR$1,"_",$H93),'DATA POBLACION'!$A$1:$CP$1,0))</f>
        <v>0</v>
      </c>
      <c r="AS93" s="49">
        <f>INDEX('DATA POBLACION'!$A$1:$CP$361,MATCH($G93,'DATA POBLACION'!$F$1:$F$361,0),MATCH(CONCATENATE(AS$1,"_",$H93),'DATA POBLACION'!$A$1:$CP$1,0))</f>
        <v>0</v>
      </c>
      <c r="AT93" s="49">
        <f>INDEX('DATA POBLACION'!$A$1:$CP$361,MATCH($G93,'DATA POBLACION'!$F$1:$F$361,0),MATCH(CONCATENATE(AT$1,"_",$H93),'DATA POBLACION'!$A$1:$CP$1,0))</f>
        <v>0</v>
      </c>
    </row>
    <row r="94" spans="1:46" hidden="1" x14ac:dyDescent="0.2">
      <c r="A94" s="52" t="s">
        <v>34</v>
      </c>
      <c r="B94" s="47" t="s">
        <v>53</v>
      </c>
      <c r="C94" s="37" t="s">
        <v>16</v>
      </c>
      <c r="D94" s="33" t="s">
        <v>2</v>
      </c>
      <c r="E94" s="48" t="s">
        <v>15</v>
      </c>
      <c r="F94" s="37"/>
      <c r="G94" s="37" t="s">
        <v>193</v>
      </c>
      <c r="H94" s="37" t="s">
        <v>107</v>
      </c>
      <c r="I94" s="37">
        <f t="shared" si="10"/>
        <v>225</v>
      </c>
      <c r="J94" s="49">
        <f>INDEX('DATA POBLACION'!$A$1:$CP$361,MATCH($G94,'DATA POBLACION'!$F$1:$F$361,0),MATCH(CONCATENATE(J$1,"_",$H94),'DATA POBLACION'!$A$1:$CP$1,0))</f>
        <v>1</v>
      </c>
      <c r="K94" s="49">
        <f>INDEX('DATA POBLACION'!$A$1:$CP$361,MATCH($G94,'DATA POBLACION'!$F$1:$F$361,0),MATCH(CONCATENATE(K$1,"_",$H94),'DATA POBLACION'!$A$1:$CP$1,0))</f>
        <v>1</v>
      </c>
      <c r="L94" s="49">
        <f>INDEX('DATA POBLACION'!$A$1:$CP$361,MATCH($G94,'DATA POBLACION'!$F$1:$F$361,0),MATCH(CONCATENATE(L$1,"_",$H94),'DATA POBLACION'!$A$1:$CP$1,0))</f>
        <v>2</v>
      </c>
      <c r="M94" s="49">
        <f>INDEX('DATA POBLACION'!$A$1:$CP$361,MATCH($G94,'DATA POBLACION'!$F$1:$F$361,0),MATCH(CONCATENATE(M$1,"_",$H94),'DATA POBLACION'!$A$1:$CP$1,0))</f>
        <v>3</v>
      </c>
      <c r="N94" s="49">
        <f>INDEX('DATA POBLACION'!$A$1:$CP$361,MATCH($G94,'DATA POBLACION'!$F$1:$F$361,0),MATCH(CONCATENATE(N$1,"_",$H94),'DATA POBLACION'!$A$1:$CP$1,0))</f>
        <v>2</v>
      </c>
      <c r="O94" s="49">
        <f t="shared" si="11"/>
        <v>9</v>
      </c>
      <c r="P94" s="49">
        <f>INDEX('DATA POBLACION'!$A$1:$CP$361,MATCH($G94,'DATA POBLACION'!$F$1:$F$361,0),MATCH(CONCATENATE(P$1,"_",$H94),'DATA POBLACION'!$A$1:$CP$1,0))</f>
        <v>4</v>
      </c>
      <c r="Q94" s="49">
        <f>INDEX('DATA POBLACION'!$A$1:$CP$361,MATCH($G94,'DATA POBLACION'!$F$1:$F$361,0),MATCH(CONCATENATE(Q$1,"_",$H94),'DATA POBLACION'!$A$1:$CP$1,0))</f>
        <v>3</v>
      </c>
      <c r="R94" s="49">
        <f>INDEX('DATA POBLACION'!$A$1:$CP$361,MATCH($G94,'DATA POBLACION'!$F$1:$F$361,0),MATCH(CONCATENATE(R$1,"_",$H94),'DATA POBLACION'!$A$1:$CP$1,0))</f>
        <v>2</v>
      </c>
      <c r="S94" s="49">
        <f>INDEX('DATA POBLACION'!$A$1:$CP$361,MATCH($G94,'DATA POBLACION'!$F$1:$F$361,0),MATCH(CONCATENATE(S$1,"_",$H94),'DATA POBLACION'!$A$1:$CP$1,0))</f>
        <v>2</v>
      </c>
      <c r="T94" s="49">
        <f>INDEX('DATA POBLACION'!$A$1:$CP$361,MATCH($G94,'DATA POBLACION'!$F$1:$F$361,0),MATCH(CONCATENATE(T$1,"_",$H94),'DATA POBLACION'!$A$1:$CP$1,0))</f>
        <v>2</v>
      </c>
      <c r="U94" s="49">
        <f t="shared" si="12"/>
        <v>13</v>
      </c>
      <c r="V94" s="49">
        <f>INDEX('DATA POBLACION'!$A$1:$CP$361,MATCH($G94,'DATA POBLACION'!$F$1:$F$361,0),MATCH(CONCATENATE(V$1,"_",$H94),'DATA POBLACION'!$A$1:$CP$1,0))</f>
        <v>3</v>
      </c>
      <c r="W94" s="49">
        <f>INDEX('DATA POBLACION'!$A$1:$CP$361,MATCH($G94,'DATA POBLACION'!$F$1:$F$361,0),MATCH(CONCATENATE(W$1,"_",$H94),'DATA POBLACION'!$A$1:$CP$1,0))</f>
        <v>2</v>
      </c>
      <c r="X94" s="49">
        <f>INDEX('DATA POBLACION'!$A$1:$CP$361,MATCH($G94,'DATA POBLACION'!$F$1:$F$361,0),MATCH(CONCATENATE(X$1,"_",$H94),'DATA POBLACION'!$A$1:$CP$1,0))</f>
        <v>3</v>
      </c>
      <c r="Y94" s="49">
        <f>INDEX('DATA POBLACION'!$A$1:$CP$361,MATCH($G94,'DATA POBLACION'!$F$1:$F$361,0),MATCH(CONCATENATE(Y$1,"_",$H94),'DATA POBLACION'!$A$1:$CP$1,0))</f>
        <v>4</v>
      </c>
      <c r="Z94" s="49">
        <f>INDEX('DATA POBLACION'!$A$1:$CP$361,MATCH($G94,'DATA POBLACION'!$F$1:$F$361,0),MATCH(CONCATENATE(Z$1,"_",$H94),'DATA POBLACION'!$A$1:$CP$1,0))</f>
        <v>5</v>
      </c>
      <c r="AA94" s="37">
        <f t="shared" si="13"/>
        <v>17</v>
      </c>
      <c r="AB94" s="49">
        <f>INDEX('DATA POBLACION'!$A$1:$CP$361,MATCH($G94,'DATA POBLACION'!$F$1:$F$361,0),MATCH(CONCATENATE(AB$1,"_",$H94),'DATA POBLACION'!$A$1:$CP$1,0))</f>
        <v>2</v>
      </c>
      <c r="AC94" s="49">
        <f>INDEX('DATA POBLACION'!$A$1:$CP$361,MATCH($G94,'DATA POBLACION'!$F$1:$F$361,0),MATCH(CONCATENATE(AC$1,"_",$H94),'DATA POBLACION'!$A$1:$CP$1,0))</f>
        <v>4</v>
      </c>
      <c r="AD94" s="49">
        <f>INDEX('DATA POBLACION'!$A$1:$CP$361,MATCH($G94,'DATA POBLACION'!$F$1:$F$361,0),MATCH(CONCATENATE(AD$1,"_",$H94),'DATA POBLACION'!$A$1:$CP$1,0))</f>
        <v>4</v>
      </c>
      <c r="AE94" s="49">
        <f>INDEX('DATA POBLACION'!$A$1:$CP$361,MATCH($G94,'DATA POBLACION'!$F$1:$F$361,0),MATCH(CONCATENATE(AE$1,"_",$H94),'DATA POBLACION'!$A$1:$CP$1,0))</f>
        <v>5</v>
      </c>
      <c r="AF94" s="49">
        <f>INDEX('DATA POBLACION'!$A$1:$CP$361,MATCH($G94,'DATA POBLACION'!$F$1:$F$361,0),MATCH(CONCATENATE(AF$1,"_",$H94),'DATA POBLACION'!$A$1:$CP$1,0))</f>
        <v>4</v>
      </c>
      <c r="AG94" s="37">
        <f t="shared" si="14"/>
        <v>19</v>
      </c>
      <c r="AH94" s="49">
        <f>INDEX('DATA POBLACION'!$A$1:$CP$361,MATCH($G94,'DATA POBLACION'!$F$1:$F$361,0),MATCH(CONCATENATE(AH$1,"_",$H94),'DATA POBLACION'!$A$1:$CP$1,0))</f>
        <v>18</v>
      </c>
      <c r="AI94" s="49">
        <f>INDEX('DATA POBLACION'!$A$1:$CP$361,MATCH($G94,'DATA POBLACION'!$F$1:$F$361,0),MATCH(CONCATENATE(AI$1,"_",$H94),'DATA POBLACION'!$A$1:$CP$1,0))</f>
        <v>19</v>
      </c>
      <c r="AJ94" s="49">
        <f>INDEX('DATA POBLACION'!$A$1:$CP$361,MATCH($G94,'DATA POBLACION'!$F$1:$F$361,0),MATCH(CONCATENATE(AJ$1,"_",$H94),'DATA POBLACION'!$A$1:$CP$1,0))</f>
        <v>20</v>
      </c>
      <c r="AK94" s="49">
        <f>INDEX('DATA POBLACION'!$A$1:$CP$361,MATCH($G94,'DATA POBLACION'!$F$1:$F$361,0),MATCH(CONCATENATE(AK$1,"_",$H94),'DATA POBLACION'!$A$1:$CP$1,0))</f>
        <v>19</v>
      </c>
      <c r="AL94" s="49">
        <f>INDEX('DATA POBLACION'!$A$1:$CP$361,MATCH($G94,'DATA POBLACION'!$F$1:$F$361,0),MATCH(CONCATENATE(AL$1,"_",$H94),'DATA POBLACION'!$A$1:$CP$1,0))</f>
        <v>17</v>
      </c>
      <c r="AM94" s="49">
        <f>INDEX('DATA POBLACION'!$A$1:$CP$361,MATCH($G94,'DATA POBLACION'!$F$1:$F$361,0),MATCH(CONCATENATE(AM$1,"_",$H94),'DATA POBLACION'!$A$1:$CP$1,0))</f>
        <v>19</v>
      </c>
      <c r="AN94" s="49">
        <f>INDEX('DATA POBLACION'!$A$1:$CP$361,MATCH($G94,'DATA POBLACION'!$F$1:$F$361,0),MATCH(CONCATENATE(AN$1,"_",$H94),'DATA POBLACION'!$A$1:$CP$1,0))</f>
        <v>11</v>
      </c>
      <c r="AO94" s="49">
        <f>INDEX('DATA POBLACION'!$A$1:$CP$361,MATCH($G94,'DATA POBLACION'!$F$1:$F$361,0),MATCH(CONCATENATE(AO$1,"_",$H94),'DATA POBLACION'!$A$1:$CP$1,0))</f>
        <v>12</v>
      </c>
      <c r="AP94" s="49">
        <f>INDEX('DATA POBLACION'!$A$1:$CP$361,MATCH($G94,'DATA POBLACION'!$F$1:$F$361,0),MATCH(CONCATENATE(AP$1,"_",$H94),'DATA POBLACION'!$A$1:$CP$1,0))</f>
        <v>11</v>
      </c>
      <c r="AQ94" s="49">
        <f>INDEX('DATA POBLACION'!$A$1:$CP$361,MATCH($G94,'DATA POBLACION'!$F$1:$F$361,0),MATCH(CONCATENATE(AQ$1,"_",$H94),'DATA POBLACION'!$A$1:$CP$1,0))</f>
        <v>8</v>
      </c>
      <c r="AR94" s="49">
        <f>INDEX('DATA POBLACION'!$A$1:$CP$361,MATCH($G94,'DATA POBLACION'!$F$1:$F$361,0),MATCH(CONCATENATE(AR$1,"_",$H94),'DATA POBLACION'!$A$1:$CP$1,0))</f>
        <v>5</v>
      </c>
      <c r="AS94" s="49">
        <f>INDEX('DATA POBLACION'!$A$1:$CP$361,MATCH($G94,'DATA POBLACION'!$F$1:$F$361,0),MATCH(CONCATENATE(AS$1,"_",$H94),'DATA POBLACION'!$A$1:$CP$1,0))</f>
        <v>4</v>
      </c>
      <c r="AT94" s="49">
        <f>INDEX('DATA POBLACION'!$A$1:$CP$361,MATCH($G94,'DATA POBLACION'!$F$1:$F$361,0),MATCH(CONCATENATE(AT$1,"_",$H94),'DATA POBLACION'!$A$1:$CP$1,0))</f>
        <v>4</v>
      </c>
    </row>
    <row r="95" spans="1:46" hidden="1" x14ac:dyDescent="0.2">
      <c r="A95" s="52" t="s">
        <v>34</v>
      </c>
      <c r="B95" s="47" t="s">
        <v>53</v>
      </c>
      <c r="C95" s="37" t="s">
        <v>16</v>
      </c>
      <c r="D95" s="33" t="s">
        <v>2</v>
      </c>
      <c r="E95" s="37" t="s">
        <v>15</v>
      </c>
      <c r="F95" s="37"/>
      <c r="G95" s="37" t="s">
        <v>193</v>
      </c>
      <c r="H95" s="37" t="s">
        <v>108</v>
      </c>
      <c r="I95" s="37">
        <f t="shared" si="10"/>
        <v>234</v>
      </c>
      <c r="J95" s="49">
        <f>INDEX('DATA POBLACION'!$A$1:$CP$361,MATCH($G95,'DATA POBLACION'!$F$1:$F$361,0),MATCH(CONCATENATE(J$1,"_",$H95),'DATA POBLACION'!$A$1:$CP$1,0))</f>
        <v>1</v>
      </c>
      <c r="K95" s="49">
        <f>INDEX('DATA POBLACION'!$A$1:$CP$361,MATCH($G95,'DATA POBLACION'!$F$1:$F$361,0),MATCH(CONCATENATE(K$1,"_",$H95),'DATA POBLACION'!$A$1:$CP$1,0))</f>
        <v>3</v>
      </c>
      <c r="L95" s="49">
        <f>INDEX('DATA POBLACION'!$A$1:$CP$361,MATCH($G95,'DATA POBLACION'!$F$1:$F$361,0),MATCH(CONCATENATE(L$1,"_",$H95),'DATA POBLACION'!$A$1:$CP$1,0))</f>
        <v>3</v>
      </c>
      <c r="M95" s="49">
        <f>INDEX('DATA POBLACION'!$A$1:$CP$361,MATCH($G95,'DATA POBLACION'!$F$1:$F$361,0),MATCH(CONCATENATE(M$1,"_",$H95),'DATA POBLACION'!$A$1:$CP$1,0))</f>
        <v>3</v>
      </c>
      <c r="N95" s="49">
        <f>INDEX('DATA POBLACION'!$A$1:$CP$361,MATCH($G95,'DATA POBLACION'!$F$1:$F$361,0),MATCH(CONCATENATE(N$1,"_",$H95),'DATA POBLACION'!$A$1:$CP$1,0))</f>
        <v>3</v>
      </c>
      <c r="O95" s="49">
        <f t="shared" si="11"/>
        <v>13</v>
      </c>
      <c r="P95" s="49">
        <f>INDEX('DATA POBLACION'!$A$1:$CP$361,MATCH($G95,'DATA POBLACION'!$F$1:$F$361,0),MATCH(CONCATENATE(P$1,"_",$H95),'DATA POBLACION'!$A$1:$CP$1,0))</f>
        <v>2</v>
      </c>
      <c r="Q95" s="49">
        <f>INDEX('DATA POBLACION'!$A$1:$CP$361,MATCH($G95,'DATA POBLACION'!$F$1:$F$361,0),MATCH(CONCATENATE(Q$1,"_",$H95),'DATA POBLACION'!$A$1:$CP$1,0))</f>
        <v>4</v>
      </c>
      <c r="R95" s="49">
        <f>INDEX('DATA POBLACION'!$A$1:$CP$361,MATCH($G95,'DATA POBLACION'!$F$1:$F$361,0),MATCH(CONCATENATE(R$1,"_",$H95),'DATA POBLACION'!$A$1:$CP$1,0))</f>
        <v>2</v>
      </c>
      <c r="S95" s="49">
        <f>INDEX('DATA POBLACION'!$A$1:$CP$361,MATCH($G95,'DATA POBLACION'!$F$1:$F$361,0),MATCH(CONCATENATE(S$1,"_",$H95),'DATA POBLACION'!$A$1:$CP$1,0))</f>
        <v>2</v>
      </c>
      <c r="T95" s="49">
        <f>INDEX('DATA POBLACION'!$A$1:$CP$361,MATCH($G95,'DATA POBLACION'!$F$1:$F$361,0),MATCH(CONCATENATE(T$1,"_",$H95),'DATA POBLACION'!$A$1:$CP$1,0))</f>
        <v>3</v>
      </c>
      <c r="U95" s="49">
        <f t="shared" si="12"/>
        <v>13</v>
      </c>
      <c r="V95" s="49">
        <f>INDEX('DATA POBLACION'!$A$1:$CP$361,MATCH($G95,'DATA POBLACION'!$F$1:$F$361,0),MATCH(CONCATENATE(V$1,"_",$H95),'DATA POBLACION'!$A$1:$CP$1,0))</f>
        <v>2</v>
      </c>
      <c r="W95" s="49">
        <f>INDEX('DATA POBLACION'!$A$1:$CP$361,MATCH($G95,'DATA POBLACION'!$F$1:$F$361,0),MATCH(CONCATENATE(W$1,"_",$H95),'DATA POBLACION'!$A$1:$CP$1,0))</f>
        <v>2</v>
      </c>
      <c r="X95" s="49">
        <f>INDEX('DATA POBLACION'!$A$1:$CP$361,MATCH($G95,'DATA POBLACION'!$F$1:$F$361,0),MATCH(CONCATENATE(X$1,"_",$H95),'DATA POBLACION'!$A$1:$CP$1,0))</f>
        <v>3</v>
      </c>
      <c r="Y95" s="49">
        <f>INDEX('DATA POBLACION'!$A$1:$CP$361,MATCH($G95,'DATA POBLACION'!$F$1:$F$361,0),MATCH(CONCATENATE(Y$1,"_",$H95),'DATA POBLACION'!$A$1:$CP$1,0))</f>
        <v>3</v>
      </c>
      <c r="Z95" s="49">
        <f>INDEX('DATA POBLACION'!$A$1:$CP$361,MATCH($G95,'DATA POBLACION'!$F$1:$F$361,0),MATCH(CONCATENATE(Z$1,"_",$H95),'DATA POBLACION'!$A$1:$CP$1,0))</f>
        <v>4</v>
      </c>
      <c r="AA95" s="37">
        <f t="shared" si="13"/>
        <v>14</v>
      </c>
      <c r="AB95" s="49">
        <f>INDEX('DATA POBLACION'!$A$1:$CP$361,MATCH($G95,'DATA POBLACION'!$F$1:$F$361,0),MATCH(CONCATENATE(AB$1,"_",$H95),'DATA POBLACION'!$A$1:$CP$1,0))</f>
        <v>5</v>
      </c>
      <c r="AC95" s="49">
        <f>INDEX('DATA POBLACION'!$A$1:$CP$361,MATCH($G95,'DATA POBLACION'!$F$1:$F$361,0),MATCH(CONCATENATE(AC$1,"_",$H95),'DATA POBLACION'!$A$1:$CP$1,0))</f>
        <v>4</v>
      </c>
      <c r="AD95" s="49">
        <f>INDEX('DATA POBLACION'!$A$1:$CP$361,MATCH($G95,'DATA POBLACION'!$F$1:$F$361,0),MATCH(CONCATENATE(AD$1,"_",$H95),'DATA POBLACION'!$A$1:$CP$1,0))</f>
        <v>6</v>
      </c>
      <c r="AE95" s="49">
        <f>INDEX('DATA POBLACION'!$A$1:$CP$361,MATCH($G95,'DATA POBLACION'!$F$1:$F$361,0),MATCH(CONCATENATE(AE$1,"_",$H95),'DATA POBLACION'!$A$1:$CP$1,0))</f>
        <v>6</v>
      </c>
      <c r="AF95" s="49">
        <f>INDEX('DATA POBLACION'!$A$1:$CP$361,MATCH($G95,'DATA POBLACION'!$F$1:$F$361,0),MATCH(CONCATENATE(AF$1,"_",$H95),'DATA POBLACION'!$A$1:$CP$1,0))</f>
        <v>5</v>
      </c>
      <c r="AG95" s="37">
        <f t="shared" si="14"/>
        <v>26</v>
      </c>
      <c r="AH95" s="49">
        <f>INDEX('DATA POBLACION'!$A$1:$CP$361,MATCH($G95,'DATA POBLACION'!$F$1:$F$361,0),MATCH(CONCATENATE(AH$1,"_",$H95),'DATA POBLACION'!$A$1:$CP$1,0))</f>
        <v>20</v>
      </c>
      <c r="AI95" s="49">
        <f>INDEX('DATA POBLACION'!$A$1:$CP$361,MATCH($G95,'DATA POBLACION'!$F$1:$F$361,0),MATCH(CONCATENATE(AI$1,"_",$H95),'DATA POBLACION'!$A$1:$CP$1,0))</f>
        <v>20</v>
      </c>
      <c r="AJ95" s="49">
        <f>INDEX('DATA POBLACION'!$A$1:$CP$361,MATCH($G95,'DATA POBLACION'!$F$1:$F$361,0),MATCH(CONCATENATE(AJ$1,"_",$H95),'DATA POBLACION'!$A$1:$CP$1,0))</f>
        <v>19</v>
      </c>
      <c r="AK95" s="49">
        <f>INDEX('DATA POBLACION'!$A$1:$CP$361,MATCH($G95,'DATA POBLACION'!$F$1:$F$361,0),MATCH(CONCATENATE(AK$1,"_",$H95),'DATA POBLACION'!$A$1:$CP$1,0))</f>
        <v>17</v>
      </c>
      <c r="AL95" s="49">
        <f>INDEX('DATA POBLACION'!$A$1:$CP$361,MATCH($G95,'DATA POBLACION'!$F$1:$F$361,0),MATCH(CONCATENATE(AL$1,"_",$H95),'DATA POBLACION'!$A$1:$CP$1,0))</f>
        <v>16</v>
      </c>
      <c r="AM95" s="49">
        <f>INDEX('DATA POBLACION'!$A$1:$CP$361,MATCH($G95,'DATA POBLACION'!$F$1:$F$361,0),MATCH(CONCATENATE(AM$1,"_",$H95),'DATA POBLACION'!$A$1:$CP$1,0))</f>
        <v>13</v>
      </c>
      <c r="AN95" s="49">
        <f>INDEX('DATA POBLACION'!$A$1:$CP$361,MATCH($G95,'DATA POBLACION'!$F$1:$F$361,0),MATCH(CONCATENATE(AN$1,"_",$H95),'DATA POBLACION'!$A$1:$CP$1,0))</f>
        <v>12</v>
      </c>
      <c r="AO95" s="49">
        <f>INDEX('DATA POBLACION'!$A$1:$CP$361,MATCH($G95,'DATA POBLACION'!$F$1:$F$361,0),MATCH(CONCATENATE(AO$1,"_",$H95),'DATA POBLACION'!$A$1:$CP$1,0))</f>
        <v>10</v>
      </c>
      <c r="AP95" s="49">
        <f>INDEX('DATA POBLACION'!$A$1:$CP$361,MATCH($G95,'DATA POBLACION'!$F$1:$F$361,0),MATCH(CONCATENATE(AP$1,"_",$H95),'DATA POBLACION'!$A$1:$CP$1,0))</f>
        <v>12</v>
      </c>
      <c r="AQ95" s="49">
        <f>INDEX('DATA POBLACION'!$A$1:$CP$361,MATCH($G95,'DATA POBLACION'!$F$1:$F$361,0),MATCH(CONCATENATE(AQ$1,"_",$H95),'DATA POBLACION'!$A$1:$CP$1,0))</f>
        <v>10</v>
      </c>
      <c r="AR95" s="49">
        <f>INDEX('DATA POBLACION'!$A$1:$CP$361,MATCH($G95,'DATA POBLACION'!$F$1:$F$361,0),MATCH(CONCATENATE(AR$1,"_",$H95),'DATA POBLACION'!$A$1:$CP$1,0))</f>
        <v>9</v>
      </c>
      <c r="AS95" s="49">
        <f>INDEX('DATA POBLACION'!$A$1:$CP$361,MATCH($G95,'DATA POBLACION'!$F$1:$F$361,0),MATCH(CONCATENATE(AS$1,"_",$H95),'DATA POBLACION'!$A$1:$CP$1,0))</f>
        <v>5</v>
      </c>
      <c r="AT95" s="49">
        <f>INDEX('DATA POBLACION'!$A$1:$CP$361,MATCH($G95,'DATA POBLACION'!$F$1:$F$361,0),MATCH(CONCATENATE(AT$1,"_",$H95),'DATA POBLACION'!$A$1:$CP$1,0))</f>
        <v>5</v>
      </c>
    </row>
    <row r="96" spans="1:46" hidden="1" x14ac:dyDescent="0.2">
      <c r="A96" s="52" t="s">
        <v>45</v>
      </c>
      <c r="B96" s="47" t="s">
        <v>53</v>
      </c>
      <c r="C96" s="37" t="s">
        <v>59</v>
      </c>
      <c r="D96" s="33" t="s">
        <v>4</v>
      </c>
      <c r="E96" s="48" t="s">
        <v>30</v>
      </c>
      <c r="F96" s="37"/>
      <c r="G96" s="37" t="s">
        <v>292</v>
      </c>
      <c r="H96" s="37" t="s">
        <v>107</v>
      </c>
      <c r="I96" s="37">
        <f t="shared" si="10"/>
        <v>481</v>
      </c>
      <c r="J96" s="49">
        <f>INDEX('DATA POBLACION'!$A$1:$CP$361,MATCH($G96,'DATA POBLACION'!$F$1:$F$361,0),MATCH(CONCATENATE(J$1,"_",$H96),'DATA POBLACION'!$A$1:$CP$1,0))</f>
        <v>3</v>
      </c>
      <c r="K96" s="49">
        <f>INDEX('DATA POBLACION'!$A$1:$CP$361,MATCH($G96,'DATA POBLACION'!$F$1:$F$361,0),MATCH(CONCATENATE(K$1,"_",$H96),'DATA POBLACION'!$A$1:$CP$1,0))</f>
        <v>6</v>
      </c>
      <c r="L96" s="49">
        <f>INDEX('DATA POBLACION'!$A$1:$CP$361,MATCH($G96,'DATA POBLACION'!$F$1:$F$361,0),MATCH(CONCATENATE(L$1,"_",$H96),'DATA POBLACION'!$A$1:$CP$1,0))</f>
        <v>4</v>
      </c>
      <c r="M96" s="49">
        <f>INDEX('DATA POBLACION'!$A$1:$CP$361,MATCH($G96,'DATA POBLACION'!$F$1:$F$361,0),MATCH(CONCATENATE(M$1,"_",$H96),'DATA POBLACION'!$A$1:$CP$1,0))</f>
        <v>6</v>
      </c>
      <c r="N96" s="49">
        <f>INDEX('DATA POBLACION'!$A$1:$CP$361,MATCH($G96,'DATA POBLACION'!$F$1:$F$361,0),MATCH(CONCATENATE(N$1,"_",$H96),'DATA POBLACION'!$A$1:$CP$1,0))</f>
        <v>7</v>
      </c>
      <c r="O96" s="49">
        <f t="shared" si="11"/>
        <v>26</v>
      </c>
      <c r="P96" s="49">
        <f>INDEX('DATA POBLACION'!$A$1:$CP$361,MATCH($G96,'DATA POBLACION'!$F$1:$F$361,0),MATCH(CONCATENATE(P$1,"_",$H96),'DATA POBLACION'!$A$1:$CP$1,0))</f>
        <v>8</v>
      </c>
      <c r="Q96" s="49">
        <f>INDEX('DATA POBLACION'!$A$1:$CP$361,MATCH($G96,'DATA POBLACION'!$F$1:$F$361,0),MATCH(CONCATENATE(Q$1,"_",$H96),'DATA POBLACION'!$A$1:$CP$1,0))</f>
        <v>7</v>
      </c>
      <c r="R96" s="49">
        <f>INDEX('DATA POBLACION'!$A$1:$CP$361,MATCH($G96,'DATA POBLACION'!$F$1:$F$361,0),MATCH(CONCATENATE(R$1,"_",$H96),'DATA POBLACION'!$A$1:$CP$1,0))</f>
        <v>7</v>
      </c>
      <c r="S96" s="49">
        <f>INDEX('DATA POBLACION'!$A$1:$CP$361,MATCH($G96,'DATA POBLACION'!$F$1:$F$361,0),MATCH(CONCATENATE(S$1,"_",$H96),'DATA POBLACION'!$A$1:$CP$1,0))</f>
        <v>6</v>
      </c>
      <c r="T96" s="49">
        <f>INDEX('DATA POBLACION'!$A$1:$CP$361,MATCH($G96,'DATA POBLACION'!$F$1:$F$361,0),MATCH(CONCATENATE(T$1,"_",$H96),'DATA POBLACION'!$A$1:$CP$1,0))</f>
        <v>5</v>
      </c>
      <c r="U96" s="49">
        <f t="shared" si="12"/>
        <v>33</v>
      </c>
      <c r="V96" s="49">
        <f>INDEX('DATA POBLACION'!$A$1:$CP$361,MATCH($G96,'DATA POBLACION'!$F$1:$F$361,0),MATCH(CONCATENATE(V$1,"_",$H96),'DATA POBLACION'!$A$1:$CP$1,0))</f>
        <v>4</v>
      </c>
      <c r="W96" s="49">
        <f>INDEX('DATA POBLACION'!$A$1:$CP$361,MATCH($G96,'DATA POBLACION'!$F$1:$F$361,0),MATCH(CONCATENATE(W$1,"_",$H96),'DATA POBLACION'!$A$1:$CP$1,0))</f>
        <v>10</v>
      </c>
      <c r="X96" s="49">
        <f>INDEX('DATA POBLACION'!$A$1:$CP$361,MATCH($G96,'DATA POBLACION'!$F$1:$F$361,0),MATCH(CONCATENATE(X$1,"_",$H96),'DATA POBLACION'!$A$1:$CP$1,0))</f>
        <v>6</v>
      </c>
      <c r="Y96" s="49">
        <f>INDEX('DATA POBLACION'!$A$1:$CP$361,MATCH($G96,'DATA POBLACION'!$F$1:$F$361,0),MATCH(CONCATENATE(Y$1,"_",$H96),'DATA POBLACION'!$A$1:$CP$1,0))</f>
        <v>8</v>
      </c>
      <c r="Z96" s="49">
        <f>INDEX('DATA POBLACION'!$A$1:$CP$361,MATCH($G96,'DATA POBLACION'!$F$1:$F$361,0),MATCH(CONCATENATE(Z$1,"_",$H96),'DATA POBLACION'!$A$1:$CP$1,0))</f>
        <v>7</v>
      </c>
      <c r="AA96" s="37">
        <f t="shared" si="13"/>
        <v>35</v>
      </c>
      <c r="AB96" s="49">
        <f>INDEX('DATA POBLACION'!$A$1:$CP$361,MATCH($G96,'DATA POBLACION'!$F$1:$F$361,0),MATCH(CONCATENATE(AB$1,"_",$H96),'DATA POBLACION'!$A$1:$CP$1,0))</f>
        <v>12</v>
      </c>
      <c r="AC96" s="49">
        <f>INDEX('DATA POBLACION'!$A$1:$CP$361,MATCH($G96,'DATA POBLACION'!$F$1:$F$361,0),MATCH(CONCATENATE(AC$1,"_",$H96),'DATA POBLACION'!$A$1:$CP$1,0))</f>
        <v>10</v>
      </c>
      <c r="AD96" s="49">
        <f>INDEX('DATA POBLACION'!$A$1:$CP$361,MATCH($G96,'DATA POBLACION'!$F$1:$F$361,0),MATCH(CONCATENATE(AD$1,"_",$H96),'DATA POBLACION'!$A$1:$CP$1,0))</f>
        <v>10</v>
      </c>
      <c r="AE96" s="49">
        <f>INDEX('DATA POBLACION'!$A$1:$CP$361,MATCH($G96,'DATA POBLACION'!$F$1:$F$361,0),MATCH(CONCATENATE(AE$1,"_",$H96),'DATA POBLACION'!$A$1:$CP$1,0))</f>
        <v>11</v>
      </c>
      <c r="AF96" s="49">
        <f>INDEX('DATA POBLACION'!$A$1:$CP$361,MATCH($G96,'DATA POBLACION'!$F$1:$F$361,0),MATCH(CONCATENATE(AF$1,"_",$H96),'DATA POBLACION'!$A$1:$CP$1,0))</f>
        <v>8</v>
      </c>
      <c r="AG96" s="37">
        <f t="shared" si="14"/>
        <v>51</v>
      </c>
      <c r="AH96" s="49">
        <f>INDEX('DATA POBLACION'!$A$1:$CP$361,MATCH($G96,'DATA POBLACION'!$F$1:$F$361,0),MATCH(CONCATENATE(AH$1,"_",$H96),'DATA POBLACION'!$A$1:$CP$1,0))</f>
        <v>40</v>
      </c>
      <c r="AI96" s="49">
        <f>INDEX('DATA POBLACION'!$A$1:$CP$361,MATCH($G96,'DATA POBLACION'!$F$1:$F$361,0),MATCH(CONCATENATE(AI$1,"_",$H96),'DATA POBLACION'!$A$1:$CP$1,0))</f>
        <v>37</v>
      </c>
      <c r="AJ96" s="49">
        <f>INDEX('DATA POBLACION'!$A$1:$CP$361,MATCH($G96,'DATA POBLACION'!$F$1:$F$361,0),MATCH(CONCATENATE(AJ$1,"_",$H96),'DATA POBLACION'!$A$1:$CP$1,0))</f>
        <v>45</v>
      </c>
      <c r="AK96" s="49">
        <f>INDEX('DATA POBLACION'!$A$1:$CP$361,MATCH($G96,'DATA POBLACION'!$F$1:$F$361,0),MATCH(CONCATENATE(AK$1,"_",$H96),'DATA POBLACION'!$A$1:$CP$1,0))</f>
        <v>37</v>
      </c>
      <c r="AL96" s="49">
        <f>INDEX('DATA POBLACION'!$A$1:$CP$361,MATCH($G96,'DATA POBLACION'!$F$1:$F$361,0),MATCH(CONCATENATE(AL$1,"_",$H96),'DATA POBLACION'!$A$1:$CP$1,0))</f>
        <v>29</v>
      </c>
      <c r="AM96" s="49">
        <f>INDEX('DATA POBLACION'!$A$1:$CP$361,MATCH($G96,'DATA POBLACION'!$F$1:$F$361,0),MATCH(CONCATENATE(AM$1,"_",$H96),'DATA POBLACION'!$A$1:$CP$1,0))</f>
        <v>27</v>
      </c>
      <c r="AN96" s="49">
        <f>INDEX('DATA POBLACION'!$A$1:$CP$361,MATCH($G96,'DATA POBLACION'!$F$1:$F$361,0),MATCH(CONCATENATE(AN$1,"_",$H96),'DATA POBLACION'!$A$1:$CP$1,0))</f>
        <v>23</v>
      </c>
      <c r="AO96" s="49">
        <f>INDEX('DATA POBLACION'!$A$1:$CP$361,MATCH($G96,'DATA POBLACION'!$F$1:$F$361,0),MATCH(CONCATENATE(AO$1,"_",$H96),'DATA POBLACION'!$A$1:$CP$1,0))</f>
        <v>33</v>
      </c>
      <c r="AP96" s="49">
        <f>INDEX('DATA POBLACION'!$A$1:$CP$361,MATCH($G96,'DATA POBLACION'!$F$1:$F$361,0),MATCH(CONCATENATE(AP$1,"_",$H96),'DATA POBLACION'!$A$1:$CP$1,0))</f>
        <v>23</v>
      </c>
      <c r="AQ96" s="49">
        <f>INDEX('DATA POBLACION'!$A$1:$CP$361,MATCH($G96,'DATA POBLACION'!$F$1:$F$361,0),MATCH(CONCATENATE(AQ$1,"_",$H96),'DATA POBLACION'!$A$1:$CP$1,0))</f>
        <v>18</v>
      </c>
      <c r="AR96" s="49">
        <f>INDEX('DATA POBLACION'!$A$1:$CP$361,MATCH($G96,'DATA POBLACION'!$F$1:$F$361,0),MATCH(CONCATENATE(AR$1,"_",$H96),'DATA POBLACION'!$A$1:$CP$1,0))</f>
        <v>10</v>
      </c>
      <c r="AS96" s="49">
        <f>INDEX('DATA POBLACION'!$A$1:$CP$361,MATCH($G96,'DATA POBLACION'!$F$1:$F$361,0),MATCH(CONCATENATE(AS$1,"_",$H96),'DATA POBLACION'!$A$1:$CP$1,0))</f>
        <v>6</v>
      </c>
      <c r="AT96" s="49">
        <f>INDEX('DATA POBLACION'!$A$1:$CP$361,MATCH($G96,'DATA POBLACION'!$F$1:$F$361,0),MATCH(CONCATENATE(AT$1,"_",$H96),'DATA POBLACION'!$A$1:$CP$1,0))</f>
        <v>8</v>
      </c>
    </row>
    <row r="97" spans="1:46" hidden="1" x14ac:dyDescent="0.2">
      <c r="A97" s="52" t="s">
        <v>45</v>
      </c>
      <c r="B97" s="47" t="s">
        <v>53</v>
      </c>
      <c r="C97" s="37" t="s">
        <v>59</v>
      </c>
      <c r="D97" s="33" t="s">
        <v>4</v>
      </c>
      <c r="E97" s="37" t="s">
        <v>30</v>
      </c>
      <c r="F97" s="37"/>
      <c r="G97" s="37" t="s">
        <v>292</v>
      </c>
      <c r="H97" s="37" t="s">
        <v>108</v>
      </c>
      <c r="I97" s="37">
        <f t="shared" si="10"/>
        <v>473</v>
      </c>
      <c r="J97" s="49">
        <f>INDEX('DATA POBLACION'!$A$1:$CP$361,MATCH($G97,'DATA POBLACION'!$F$1:$F$361,0),MATCH(CONCATENATE(J$1,"_",$H97),'DATA POBLACION'!$A$1:$CP$1,0))</f>
        <v>4</v>
      </c>
      <c r="K97" s="49">
        <f>INDEX('DATA POBLACION'!$A$1:$CP$361,MATCH($G97,'DATA POBLACION'!$F$1:$F$361,0),MATCH(CONCATENATE(K$1,"_",$H97),'DATA POBLACION'!$A$1:$CP$1,0))</f>
        <v>2</v>
      </c>
      <c r="L97" s="49">
        <f>INDEX('DATA POBLACION'!$A$1:$CP$361,MATCH($G97,'DATA POBLACION'!$F$1:$F$361,0),MATCH(CONCATENATE(L$1,"_",$H97),'DATA POBLACION'!$A$1:$CP$1,0))</f>
        <v>3</v>
      </c>
      <c r="M97" s="49">
        <f>INDEX('DATA POBLACION'!$A$1:$CP$361,MATCH($G97,'DATA POBLACION'!$F$1:$F$361,0),MATCH(CONCATENATE(M$1,"_",$H97),'DATA POBLACION'!$A$1:$CP$1,0))</f>
        <v>4</v>
      </c>
      <c r="N97" s="49">
        <f>INDEX('DATA POBLACION'!$A$1:$CP$361,MATCH($G97,'DATA POBLACION'!$F$1:$F$361,0),MATCH(CONCATENATE(N$1,"_",$H97),'DATA POBLACION'!$A$1:$CP$1,0))</f>
        <v>6</v>
      </c>
      <c r="O97" s="49">
        <f t="shared" si="11"/>
        <v>19</v>
      </c>
      <c r="P97" s="49">
        <f>INDEX('DATA POBLACION'!$A$1:$CP$361,MATCH($G97,'DATA POBLACION'!$F$1:$F$361,0),MATCH(CONCATENATE(P$1,"_",$H97),'DATA POBLACION'!$A$1:$CP$1,0))</f>
        <v>9</v>
      </c>
      <c r="Q97" s="49">
        <f>INDEX('DATA POBLACION'!$A$1:$CP$361,MATCH($G97,'DATA POBLACION'!$F$1:$F$361,0),MATCH(CONCATENATE(Q$1,"_",$H97),'DATA POBLACION'!$A$1:$CP$1,0))</f>
        <v>6</v>
      </c>
      <c r="R97" s="49">
        <f>INDEX('DATA POBLACION'!$A$1:$CP$361,MATCH($G97,'DATA POBLACION'!$F$1:$F$361,0),MATCH(CONCATENATE(R$1,"_",$H97),'DATA POBLACION'!$A$1:$CP$1,0))</f>
        <v>8</v>
      </c>
      <c r="S97" s="49">
        <f>INDEX('DATA POBLACION'!$A$1:$CP$361,MATCH($G97,'DATA POBLACION'!$F$1:$F$361,0),MATCH(CONCATENATE(S$1,"_",$H97),'DATA POBLACION'!$A$1:$CP$1,0))</f>
        <v>8</v>
      </c>
      <c r="T97" s="49">
        <f>INDEX('DATA POBLACION'!$A$1:$CP$361,MATCH($G97,'DATA POBLACION'!$F$1:$F$361,0),MATCH(CONCATENATE(T$1,"_",$H97),'DATA POBLACION'!$A$1:$CP$1,0))</f>
        <v>7</v>
      </c>
      <c r="U97" s="49">
        <f t="shared" si="12"/>
        <v>38</v>
      </c>
      <c r="V97" s="49">
        <f>INDEX('DATA POBLACION'!$A$1:$CP$361,MATCH($G97,'DATA POBLACION'!$F$1:$F$361,0),MATCH(CONCATENATE(V$1,"_",$H97),'DATA POBLACION'!$A$1:$CP$1,0))</f>
        <v>4</v>
      </c>
      <c r="W97" s="49">
        <f>INDEX('DATA POBLACION'!$A$1:$CP$361,MATCH($G97,'DATA POBLACION'!$F$1:$F$361,0),MATCH(CONCATENATE(W$1,"_",$H97),'DATA POBLACION'!$A$1:$CP$1,0))</f>
        <v>11</v>
      </c>
      <c r="X97" s="49">
        <f>INDEX('DATA POBLACION'!$A$1:$CP$361,MATCH($G97,'DATA POBLACION'!$F$1:$F$361,0),MATCH(CONCATENATE(X$1,"_",$H97),'DATA POBLACION'!$A$1:$CP$1,0))</f>
        <v>8</v>
      </c>
      <c r="Y97" s="49">
        <f>INDEX('DATA POBLACION'!$A$1:$CP$361,MATCH($G97,'DATA POBLACION'!$F$1:$F$361,0),MATCH(CONCATENATE(Y$1,"_",$H97),'DATA POBLACION'!$A$1:$CP$1,0))</f>
        <v>10</v>
      </c>
      <c r="Z97" s="49">
        <f>INDEX('DATA POBLACION'!$A$1:$CP$361,MATCH($G97,'DATA POBLACION'!$F$1:$F$361,0),MATCH(CONCATENATE(Z$1,"_",$H97),'DATA POBLACION'!$A$1:$CP$1,0))</f>
        <v>7</v>
      </c>
      <c r="AA97" s="37">
        <f t="shared" si="13"/>
        <v>40</v>
      </c>
      <c r="AB97" s="49">
        <f>INDEX('DATA POBLACION'!$A$1:$CP$361,MATCH($G97,'DATA POBLACION'!$F$1:$F$361,0),MATCH(CONCATENATE(AB$1,"_",$H97),'DATA POBLACION'!$A$1:$CP$1,0))</f>
        <v>8</v>
      </c>
      <c r="AC97" s="49">
        <f>INDEX('DATA POBLACION'!$A$1:$CP$361,MATCH($G97,'DATA POBLACION'!$F$1:$F$361,0),MATCH(CONCATENATE(AC$1,"_",$H97),'DATA POBLACION'!$A$1:$CP$1,0))</f>
        <v>9</v>
      </c>
      <c r="AD97" s="49">
        <f>INDEX('DATA POBLACION'!$A$1:$CP$361,MATCH($G97,'DATA POBLACION'!$F$1:$F$361,0),MATCH(CONCATENATE(AD$1,"_",$H97),'DATA POBLACION'!$A$1:$CP$1,0))</f>
        <v>11</v>
      </c>
      <c r="AE97" s="49">
        <f>INDEX('DATA POBLACION'!$A$1:$CP$361,MATCH($G97,'DATA POBLACION'!$F$1:$F$361,0),MATCH(CONCATENATE(AE$1,"_",$H97),'DATA POBLACION'!$A$1:$CP$1,0))</f>
        <v>8</v>
      </c>
      <c r="AF97" s="49">
        <f>INDEX('DATA POBLACION'!$A$1:$CP$361,MATCH($G97,'DATA POBLACION'!$F$1:$F$361,0),MATCH(CONCATENATE(AF$1,"_",$H97),'DATA POBLACION'!$A$1:$CP$1,0))</f>
        <v>8</v>
      </c>
      <c r="AG97" s="37">
        <f t="shared" si="14"/>
        <v>44</v>
      </c>
      <c r="AH97" s="49">
        <f>INDEX('DATA POBLACION'!$A$1:$CP$361,MATCH($G97,'DATA POBLACION'!$F$1:$F$361,0),MATCH(CONCATENATE(AH$1,"_",$H97),'DATA POBLACION'!$A$1:$CP$1,0))</f>
        <v>39</v>
      </c>
      <c r="AI97" s="49">
        <f>INDEX('DATA POBLACION'!$A$1:$CP$361,MATCH($G97,'DATA POBLACION'!$F$1:$F$361,0),MATCH(CONCATENATE(AI$1,"_",$H97),'DATA POBLACION'!$A$1:$CP$1,0))</f>
        <v>44</v>
      </c>
      <c r="AJ97" s="49">
        <f>INDEX('DATA POBLACION'!$A$1:$CP$361,MATCH($G97,'DATA POBLACION'!$F$1:$F$361,0),MATCH(CONCATENATE(AJ$1,"_",$H97),'DATA POBLACION'!$A$1:$CP$1,0))</f>
        <v>41</v>
      </c>
      <c r="AK97" s="49">
        <f>INDEX('DATA POBLACION'!$A$1:$CP$361,MATCH($G97,'DATA POBLACION'!$F$1:$F$361,0),MATCH(CONCATENATE(AK$1,"_",$H97),'DATA POBLACION'!$A$1:$CP$1,0))</f>
        <v>39</v>
      </c>
      <c r="AL97" s="49">
        <f>INDEX('DATA POBLACION'!$A$1:$CP$361,MATCH($G97,'DATA POBLACION'!$F$1:$F$361,0),MATCH(CONCATENATE(AL$1,"_",$H97),'DATA POBLACION'!$A$1:$CP$1,0))</f>
        <v>27</v>
      </c>
      <c r="AM97" s="49">
        <f>INDEX('DATA POBLACION'!$A$1:$CP$361,MATCH($G97,'DATA POBLACION'!$F$1:$F$361,0),MATCH(CONCATENATE(AM$1,"_",$H97),'DATA POBLACION'!$A$1:$CP$1,0))</f>
        <v>21</v>
      </c>
      <c r="AN97" s="49">
        <f>INDEX('DATA POBLACION'!$A$1:$CP$361,MATCH($G97,'DATA POBLACION'!$F$1:$F$361,0),MATCH(CONCATENATE(AN$1,"_",$H97),'DATA POBLACION'!$A$1:$CP$1,0))</f>
        <v>26</v>
      </c>
      <c r="AO97" s="49">
        <f>INDEX('DATA POBLACION'!$A$1:$CP$361,MATCH($G97,'DATA POBLACION'!$F$1:$F$361,0),MATCH(CONCATENATE(AO$1,"_",$H97),'DATA POBLACION'!$A$1:$CP$1,0))</f>
        <v>28</v>
      </c>
      <c r="AP97" s="49">
        <f>INDEX('DATA POBLACION'!$A$1:$CP$361,MATCH($G97,'DATA POBLACION'!$F$1:$F$361,0),MATCH(CONCATENATE(AP$1,"_",$H97),'DATA POBLACION'!$A$1:$CP$1,0))</f>
        <v>17</v>
      </c>
      <c r="AQ97" s="49">
        <f>INDEX('DATA POBLACION'!$A$1:$CP$361,MATCH($G97,'DATA POBLACION'!$F$1:$F$361,0),MATCH(CONCATENATE(AQ$1,"_",$H97),'DATA POBLACION'!$A$1:$CP$1,0))</f>
        <v>23</v>
      </c>
      <c r="AR97" s="49">
        <f>INDEX('DATA POBLACION'!$A$1:$CP$361,MATCH($G97,'DATA POBLACION'!$F$1:$F$361,0),MATCH(CONCATENATE(AR$1,"_",$H97),'DATA POBLACION'!$A$1:$CP$1,0))</f>
        <v>11</v>
      </c>
      <c r="AS97" s="49">
        <f>INDEX('DATA POBLACION'!$A$1:$CP$361,MATCH($G97,'DATA POBLACION'!$F$1:$F$361,0),MATCH(CONCATENATE(AS$1,"_",$H97),'DATA POBLACION'!$A$1:$CP$1,0))</f>
        <v>9</v>
      </c>
      <c r="AT97" s="49">
        <f>INDEX('DATA POBLACION'!$A$1:$CP$361,MATCH($G97,'DATA POBLACION'!$F$1:$F$361,0),MATCH(CONCATENATE(AT$1,"_",$H97),'DATA POBLACION'!$A$1:$CP$1,0))</f>
        <v>7</v>
      </c>
    </row>
    <row r="98" spans="1:46" x14ac:dyDescent="0.2">
      <c r="A98" s="52" t="s">
        <v>39</v>
      </c>
      <c r="B98" s="47" t="s">
        <v>53</v>
      </c>
      <c r="C98" s="37" t="s">
        <v>304</v>
      </c>
      <c r="D98" s="33" t="s">
        <v>3</v>
      </c>
      <c r="E98" s="48" t="s">
        <v>23</v>
      </c>
      <c r="F98" s="37"/>
      <c r="G98" s="37" t="s">
        <v>197</v>
      </c>
      <c r="H98" s="37" t="s">
        <v>107</v>
      </c>
      <c r="I98" s="37">
        <f t="shared" ref="I98:I115" si="15">SUM(O98,U98,AA98,AG98,AH98:AT98)</f>
        <v>3540</v>
      </c>
      <c r="J98" s="49">
        <f>INDEX('DATA POBLACION'!$A$1:$CP$361,MATCH($G98,'DATA POBLACION'!$F$1:$F$361,0),MATCH(CONCATENATE(J$1,"_",$H98),'DATA POBLACION'!$A$1:$CP$1,0))</f>
        <v>44</v>
      </c>
      <c r="K98" s="49">
        <f>INDEX('DATA POBLACION'!$A$1:$CP$361,MATCH($G98,'DATA POBLACION'!$F$1:$F$361,0),MATCH(CONCATENATE(K$1,"_",$H98),'DATA POBLACION'!$A$1:$CP$1,0))</f>
        <v>42</v>
      </c>
      <c r="L98" s="49">
        <f>INDEX('DATA POBLACION'!$A$1:$CP$361,MATCH($G98,'DATA POBLACION'!$F$1:$F$361,0),MATCH(CONCATENATE(L$1,"_",$H98),'DATA POBLACION'!$A$1:$CP$1,0))</f>
        <v>42</v>
      </c>
      <c r="M98" s="49">
        <f>INDEX('DATA POBLACION'!$A$1:$CP$361,MATCH($G98,'DATA POBLACION'!$F$1:$F$361,0),MATCH(CONCATENATE(M$1,"_",$H98),'DATA POBLACION'!$A$1:$CP$1,0))</f>
        <v>48</v>
      </c>
      <c r="N98" s="49">
        <f>INDEX('DATA POBLACION'!$A$1:$CP$361,MATCH($G98,'DATA POBLACION'!$F$1:$F$361,0),MATCH(CONCATENATE(N$1,"_",$H98),'DATA POBLACION'!$A$1:$CP$1,0))</f>
        <v>45</v>
      </c>
      <c r="O98" s="49">
        <f t="shared" ref="O98:O115" si="16">SUM(J98:N98)</f>
        <v>221</v>
      </c>
      <c r="P98" s="49">
        <f>INDEX('DATA POBLACION'!$A$1:$CP$361,MATCH($G98,'DATA POBLACION'!$F$1:$F$361,0),MATCH(CONCATENATE(P$1,"_",$H98),'DATA POBLACION'!$A$1:$CP$1,0))</f>
        <v>52</v>
      </c>
      <c r="Q98" s="49">
        <f>INDEX('DATA POBLACION'!$A$1:$CP$361,MATCH($G98,'DATA POBLACION'!$F$1:$F$361,0),MATCH(CONCATENATE(Q$1,"_",$H98),'DATA POBLACION'!$A$1:$CP$1,0))</f>
        <v>61</v>
      </c>
      <c r="R98" s="49">
        <f>INDEX('DATA POBLACION'!$A$1:$CP$361,MATCH($G98,'DATA POBLACION'!$F$1:$F$361,0),MATCH(CONCATENATE(R$1,"_",$H98),'DATA POBLACION'!$A$1:$CP$1,0))</f>
        <v>62</v>
      </c>
      <c r="S98" s="49">
        <f>INDEX('DATA POBLACION'!$A$1:$CP$361,MATCH($G98,'DATA POBLACION'!$F$1:$F$361,0),MATCH(CONCATENATE(S$1,"_",$H98),'DATA POBLACION'!$A$1:$CP$1,0))</f>
        <v>64</v>
      </c>
      <c r="T98" s="49">
        <f>INDEX('DATA POBLACION'!$A$1:$CP$361,MATCH($G98,'DATA POBLACION'!$F$1:$F$361,0),MATCH(CONCATENATE(T$1,"_",$H98),'DATA POBLACION'!$A$1:$CP$1,0))</f>
        <v>71</v>
      </c>
      <c r="U98" s="49">
        <f t="shared" ref="U98:U115" si="17">SUM(P98:T98)</f>
        <v>310</v>
      </c>
      <c r="V98" s="49">
        <f>INDEX('DATA POBLACION'!$A$1:$CP$361,MATCH($G98,'DATA POBLACION'!$F$1:$F$361,0),MATCH(CONCATENATE(V$1,"_",$H98),'DATA POBLACION'!$A$1:$CP$1,0))</f>
        <v>66</v>
      </c>
      <c r="W98" s="49">
        <f>INDEX('DATA POBLACION'!$A$1:$CP$361,MATCH($G98,'DATA POBLACION'!$F$1:$F$361,0),MATCH(CONCATENATE(W$1,"_",$H98),'DATA POBLACION'!$A$1:$CP$1,0))</f>
        <v>68</v>
      </c>
      <c r="X98" s="49">
        <f>INDEX('DATA POBLACION'!$A$1:$CP$361,MATCH($G98,'DATA POBLACION'!$F$1:$F$361,0),MATCH(CONCATENATE(X$1,"_",$H98),'DATA POBLACION'!$A$1:$CP$1,0))</f>
        <v>71</v>
      </c>
      <c r="Y98" s="49">
        <f>INDEX('DATA POBLACION'!$A$1:$CP$361,MATCH($G98,'DATA POBLACION'!$F$1:$F$361,0),MATCH(CONCATENATE(Y$1,"_",$H98),'DATA POBLACION'!$A$1:$CP$1,0))</f>
        <v>70</v>
      </c>
      <c r="Z98" s="49">
        <f>INDEX('DATA POBLACION'!$A$1:$CP$361,MATCH($G98,'DATA POBLACION'!$F$1:$F$361,0),MATCH(CONCATENATE(Z$1,"_",$H98),'DATA POBLACION'!$A$1:$CP$1,0))</f>
        <v>71</v>
      </c>
      <c r="AA98" s="37">
        <f t="shared" ref="AA98:AA115" si="18">SUM(V98:Z98)</f>
        <v>346</v>
      </c>
      <c r="AB98" s="49">
        <f>INDEX('DATA POBLACION'!$A$1:$CP$361,MATCH($G98,'DATA POBLACION'!$F$1:$F$361,0),MATCH(CONCATENATE(AB$1,"_",$H98),'DATA POBLACION'!$A$1:$CP$1,0))</f>
        <v>69</v>
      </c>
      <c r="AC98" s="49">
        <f>INDEX('DATA POBLACION'!$A$1:$CP$361,MATCH($G98,'DATA POBLACION'!$F$1:$F$361,0),MATCH(CONCATENATE(AC$1,"_",$H98),'DATA POBLACION'!$A$1:$CP$1,0))</f>
        <v>74</v>
      </c>
      <c r="AD98" s="49">
        <f>INDEX('DATA POBLACION'!$A$1:$CP$361,MATCH($G98,'DATA POBLACION'!$F$1:$F$361,0),MATCH(CONCATENATE(AD$1,"_",$H98),'DATA POBLACION'!$A$1:$CP$1,0))</f>
        <v>73</v>
      </c>
      <c r="AE98" s="49">
        <f>INDEX('DATA POBLACION'!$A$1:$CP$361,MATCH($G98,'DATA POBLACION'!$F$1:$F$361,0),MATCH(CONCATENATE(AE$1,"_",$H98),'DATA POBLACION'!$A$1:$CP$1,0))</f>
        <v>70</v>
      </c>
      <c r="AF98" s="49">
        <f>INDEX('DATA POBLACION'!$A$1:$CP$361,MATCH($G98,'DATA POBLACION'!$F$1:$F$361,0),MATCH(CONCATENATE(AF$1,"_",$H98),'DATA POBLACION'!$A$1:$CP$1,0))</f>
        <v>68</v>
      </c>
      <c r="AG98" s="37">
        <f t="shared" ref="AG98:AG115" si="19">SUM(AB98:AF98)</f>
        <v>354</v>
      </c>
      <c r="AH98" s="49">
        <f>INDEX('DATA POBLACION'!$A$1:$CP$361,MATCH($G98,'DATA POBLACION'!$F$1:$F$361,0),MATCH(CONCATENATE(AH$1,"_",$H98),'DATA POBLACION'!$A$1:$CP$1,0))</f>
        <v>299</v>
      </c>
      <c r="AI98" s="49">
        <f>INDEX('DATA POBLACION'!$A$1:$CP$361,MATCH($G98,'DATA POBLACION'!$F$1:$F$361,0),MATCH(CONCATENATE(AI$1,"_",$H98),'DATA POBLACION'!$A$1:$CP$1,0))</f>
        <v>294</v>
      </c>
      <c r="AJ98" s="49">
        <f>INDEX('DATA POBLACION'!$A$1:$CP$361,MATCH($G98,'DATA POBLACION'!$F$1:$F$361,0),MATCH(CONCATENATE(AJ$1,"_",$H98),'DATA POBLACION'!$A$1:$CP$1,0))</f>
        <v>299</v>
      </c>
      <c r="AK98" s="49">
        <f>INDEX('DATA POBLACION'!$A$1:$CP$361,MATCH($G98,'DATA POBLACION'!$F$1:$F$361,0),MATCH(CONCATENATE(AK$1,"_",$H98),'DATA POBLACION'!$A$1:$CP$1,0))</f>
        <v>283</v>
      </c>
      <c r="AL98" s="49">
        <f>INDEX('DATA POBLACION'!$A$1:$CP$361,MATCH($G98,'DATA POBLACION'!$F$1:$F$361,0),MATCH(CONCATENATE(AL$1,"_",$H98),'DATA POBLACION'!$A$1:$CP$1,0))</f>
        <v>236</v>
      </c>
      <c r="AM98" s="49">
        <f>INDEX('DATA POBLACION'!$A$1:$CP$361,MATCH($G98,'DATA POBLACION'!$F$1:$F$361,0),MATCH(CONCATENATE(AM$1,"_",$H98),'DATA POBLACION'!$A$1:$CP$1,0))</f>
        <v>206</v>
      </c>
      <c r="AN98" s="49">
        <f>INDEX('DATA POBLACION'!$A$1:$CP$361,MATCH($G98,'DATA POBLACION'!$F$1:$F$361,0),MATCH(CONCATENATE(AN$1,"_",$H98),'DATA POBLACION'!$A$1:$CP$1,0))</f>
        <v>166</v>
      </c>
      <c r="AO98" s="49">
        <f>INDEX('DATA POBLACION'!$A$1:$CP$361,MATCH($G98,'DATA POBLACION'!$F$1:$F$361,0),MATCH(CONCATENATE(AO$1,"_",$H98),'DATA POBLACION'!$A$1:$CP$1,0))</f>
        <v>144</v>
      </c>
      <c r="AP98" s="49">
        <f>INDEX('DATA POBLACION'!$A$1:$CP$361,MATCH($G98,'DATA POBLACION'!$F$1:$F$361,0),MATCH(CONCATENATE(AP$1,"_",$H98),'DATA POBLACION'!$A$1:$CP$1,0))</f>
        <v>123</v>
      </c>
      <c r="AQ98" s="49">
        <f>INDEX('DATA POBLACION'!$A$1:$CP$361,MATCH($G98,'DATA POBLACION'!$F$1:$F$361,0),MATCH(CONCATENATE(AQ$1,"_",$H98),'DATA POBLACION'!$A$1:$CP$1,0))</f>
        <v>100</v>
      </c>
      <c r="AR98" s="49">
        <f>INDEX('DATA POBLACION'!$A$1:$CP$361,MATCH($G98,'DATA POBLACION'!$F$1:$F$361,0),MATCH(CONCATENATE(AR$1,"_",$H98),'DATA POBLACION'!$A$1:$CP$1,0))</f>
        <v>69</v>
      </c>
      <c r="AS98" s="49">
        <f>INDEX('DATA POBLACION'!$A$1:$CP$361,MATCH($G98,'DATA POBLACION'!$F$1:$F$361,0),MATCH(CONCATENATE(AS$1,"_",$H98),'DATA POBLACION'!$A$1:$CP$1,0))</f>
        <v>43</v>
      </c>
      <c r="AT98" s="49">
        <f>INDEX('DATA POBLACION'!$A$1:$CP$361,MATCH($G98,'DATA POBLACION'!$F$1:$F$361,0),MATCH(CONCATENATE(AT$1,"_",$H98),'DATA POBLACION'!$A$1:$CP$1,0))</f>
        <v>47</v>
      </c>
    </row>
    <row r="99" spans="1:46" x14ac:dyDescent="0.2">
      <c r="A99" s="52" t="s">
        <v>39</v>
      </c>
      <c r="B99" s="47" t="s">
        <v>53</v>
      </c>
      <c r="C99" s="37" t="s">
        <v>304</v>
      </c>
      <c r="D99" s="33" t="s">
        <v>3</v>
      </c>
      <c r="E99" s="37" t="s">
        <v>23</v>
      </c>
      <c r="F99" s="37"/>
      <c r="G99" s="37" t="s">
        <v>197</v>
      </c>
      <c r="H99" s="37" t="s">
        <v>108</v>
      </c>
      <c r="I99" s="37">
        <f t="shared" si="15"/>
        <v>3433</v>
      </c>
      <c r="J99" s="49">
        <f>INDEX('DATA POBLACION'!$A$1:$CP$361,MATCH($G99,'DATA POBLACION'!$F$1:$F$361,0),MATCH(CONCATENATE(J$1,"_",$H99),'DATA POBLACION'!$A$1:$CP$1,0))</f>
        <v>40</v>
      </c>
      <c r="K99" s="49">
        <f>INDEX('DATA POBLACION'!$A$1:$CP$361,MATCH($G99,'DATA POBLACION'!$F$1:$F$361,0),MATCH(CONCATENATE(K$1,"_",$H99),'DATA POBLACION'!$A$1:$CP$1,0))</f>
        <v>42</v>
      </c>
      <c r="L99" s="49">
        <f>INDEX('DATA POBLACION'!$A$1:$CP$361,MATCH($G99,'DATA POBLACION'!$F$1:$F$361,0),MATCH(CONCATENATE(L$1,"_",$H99),'DATA POBLACION'!$A$1:$CP$1,0))</f>
        <v>41</v>
      </c>
      <c r="M99" s="49">
        <f>INDEX('DATA POBLACION'!$A$1:$CP$361,MATCH($G99,'DATA POBLACION'!$F$1:$F$361,0),MATCH(CONCATENATE(M$1,"_",$H99),'DATA POBLACION'!$A$1:$CP$1,0))</f>
        <v>42</v>
      </c>
      <c r="N99" s="49">
        <f>INDEX('DATA POBLACION'!$A$1:$CP$361,MATCH($G99,'DATA POBLACION'!$F$1:$F$361,0),MATCH(CONCATENATE(N$1,"_",$H99),'DATA POBLACION'!$A$1:$CP$1,0))</f>
        <v>42</v>
      </c>
      <c r="O99" s="49">
        <f t="shared" si="16"/>
        <v>207</v>
      </c>
      <c r="P99" s="49">
        <f>INDEX('DATA POBLACION'!$A$1:$CP$361,MATCH($G99,'DATA POBLACION'!$F$1:$F$361,0),MATCH(CONCATENATE(P$1,"_",$H99),'DATA POBLACION'!$A$1:$CP$1,0))</f>
        <v>53</v>
      </c>
      <c r="Q99" s="49">
        <f>INDEX('DATA POBLACION'!$A$1:$CP$361,MATCH($G99,'DATA POBLACION'!$F$1:$F$361,0),MATCH(CONCATENATE(Q$1,"_",$H99),'DATA POBLACION'!$A$1:$CP$1,0))</f>
        <v>60</v>
      </c>
      <c r="R99" s="49">
        <f>INDEX('DATA POBLACION'!$A$1:$CP$361,MATCH($G99,'DATA POBLACION'!$F$1:$F$361,0),MATCH(CONCATENATE(R$1,"_",$H99),'DATA POBLACION'!$A$1:$CP$1,0))</f>
        <v>63</v>
      </c>
      <c r="S99" s="49">
        <f>INDEX('DATA POBLACION'!$A$1:$CP$361,MATCH($G99,'DATA POBLACION'!$F$1:$F$361,0),MATCH(CONCATENATE(S$1,"_",$H99),'DATA POBLACION'!$A$1:$CP$1,0))</f>
        <v>65</v>
      </c>
      <c r="T99" s="49">
        <f>INDEX('DATA POBLACION'!$A$1:$CP$361,MATCH($G99,'DATA POBLACION'!$F$1:$F$361,0),MATCH(CONCATENATE(T$1,"_",$H99),'DATA POBLACION'!$A$1:$CP$1,0))</f>
        <v>61</v>
      </c>
      <c r="U99" s="49">
        <f t="shared" si="17"/>
        <v>302</v>
      </c>
      <c r="V99" s="49">
        <f>INDEX('DATA POBLACION'!$A$1:$CP$361,MATCH($G99,'DATA POBLACION'!$F$1:$F$361,0),MATCH(CONCATENATE(V$1,"_",$H99),'DATA POBLACION'!$A$1:$CP$1,0))</f>
        <v>60</v>
      </c>
      <c r="W99" s="49">
        <f>INDEX('DATA POBLACION'!$A$1:$CP$361,MATCH($G99,'DATA POBLACION'!$F$1:$F$361,0),MATCH(CONCATENATE(W$1,"_",$H99),'DATA POBLACION'!$A$1:$CP$1,0))</f>
        <v>62</v>
      </c>
      <c r="X99" s="49">
        <f>INDEX('DATA POBLACION'!$A$1:$CP$361,MATCH($G99,'DATA POBLACION'!$F$1:$F$361,0),MATCH(CONCATENATE(X$1,"_",$H99),'DATA POBLACION'!$A$1:$CP$1,0))</f>
        <v>65</v>
      </c>
      <c r="Y99" s="49">
        <f>INDEX('DATA POBLACION'!$A$1:$CP$361,MATCH($G99,'DATA POBLACION'!$F$1:$F$361,0),MATCH(CONCATENATE(Y$1,"_",$H99),'DATA POBLACION'!$A$1:$CP$1,0))</f>
        <v>64</v>
      </c>
      <c r="Z99" s="49">
        <f>INDEX('DATA POBLACION'!$A$1:$CP$361,MATCH($G99,'DATA POBLACION'!$F$1:$F$361,0),MATCH(CONCATENATE(Z$1,"_",$H99),'DATA POBLACION'!$A$1:$CP$1,0))</f>
        <v>63</v>
      </c>
      <c r="AA99" s="37">
        <f t="shared" si="18"/>
        <v>314</v>
      </c>
      <c r="AB99" s="49">
        <f>INDEX('DATA POBLACION'!$A$1:$CP$361,MATCH($G99,'DATA POBLACION'!$F$1:$F$361,0),MATCH(CONCATENATE(AB$1,"_",$H99),'DATA POBLACION'!$A$1:$CP$1,0))</f>
        <v>64</v>
      </c>
      <c r="AC99" s="49">
        <f>INDEX('DATA POBLACION'!$A$1:$CP$361,MATCH($G99,'DATA POBLACION'!$F$1:$F$361,0),MATCH(CONCATENATE(AC$1,"_",$H99),'DATA POBLACION'!$A$1:$CP$1,0))</f>
        <v>69</v>
      </c>
      <c r="AD99" s="49">
        <f>INDEX('DATA POBLACION'!$A$1:$CP$361,MATCH($G99,'DATA POBLACION'!$F$1:$F$361,0),MATCH(CONCATENATE(AD$1,"_",$H99),'DATA POBLACION'!$A$1:$CP$1,0))</f>
        <v>65</v>
      </c>
      <c r="AE99" s="49">
        <f>INDEX('DATA POBLACION'!$A$1:$CP$361,MATCH($G99,'DATA POBLACION'!$F$1:$F$361,0),MATCH(CONCATENATE(AE$1,"_",$H99),'DATA POBLACION'!$A$1:$CP$1,0))</f>
        <v>67</v>
      </c>
      <c r="AF99" s="49">
        <f>INDEX('DATA POBLACION'!$A$1:$CP$361,MATCH($G99,'DATA POBLACION'!$F$1:$F$361,0),MATCH(CONCATENATE(AF$1,"_",$H99),'DATA POBLACION'!$A$1:$CP$1,0))</f>
        <v>62</v>
      </c>
      <c r="AG99" s="37">
        <f t="shared" si="19"/>
        <v>327</v>
      </c>
      <c r="AH99" s="49">
        <f>INDEX('DATA POBLACION'!$A$1:$CP$361,MATCH($G99,'DATA POBLACION'!$F$1:$F$361,0),MATCH(CONCATENATE(AH$1,"_",$H99),'DATA POBLACION'!$A$1:$CP$1,0))</f>
        <v>282</v>
      </c>
      <c r="AI99" s="49">
        <f>INDEX('DATA POBLACION'!$A$1:$CP$361,MATCH($G99,'DATA POBLACION'!$F$1:$F$361,0),MATCH(CONCATENATE(AI$1,"_",$H99),'DATA POBLACION'!$A$1:$CP$1,0))</f>
        <v>291</v>
      </c>
      <c r="AJ99" s="49">
        <f>INDEX('DATA POBLACION'!$A$1:$CP$361,MATCH($G99,'DATA POBLACION'!$F$1:$F$361,0),MATCH(CONCATENATE(AJ$1,"_",$H99),'DATA POBLACION'!$A$1:$CP$1,0))</f>
        <v>284</v>
      </c>
      <c r="AK99" s="49">
        <f>INDEX('DATA POBLACION'!$A$1:$CP$361,MATCH($G99,'DATA POBLACION'!$F$1:$F$361,0),MATCH(CONCATENATE(AK$1,"_",$H99),'DATA POBLACION'!$A$1:$CP$1,0))</f>
        <v>257</v>
      </c>
      <c r="AL99" s="49">
        <f>INDEX('DATA POBLACION'!$A$1:$CP$361,MATCH($G99,'DATA POBLACION'!$F$1:$F$361,0),MATCH(CONCATENATE(AL$1,"_",$H99),'DATA POBLACION'!$A$1:$CP$1,0))</f>
        <v>230</v>
      </c>
      <c r="AM99" s="49">
        <f>INDEX('DATA POBLACION'!$A$1:$CP$361,MATCH($G99,'DATA POBLACION'!$F$1:$F$361,0),MATCH(CONCATENATE(AM$1,"_",$H99),'DATA POBLACION'!$A$1:$CP$1,0))</f>
        <v>190</v>
      </c>
      <c r="AN99" s="49">
        <f>INDEX('DATA POBLACION'!$A$1:$CP$361,MATCH($G99,'DATA POBLACION'!$F$1:$F$361,0),MATCH(CONCATENATE(AN$1,"_",$H99),'DATA POBLACION'!$A$1:$CP$1,0))</f>
        <v>157</v>
      </c>
      <c r="AO99" s="49">
        <f>INDEX('DATA POBLACION'!$A$1:$CP$361,MATCH($G99,'DATA POBLACION'!$F$1:$F$361,0),MATCH(CONCATENATE(AO$1,"_",$H99),'DATA POBLACION'!$A$1:$CP$1,0))</f>
        <v>147</v>
      </c>
      <c r="AP99" s="49">
        <f>INDEX('DATA POBLACION'!$A$1:$CP$361,MATCH($G99,'DATA POBLACION'!$F$1:$F$361,0),MATCH(CONCATENATE(AP$1,"_",$H99),'DATA POBLACION'!$A$1:$CP$1,0))</f>
        <v>131</v>
      </c>
      <c r="AQ99" s="49">
        <f>INDEX('DATA POBLACION'!$A$1:$CP$361,MATCH($G99,'DATA POBLACION'!$F$1:$F$361,0),MATCH(CONCATENATE(AQ$1,"_",$H99),'DATA POBLACION'!$A$1:$CP$1,0))</f>
        <v>105</v>
      </c>
      <c r="AR99" s="49">
        <f>INDEX('DATA POBLACION'!$A$1:$CP$361,MATCH($G99,'DATA POBLACION'!$F$1:$F$361,0),MATCH(CONCATENATE(AR$1,"_",$H99),'DATA POBLACION'!$A$1:$CP$1,0))</f>
        <v>82</v>
      </c>
      <c r="AS99" s="49">
        <f>INDEX('DATA POBLACION'!$A$1:$CP$361,MATCH($G99,'DATA POBLACION'!$F$1:$F$361,0),MATCH(CONCATENATE(AS$1,"_",$H99),'DATA POBLACION'!$A$1:$CP$1,0))</f>
        <v>58</v>
      </c>
      <c r="AT99" s="49">
        <f>INDEX('DATA POBLACION'!$A$1:$CP$361,MATCH($G99,'DATA POBLACION'!$F$1:$F$361,0),MATCH(CONCATENATE(AT$1,"_",$H99),'DATA POBLACION'!$A$1:$CP$1,0))</f>
        <v>69</v>
      </c>
    </row>
    <row r="100" spans="1:46" hidden="1" x14ac:dyDescent="0.2">
      <c r="A100" s="52" t="s">
        <v>40</v>
      </c>
      <c r="B100" s="47" t="s">
        <v>53</v>
      </c>
      <c r="C100" s="37" t="s">
        <v>18</v>
      </c>
      <c r="D100" s="33" t="s">
        <v>3</v>
      </c>
      <c r="E100" s="48" t="s">
        <v>24</v>
      </c>
      <c r="F100" s="37"/>
      <c r="G100" s="37" t="s">
        <v>24</v>
      </c>
      <c r="H100" s="37" t="s">
        <v>107</v>
      </c>
      <c r="I100" s="37">
        <f t="shared" si="15"/>
        <v>2150</v>
      </c>
      <c r="J100" s="49">
        <f>INDEX('DATA POBLACION'!$A$1:$CP$361,MATCH($G100,'DATA POBLACION'!$F$1:$F$361,0),MATCH(CONCATENATE(J$1,"_",$H100),'DATA POBLACION'!$A$1:$CP$1,0))</f>
        <v>18</v>
      </c>
      <c r="K100" s="49">
        <f>INDEX('DATA POBLACION'!$A$1:$CP$361,MATCH($G100,'DATA POBLACION'!$F$1:$F$361,0),MATCH(CONCATENATE(K$1,"_",$H100),'DATA POBLACION'!$A$1:$CP$1,0))</f>
        <v>24</v>
      </c>
      <c r="L100" s="49">
        <f>INDEX('DATA POBLACION'!$A$1:$CP$361,MATCH($G100,'DATA POBLACION'!$F$1:$F$361,0),MATCH(CONCATENATE(L$1,"_",$H100),'DATA POBLACION'!$A$1:$CP$1,0))</f>
        <v>16</v>
      </c>
      <c r="M100" s="49">
        <f>INDEX('DATA POBLACION'!$A$1:$CP$361,MATCH($G100,'DATA POBLACION'!$F$1:$F$361,0),MATCH(CONCATENATE(M$1,"_",$H100),'DATA POBLACION'!$A$1:$CP$1,0))</f>
        <v>26</v>
      </c>
      <c r="N100" s="49">
        <f>INDEX('DATA POBLACION'!$A$1:$CP$361,MATCH($G100,'DATA POBLACION'!$F$1:$F$361,0),MATCH(CONCATENATE(N$1,"_",$H100),'DATA POBLACION'!$A$1:$CP$1,0))</f>
        <v>40</v>
      </c>
      <c r="O100" s="49">
        <f t="shared" si="16"/>
        <v>124</v>
      </c>
      <c r="P100" s="49">
        <f>INDEX('DATA POBLACION'!$A$1:$CP$361,MATCH($G100,'DATA POBLACION'!$F$1:$F$361,0),MATCH(CONCATENATE(P$1,"_",$H100),'DATA POBLACION'!$A$1:$CP$1,0))</f>
        <v>30</v>
      </c>
      <c r="Q100" s="49">
        <f>INDEX('DATA POBLACION'!$A$1:$CP$361,MATCH($G100,'DATA POBLACION'!$F$1:$F$361,0),MATCH(CONCATENATE(Q$1,"_",$H100),'DATA POBLACION'!$A$1:$CP$1,0))</f>
        <v>30</v>
      </c>
      <c r="R100" s="49">
        <f>INDEX('DATA POBLACION'!$A$1:$CP$361,MATCH($G100,'DATA POBLACION'!$F$1:$F$361,0),MATCH(CONCATENATE(R$1,"_",$H100),'DATA POBLACION'!$A$1:$CP$1,0))</f>
        <v>34</v>
      </c>
      <c r="S100" s="49">
        <f>INDEX('DATA POBLACION'!$A$1:$CP$361,MATCH($G100,'DATA POBLACION'!$F$1:$F$361,0),MATCH(CONCATENATE(S$1,"_",$H100),'DATA POBLACION'!$A$1:$CP$1,0))</f>
        <v>32</v>
      </c>
      <c r="T100" s="49">
        <f>INDEX('DATA POBLACION'!$A$1:$CP$361,MATCH($G100,'DATA POBLACION'!$F$1:$F$361,0),MATCH(CONCATENATE(T$1,"_",$H100),'DATA POBLACION'!$A$1:$CP$1,0))</f>
        <v>36</v>
      </c>
      <c r="U100" s="49">
        <f t="shared" si="17"/>
        <v>162</v>
      </c>
      <c r="V100" s="49">
        <f>INDEX('DATA POBLACION'!$A$1:$CP$361,MATCH($G100,'DATA POBLACION'!$F$1:$F$361,0),MATCH(CONCATENATE(V$1,"_",$H100),'DATA POBLACION'!$A$1:$CP$1,0))</f>
        <v>32</v>
      </c>
      <c r="W100" s="49">
        <f>INDEX('DATA POBLACION'!$A$1:$CP$361,MATCH($G100,'DATA POBLACION'!$F$1:$F$361,0),MATCH(CONCATENATE(W$1,"_",$H100),'DATA POBLACION'!$A$1:$CP$1,0))</f>
        <v>29</v>
      </c>
      <c r="X100" s="49">
        <f>INDEX('DATA POBLACION'!$A$1:$CP$361,MATCH($G100,'DATA POBLACION'!$F$1:$F$361,0),MATCH(CONCATENATE(X$1,"_",$H100),'DATA POBLACION'!$A$1:$CP$1,0))</f>
        <v>29</v>
      </c>
      <c r="Y100" s="49">
        <f>INDEX('DATA POBLACION'!$A$1:$CP$361,MATCH($G100,'DATA POBLACION'!$F$1:$F$361,0),MATCH(CONCATENATE(Y$1,"_",$H100),'DATA POBLACION'!$A$1:$CP$1,0))</f>
        <v>22</v>
      </c>
      <c r="Z100" s="49">
        <f>INDEX('DATA POBLACION'!$A$1:$CP$361,MATCH($G100,'DATA POBLACION'!$F$1:$F$361,0),MATCH(CONCATENATE(Z$1,"_",$H100),'DATA POBLACION'!$A$1:$CP$1,0))</f>
        <v>33</v>
      </c>
      <c r="AA100" s="37">
        <f t="shared" si="18"/>
        <v>145</v>
      </c>
      <c r="AB100" s="49">
        <f>INDEX('DATA POBLACION'!$A$1:$CP$361,MATCH($G100,'DATA POBLACION'!$F$1:$F$361,0),MATCH(CONCATENATE(AB$1,"_",$H100),'DATA POBLACION'!$A$1:$CP$1,0))</f>
        <v>29</v>
      </c>
      <c r="AC100" s="49">
        <f>INDEX('DATA POBLACION'!$A$1:$CP$361,MATCH($G100,'DATA POBLACION'!$F$1:$F$361,0),MATCH(CONCATENATE(AC$1,"_",$H100),'DATA POBLACION'!$A$1:$CP$1,0))</f>
        <v>43</v>
      </c>
      <c r="AD100" s="49">
        <f>INDEX('DATA POBLACION'!$A$1:$CP$361,MATCH($G100,'DATA POBLACION'!$F$1:$F$361,0),MATCH(CONCATENATE(AD$1,"_",$H100),'DATA POBLACION'!$A$1:$CP$1,0))</f>
        <v>31</v>
      </c>
      <c r="AE100" s="49">
        <f>INDEX('DATA POBLACION'!$A$1:$CP$361,MATCH($G100,'DATA POBLACION'!$F$1:$F$361,0),MATCH(CONCATENATE(AE$1,"_",$H100),'DATA POBLACION'!$A$1:$CP$1,0))</f>
        <v>40</v>
      </c>
      <c r="AF100" s="49">
        <f>INDEX('DATA POBLACION'!$A$1:$CP$361,MATCH($G100,'DATA POBLACION'!$F$1:$F$361,0),MATCH(CONCATENATE(AF$1,"_",$H100),'DATA POBLACION'!$A$1:$CP$1,0))</f>
        <v>29</v>
      </c>
      <c r="AG100" s="37">
        <f t="shared" si="19"/>
        <v>172</v>
      </c>
      <c r="AH100" s="49">
        <f>INDEX('DATA POBLACION'!$A$1:$CP$361,MATCH($G100,'DATA POBLACION'!$F$1:$F$361,0),MATCH(CONCATENATE(AH$1,"_",$H100),'DATA POBLACION'!$A$1:$CP$1,0))</f>
        <v>152</v>
      </c>
      <c r="AI100" s="49">
        <f>INDEX('DATA POBLACION'!$A$1:$CP$361,MATCH($G100,'DATA POBLACION'!$F$1:$F$361,0),MATCH(CONCATENATE(AI$1,"_",$H100),'DATA POBLACION'!$A$1:$CP$1,0))</f>
        <v>170</v>
      </c>
      <c r="AJ100" s="49">
        <f>INDEX('DATA POBLACION'!$A$1:$CP$361,MATCH($G100,'DATA POBLACION'!$F$1:$F$361,0),MATCH(CONCATENATE(AJ$1,"_",$H100),'DATA POBLACION'!$A$1:$CP$1,0))</f>
        <v>189</v>
      </c>
      <c r="AK100" s="49">
        <f>INDEX('DATA POBLACION'!$A$1:$CP$361,MATCH($G100,'DATA POBLACION'!$F$1:$F$361,0),MATCH(CONCATENATE(AK$1,"_",$H100),'DATA POBLACION'!$A$1:$CP$1,0))</f>
        <v>186</v>
      </c>
      <c r="AL100" s="49">
        <f>INDEX('DATA POBLACION'!$A$1:$CP$361,MATCH($G100,'DATA POBLACION'!$F$1:$F$361,0),MATCH(CONCATENATE(AL$1,"_",$H100),'DATA POBLACION'!$A$1:$CP$1,0))</f>
        <v>152</v>
      </c>
      <c r="AM100" s="49">
        <f>INDEX('DATA POBLACION'!$A$1:$CP$361,MATCH($G100,'DATA POBLACION'!$F$1:$F$361,0),MATCH(CONCATENATE(AM$1,"_",$H100),'DATA POBLACION'!$A$1:$CP$1,0))</f>
        <v>155</v>
      </c>
      <c r="AN100" s="49">
        <f>INDEX('DATA POBLACION'!$A$1:$CP$361,MATCH($G100,'DATA POBLACION'!$F$1:$F$361,0),MATCH(CONCATENATE(AN$1,"_",$H100),'DATA POBLACION'!$A$1:$CP$1,0))</f>
        <v>121</v>
      </c>
      <c r="AO100" s="49">
        <f>INDEX('DATA POBLACION'!$A$1:$CP$361,MATCH($G100,'DATA POBLACION'!$F$1:$F$361,0),MATCH(CONCATENATE(AO$1,"_",$H100),'DATA POBLACION'!$A$1:$CP$1,0))</f>
        <v>119</v>
      </c>
      <c r="AP100" s="49">
        <f>INDEX('DATA POBLACION'!$A$1:$CP$361,MATCH($G100,'DATA POBLACION'!$F$1:$F$361,0),MATCH(CONCATENATE(AP$1,"_",$H100),'DATA POBLACION'!$A$1:$CP$1,0))</f>
        <v>93</v>
      </c>
      <c r="AQ100" s="49">
        <f>INDEX('DATA POBLACION'!$A$1:$CP$361,MATCH($G100,'DATA POBLACION'!$F$1:$F$361,0),MATCH(CONCATENATE(AQ$1,"_",$H100),'DATA POBLACION'!$A$1:$CP$1,0))</f>
        <v>77</v>
      </c>
      <c r="AR100" s="49">
        <f>INDEX('DATA POBLACION'!$A$1:$CP$361,MATCH($G100,'DATA POBLACION'!$F$1:$F$361,0),MATCH(CONCATENATE(AR$1,"_",$H100),'DATA POBLACION'!$A$1:$CP$1,0))</f>
        <v>46</v>
      </c>
      <c r="AS100" s="49">
        <f>INDEX('DATA POBLACION'!$A$1:$CP$361,MATCH($G100,'DATA POBLACION'!$F$1:$F$361,0),MATCH(CONCATENATE(AS$1,"_",$H100),'DATA POBLACION'!$A$1:$CP$1,0))</f>
        <v>54</v>
      </c>
      <c r="AT100" s="49">
        <f>INDEX('DATA POBLACION'!$A$1:$CP$361,MATCH($G100,'DATA POBLACION'!$F$1:$F$361,0),MATCH(CONCATENATE(AT$1,"_",$H100),'DATA POBLACION'!$A$1:$CP$1,0))</f>
        <v>33</v>
      </c>
    </row>
    <row r="101" spans="1:46" hidden="1" x14ac:dyDescent="0.2">
      <c r="A101" s="52" t="s">
        <v>40</v>
      </c>
      <c r="B101" s="47" t="s">
        <v>53</v>
      </c>
      <c r="C101" s="37" t="s">
        <v>18</v>
      </c>
      <c r="D101" s="33" t="s">
        <v>3</v>
      </c>
      <c r="E101" s="37" t="s">
        <v>24</v>
      </c>
      <c r="F101" s="37"/>
      <c r="G101" s="37" t="s">
        <v>24</v>
      </c>
      <c r="H101" s="37" t="s">
        <v>108</v>
      </c>
      <c r="I101" s="37">
        <f t="shared" si="15"/>
        <v>2107</v>
      </c>
      <c r="J101" s="49">
        <f>INDEX('DATA POBLACION'!$A$1:$CP$361,MATCH($G101,'DATA POBLACION'!$F$1:$F$361,0),MATCH(CONCATENATE(J$1,"_",$H101),'DATA POBLACION'!$A$1:$CP$1,0))</f>
        <v>18</v>
      </c>
      <c r="K101" s="49">
        <f>INDEX('DATA POBLACION'!$A$1:$CP$361,MATCH($G101,'DATA POBLACION'!$F$1:$F$361,0),MATCH(CONCATENATE(K$1,"_",$H101),'DATA POBLACION'!$A$1:$CP$1,0))</f>
        <v>15</v>
      </c>
      <c r="L101" s="49">
        <f>INDEX('DATA POBLACION'!$A$1:$CP$361,MATCH($G101,'DATA POBLACION'!$F$1:$F$361,0),MATCH(CONCATENATE(L$1,"_",$H101),'DATA POBLACION'!$A$1:$CP$1,0))</f>
        <v>25</v>
      </c>
      <c r="M101" s="49">
        <f>INDEX('DATA POBLACION'!$A$1:$CP$361,MATCH($G101,'DATA POBLACION'!$F$1:$F$361,0),MATCH(CONCATENATE(M$1,"_",$H101),'DATA POBLACION'!$A$1:$CP$1,0))</f>
        <v>29</v>
      </c>
      <c r="N101" s="49">
        <f>INDEX('DATA POBLACION'!$A$1:$CP$361,MATCH($G101,'DATA POBLACION'!$F$1:$F$361,0),MATCH(CONCATENATE(N$1,"_",$H101),'DATA POBLACION'!$A$1:$CP$1,0))</f>
        <v>33</v>
      </c>
      <c r="O101" s="49">
        <f t="shared" si="16"/>
        <v>120</v>
      </c>
      <c r="P101" s="49">
        <f>INDEX('DATA POBLACION'!$A$1:$CP$361,MATCH($G101,'DATA POBLACION'!$F$1:$F$361,0),MATCH(CONCATENATE(P$1,"_",$H101),'DATA POBLACION'!$A$1:$CP$1,0))</f>
        <v>28</v>
      </c>
      <c r="Q101" s="49">
        <f>INDEX('DATA POBLACION'!$A$1:$CP$361,MATCH($G101,'DATA POBLACION'!$F$1:$F$361,0),MATCH(CONCATENATE(Q$1,"_",$H101),'DATA POBLACION'!$A$1:$CP$1,0))</f>
        <v>31</v>
      </c>
      <c r="R101" s="49">
        <f>INDEX('DATA POBLACION'!$A$1:$CP$361,MATCH($G101,'DATA POBLACION'!$F$1:$F$361,0),MATCH(CONCATENATE(R$1,"_",$H101),'DATA POBLACION'!$A$1:$CP$1,0))</f>
        <v>31</v>
      </c>
      <c r="S101" s="49">
        <f>INDEX('DATA POBLACION'!$A$1:$CP$361,MATCH($G101,'DATA POBLACION'!$F$1:$F$361,0),MATCH(CONCATENATE(S$1,"_",$H101),'DATA POBLACION'!$A$1:$CP$1,0))</f>
        <v>33</v>
      </c>
      <c r="T101" s="49">
        <f>INDEX('DATA POBLACION'!$A$1:$CP$361,MATCH($G101,'DATA POBLACION'!$F$1:$F$361,0),MATCH(CONCATENATE(T$1,"_",$H101),'DATA POBLACION'!$A$1:$CP$1,0))</f>
        <v>27</v>
      </c>
      <c r="U101" s="49">
        <f t="shared" si="17"/>
        <v>150</v>
      </c>
      <c r="V101" s="49">
        <f>INDEX('DATA POBLACION'!$A$1:$CP$361,MATCH($G101,'DATA POBLACION'!$F$1:$F$361,0),MATCH(CONCATENATE(V$1,"_",$H101),'DATA POBLACION'!$A$1:$CP$1,0))</f>
        <v>29</v>
      </c>
      <c r="W101" s="49">
        <f>INDEX('DATA POBLACION'!$A$1:$CP$361,MATCH($G101,'DATA POBLACION'!$F$1:$F$361,0),MATCH(CONCATENATE(W$1,"_",$H101),'DATA POBLACION'!$A$1:$CP$1,0))</f>
        <v>26</v>
      </c>
      <c r="X101" s="49">
        <f>INDEX('DATA POBLACION'!$A$1:$CP$361,MATCH($G101,'DATA POBLACION'!$F$1:$F$361,0),MATCH(CONCATENATE(X$1,"_",$H101),'DATA POBLACION'!$A$1:$CP$1,0))</f>
        <v>26</v>
      </c>
      <c r="Y101" s="49">
        <f>INDEX('DATA POBLACION'!$A$1:$CP$361,MATCH($G101,'DATA POBLACION'!$F$1:$F$361,0),MATCH(CONCATENATE(Y$1,"_",$H101),'DATA POBLACION'!$A$1:$CP$1,0))</f>
        <v>21</v>
      </c>
      <c r="Z101" s="49">
        <f>INDEX('DATA POBLACION'!$A$1:$CP$361,MATCH($G101,'DATA POBLACION'!$F$1:$F$361,0),MATCH(CONCATENATE(Z$1,"_",$H101),'DATA POBLACION'!$A$1:$CP$1,0))</f>
        <v>29</v>
      </c>
      <c r="AA101" s="37">
        <f t="shared" si="18"/>
        <v>131</v>
      </c>
      <c r="AB101" s="49">
        <f>INDEX('DATA POBLACION'!$A$1:$CP$361,MATCH($G101,'DATA POBLACION'!$F$1:$F$361,0),MATCH(CONCATENATE(AB$1,"_",$H101),'DATA POBLACION'!$A$1:$CP$1,0))</f>
        <v>29</v>
      </c>
      <c r="AC101" s="49">
        <f>INDEX('DATA POBLACION'!$A$1:$CP$361,MATCH($G101,'DATA POBLACION'!$F$1:$F$361,0),MATCH(CONCATENATE(AC$1,"_",$H101),'DATA POBLACION'!$A$1:$CP$1,0))</f>
        <v>34</v>
      </c>
      <c r="AD101" s="49">
        <f>INDEX('DATA POBLACION'!$A$1:$CP$361,MATCH($G101,'DATA POBLACION'!$F$1:$F$361,0),MATCH(CONCATENATE(AD$1,"_",$H101),'DATA POBLACION'!$A$1:$CP$1,0))</f>
        <v>32</v>
      </c>
      <c r="AE101" s="49">
        <f>INDEX('DATA POBLACION'!$A$1:$CP$361,MATCH($G101,'DATA POBLACION'!$F$1:$F$361,0),MATCH(CONCATENATE(AE$1,"_",$H101),'DATA POBLACION'!$A$1:$CP$1,0))</f>
        <v>37</v>
      </c>
      <c r="AF101" s="49">
        <f>INDEX('DATA POBLACION'!$A$1:$CP$361,MATCH($G101,'DATA POBLACION'!$F$1:$F$361,0),MATCH(CONCATENATE(AF$1,"_",$H101),'DATA POBLACION'!$A$1:$CP$1,0))</f>
        <v>27</v>
      </c>
      <c r="AG101" s="37">
        <f t="shared" si="19"/>
        <v>159</v>
      </c>
      <c r="AH101" s="49">
        <f>INDEX('DATA POBLACION'!$A$1:$CP$361,MATCH($G101,'DATA POBLACION'!$F$1:$F$361,0),MATCH(CONCATENATE(AH$1,"_",$H101),'DATA POBLACION'!$A$1:$CP$1,0))</f>
        <v>158</v>
      </c>
      <c r="AI101" s="49">
        <f>INDEX('DATA POBLACION'!$A$1:$CP$361,MATCH($G101,'DATA POBLACION'!$F$1:$F$361,0),MATCH(CONCATENATE(AI$1,"_",$H101),'DATA POBLACION'!$A$1:$CP$1,0))</f>
        <v>187</v>
      </c>
      <c r="AJ101" s="49">
        <f>INDEX('DATA POBLACION'!$A$1:$CP$361,MATCH($G101,'DATA POBLACION'!$F$1:$F$361,0),MATCH(CONCATENATE(AJ$1,"_",$H101),'DATA POBLACION'!$A$1:$CP$1,0))</f>
        <v>174</v>
      </c>
      <c r="AK101" s="49">
        <f>INDEX('DATA POBLACION'!$A$1:$CP$361,MATCH($G101,'DATA POBLACION'!$F$1:$F$361,0),MATCH(CONCATENATE(AK$1,"_",$H101),'DATA POBLACION'!$A$1:$CP$1,0))</f>
        <v>162</v>
      </c>
      <c r="AL101" s="49">
        <f>INDEX('DATA POBLACION'!$A$1:$CP$361,MATCH($G101,'DATA POBLACION'!$F$1:$F$361,0),MATCH(CONCATENATE(AL$1,"_",$H101),'DATA POBLACION'!$A$1:$CP$1,0))</f>
        <v>128</v>
      </c>
      <c r="AM101" s="49">
        <f>INDEX('DATA POBLACION'!$A$1:$CP$361,MATCH($G101,'DATA POBLACION'!$F$1:$F$361,0),MATCH(CONCATENATE(AM$1,"_",$H101),'DATA POBLACION'!$A$1:$CP$1,0))</f>
        <v>119</v>
      </c>
      <c r="AN101" s="49">
        <f>INDEX('DATA POBLACION'!$A$1:$CP$361,MATCH($G101,'DATA POBLACION'!$F$1:$F$361,0),MATCH(CONCATENATE(AN$1,"_",$H101),'DATA POBLACION'!$A$1:$CP$1,0))</f>
        <v>118</v>
      </c>
      <c r="AO101" s="49">
        <f>INDEX('DATA POBLACION'!$A$1:$CP$361,MATCH($G101,'DATA POBLACION'!$F$1:$F$361,0),MATCH(CONCATENATE(AO$1,"_",$H101),'DATA POBLACION'!$A$1:$CP$1,0))</f>
        <v>113</v>
      </c>
      <c r="AP101" s="49">
        <f>INDEX('DATA POBLACION'!$A$1:$CP$361,MATCH($G101,'DATA POBLACION'!$F$1:$F$361,0),MATCH(CONCATENATE(AP$1,"_",$H101),'DATA POBLACION'!$A$1:$CP$1,0))</f>
        <v>106</v>
      </c>
      <c r="AQ101" s="49">
        <f>INDEX('DATA POBLACION'!$A$1:$CP$361,MATCH($G101,'DATA POBLACION'!$F$1:$F$361,0),MATCH(CONCATENATE(AQ$1,"_",$H101),'DATA POBLACION'!$A$1:$CP$1,0))</f>
        <v>77</v>
      </c>
      <c r="AR101" s="49">
        <f>INDEX('DATA POBLACION'!$A$1:$CP$361,MATCH($G101,'DATA POBLACION'!$F$1:$F$361,0),MATCH(CONCATENATE(AR$1,"_",$H101),'DATA POBLACION'!$A$1:$CP$1,0))</f>
        <v>72</v>
      </c>
      <c r="AS101" s="49">
        <f>INDEX('DATA POBLACION'!$A$1:$CP$361,MATCH($G101,'DATA POBLACION'!$F$1:$F$361,0),MATCH(CONCATENATE(AS$1,"_",$H101),'DATA POBLACION'!$A$1:$CP$1,0))</f>
        <v>69</v>
      </c>
      <c r="AT101" s="49">
        <f>INDEX('DATA POBLACION'!$A$1:$CP$361,MATCH($G101,'DATA POBLACION'!$F$1:$F$361,0),MATCH(CONCATENATE(AT$1,"_",$H101),'DATA POBLACION'!$A$1:$CP$1,0))</f>
        <v>64</v>
      </c>
    </row>
    <row r="102" spans="1:46" hidden="1" x14ac:dyDescent="0.2">
      <c r="A102" s="52" t="s">
        <v>42</v>
      </c>
      <c r="B102" s="47" t="s">
        <v>53</v>
      </c>
      <c r="C102" s="37" t="s">
        <v>59</v>
      </c>
      <c r="D102" s="33" t="s">
        <v>4</v>
      </c>
      <c r="E102" s="48" t="s">
        <v>4</v>
      </c>
      <c r="F102" s="37"/>
      <c r="G102" s="37" t="s">
        <v>211</v>
      </c>
      <c r="H102" s="37" t="s">
        <v>107</v>
      </c>
      <c r="I102" s="37">
        <f t="shared" si="15"/>
        <v>1368</v>
      </c>
      <c r="J102" s="49">
        <f>INDEX('DATA POBLACION'!$A$1:$CP$361,MATCH($G102,'DATA POBLACION'!$F$1:$F$361,0),MATCH(CONCATENATE(J$1,"_",$H102),'DATA POBLACION'!$A$1:$CP$1,0))</f>
        <v>19</v>
      </c>
      <c r="K102" s="49">
        <f>INDEX('DATA POBLACION'!$A$1:$CP$361,MATCH($G102,'DATA POBLACION'!$F$1:$F$361,0),MATCH(CONCATENATE(K$1,"_",$H102),'DATA POBLACION'!$A$1:$CP$1,0))</f>
        <v>22</v>
      </c>
      <c r="L102" s="49">
        <f>INDEX('DATA POBLACION'!$A$1:$CP$361,MATCH($G102,'DATA POBLACION'!$F$1:$F$361,0),MATCH(CONCATENATE(L$1,"_",$H102),'DATA POBLACION'!$A$1:$CP$1,0))</f>
        <v>23</v>
      </c>
      <c r="M102" s="49">
        <f>INDEX('DATA POBLACION'!$A$1:$CP$361,MATCH($G102,'DATA POBLACION'!$F$1:$F$361,0),MATCH(CONCATENATE(M$1,"_",$H102),'DATA POBLACION'!$A$1:$CP$1,0))</f>
        <v>26</v>
      </c>
      <c r="N102" s="49">
        <f>INDEX('DATA POBLACION'!$A$1:$CP$361,MATCH($G102,'DATA POBLACION'!$F$1:$F$361,0),MATCH(CONCATENATE(N$1,"_",$H102),'DATA POBLACION'!$A$1:$CP$1,0))</f>
        <v>22</v>
      </c>
      <c r="O102" s="49">
        <f t="shared" si="16"/>
        <v>112</v>
      </c>
      <c r="P102" s="49">
        <f>INDEX('DATA POBLACION'!$A$1:$CP$361,MATCH($G102,'DATA POBLACION'!$F$1:$F$361,0),MATCH(CONCATENATE(P$1,"_",$H102),'DATA POBLACION'!$A$1:$CP$1,0))</f>
        <v>25</v>
      </c>
      <c r="Q102" s="49">
        <f>INDEX('DATA POBLACION'!$A$1:$CP$361,MATCH($G102,'DATA POBLACION'!$F$1:$F$361,0),MATCH(CONCATENATE(Q$1,"_",$H102),'DATA POBLACION'!$A$1:$CP$1,0))</f>
        <v>31</v>
      </c>
      <c r="R102" s="49">
        <f>INDEX('DATA POBLACION'!$A$1:$CP$361,MATCH($G102,'DATA POBLACION'!$F$1:$F$361,0),MATCH(CONCATENATE(R$1,"_",$H102),'DATA POBLACION'!$A$1:$CP$1,0))</f>
        <v>33</v>
      </c>
      <c r="S102" s="49">
        <f>INDEX('DATA POBLACION'!$A$1:$CP$361,MATCH($G102,'DATA POBLACION'!$F$1:$F$361,0),MATCH(CONCATENATE(S$1,"_",$H102),'DATA POBLACION'!$A$1:$CP$1,0))</f>
        <v>34</v>
      </c>
      <c r="T102" s="49">
        <f>INDEX('DATA POBLACION'!$A$1:$CP$361,MATCH($G102,'DATA POBLACION'!$F$1:$F$361,0),MATCH(CONCATENATE(T$1,"_",$H102),'DATA POBLACION'!$A$1:$CP$1,0))</f>
        <v>40</v>
      </c>
      <c r="U102" s="49">
        <f t="shared" si="17"/>
        <v>163</v>
      </c>
      <c r="V102" s="49">
        <f>INDEX('DATA POBLACION'!$A$1:$CP$361,MATCH($G102,'DATA POBLACION'!$F$1:$F$361,0),MATCH(CONCATENATE(V$1,"_",$H102),'DATA POBLACION'!$A$1:$CP$1,0))</f>
        <v>34</v>
      </c>
      <c r="W102" s="49">
        <f>INDEX('DATA POBLACION'!$A$1:$CP$361,MATCH($G102,'DATA POBLACION'!$F$1:$F$361,0),MATCH(CONCATENATE(W$1,"_",$H102),'DATA POBLACION'!$A$1:$CP$1,0))</f>
        <v>33</v>
      </c>
      <c r="X102" s="49">
        <f>INDEX('DATA POBLACION'!$A$1:$CP$361,MATCH($G102,'DATA POBLACION'!$F$1:$F$361,0),MATCH(CONCATENATE(X$1,"_",$H102),'DATA POBLACION'!$A$1:$CP$1,0))</f>
        <v>34</v>
      </c>
      <c r="Y102" s="49">
        <f>INDEX('DATA POBLACION'!$A$1:$CP$361,MATCH($G102,'DATA POBLACION'!$F$1:$F$361,0),MATCH(CONCATENATE(Y$1,"_",$H102),'DATA POBLACION'!$A$1:$CP$1,0))</f>
        <v>31</v>
      </c>
      <c r="Z102" s="49">
        <f>INDEX('DATA POBLACION'!$A$1:$CP$361,MATCH($G102,'DATA POBLACION'!$F$1:$F$361,0),MATCH(CONCATENATE(Z$1,"_",$H102),'DATA POBLACION'!$A$1:$CP$1,0))</f>
        <v>32</v>
      </c>
      <c r="AA102" s="37">
        <f t="shared" si="18"/>
        <v>164</v>
      </c>
      <c r="AB102" s="49">
        <f>INDEX('DATA POBLACION'!$A$1:$CP$361,MATCH($G102,'DATA POBLACION'!$F$1:$F$361,0),MATCH(CONCATENATE(AB$1,"_",$H102),'DATA POBLACION'!$A$1:$CP$1,0))</f>
        <v>31</v>
      </c>
      <c r="AC102" s="49">
        <f>INDEX('DATA POBLACION'!$A$1:$CP$361,MATCH($G102,'DATA POBLACION'!$F$1:$F$361,0),MATCH(CONCATENATE(AC$1,"_",$H102),'DATA POBLACION'!$A$1:$CP$1,0))</f>
        <v>28</v>
      </c>
      <c r="AD102" s="49">
        <f>INDEX('DATA POBLACION'!$A$1:$CP$361,MATCH($G102,'DATA POBLACION'!$F$1:$F$361,0),MATCH(CONCATENATE(AD$1,"_",$H102),'DATA POBLACION'!$A$1:$CP$1,0))</f>
        <v>29</v>
      </c>
      <c r="AE102" s="49">
        <f>INDEX('DATA POBLACION'!$A$1:$CP$361,MATCH($G102,'DATA POBLACION'!$F$1:$F$361,0),MATCH(CONCATENATE(AE$1,"_",$H102),'DATA POBLACION'!$A$1:$CP$1,0))</f>
        <v>26</v>
      </c>
      <c r="AF102" s="49">
        <f>INDEX('DATA POBLACION'!$A$1:$CP$361,MATCH($G102,'DATA POBLACION'!$F$1:$F$361,0),MATCH(CONCATENATE(AF$1,"_",$H102),'DATA POBLACION'!$A$1:$CP$1,0))</f>
        <v>30</v>
      </c>
      <c r="AG102" s="37">
        <f t="shared" si="19"/>
        <v>144</v>
      </c>
      <c r="AH102" s="49">
        <f>INDEX('DATA POBLACION'!$A$1:$CP$361,MATCH($G102,'DATA POBLACION'!$F$1:$F$361,0),MATCH(CONCATENATE(AH$1,"_",$H102),'DATA POBLACION'!$A$1:$CP$1,0))</f>
        <v>110</v>
      </c>
      <c r="AI102" s="49">
        <f>INDEX('DATA POBLACION'!$A$1:$CP$361,MATCH($G102,'DATA POBLACION'!$F$1:$F$361,0),MATCH(CONCATENATE(AI$1,"_",$H102),'DATA POBLACION'!$A$1:$CP$1,0))</f>
        <v>101</v>
      </c>
      <c r="AJ102" s="49">
        <f>INDEX('DATA POBLACION'!$A$1:$CP$361,MATCH($G102,'DATA POBLACION'!$F$1:$F$361,0),MATCH(CONCATENATE(AJ$1,"_",$H102),'DATA POBLACION'!$A$1:$CP$1,0))</f>
        <v>102</v>
      </c>
      <c r="AK102" s="49">
        <f>INDEX('DATA POBLACION'!$A$1:$CP$361,MATCH($G102,'DATA POBLACION'!$F$1:$F$361,0),MATCH(CONCATENATE(AK$1,"_",$H102),'DATA POBLACION'!$A$1:$CP$1,0))</f>
        <v>107</v>
      </c>
      <c r="AL102" s="49">
        <f>INDEX('DATA POBLACION'!$A$1:$CP$361,MATCH($G102,'DATA POBLACION'!$F$1:$F$361,0),MATCH(CONCATENATE(AL$1,"_",$H102),'DATA POBLACION'!$A$1:$CP$1,0))</f>
        <v>83</v>
      </c>
      <c r="AM102" s="49">
        <f>INDEX('DATA POBLACION'!$A$1:$CP$361,MATCH($G102,'DATA POBLACION'!$F$1:$F$361,0),MATCH(CONCATENATE(AM$1,"_",$H102),'DATA POBLACION'!$A$1:$CP$1,0))</f>
        <v>63</v>
      </c>
      <c r="AN102" s="49">
        <f>INDEX('DATA POBLACION'!$A$1:$CP$361,MATCH($G102,'DATA POBLACION'!$F$1:$F$361,0),MATCH(CONCATENATE(AN$1,"_",$H102),'DATA POBLACION'!$A$1:$CP$1,0))</f>
        <v>52</v>
      </c>
      <c r="AO102" s="49">
        <f>INDEX('DATA POBLACION'!$A$1:$CP$361,MATCH($G102,'DATA POBLACION'!$F$1:$F$361,0),MATCH(CONCATENATE(AO$1,"_",$H102),'DATA POBLACION'!$A$1:$CP$1,0))</f>
        <v>43</v>
      </c>
      <c r="AP102" s="49">
        <f>INDEX('DATA POBLACION'!$A$1:$CP$361,MATCH($G102,'DATA POBLACION'!$F$1:$F$361,0),MATCH(CONCATENATE(AP$1,"_",$H102),'DATA POBLACION'!$A$1:$CP$1,0))</f>
        <v>42</v>
      </c>
      <c r="AQ102" s="49">
        <f>INDEX('DATA POBLACION'!$A$1:$CP$361,MATCH($G102,'DATA POBLACION'!$F$1:$F$361,0),MATCH(CONCATENATE(AQ$1,"_",$H102),'DATA POBLACION'!$A$1:$CP$1,0))</f>
        <v>32</v>
      </c>
      <c r="AR102" s="49">
        <f>INDEX('DATA POBLACION'!$A$1:$CP$361,MATCH($G102,'DATA POBLACION'!$F$1:$F$361,0),MATCH(CONCATENATE(AR$1,"_",$H102),'DATA POBLACION'!$A$1:$CP$1,0))</f>
        <v>23</v>
      </c>
      <c r="AS102" s="49">
        <f>INDEX('DATA POBLACION'!$A$1:$CP$361,MATCH($G102,'DATA POBLACION'!$F$1:$F$361,0),MATCH(CONCATENATE(AS$1,"_",$H102),'DATA POBLACION'!$A$1:$CP$1,0))</f>
        <v>12</v>
      </c>
      <c r="AT102" s="49">
        <f>INDEX('DATA POBLACION'!$A$1:$CP$361,MATCH($G102,'DATA POBLACION'!$F$1:$F$361,0),MATCH(CONCATENATE(AT$1,"_",$H102),'DATA POBLACION'!$A$1:$CP$1,0))</f>
        <v>15</v>
      </c>
    </row>
    <row r="103" spans="1:46" hidden="1" x14ac:dyDescent="0.2">
      <c r="A103" s="52" t="s">
        <v>42</v>
      </c>
      <c r="B103" s="47" t="s">
        <v>53</v>
      </c>
      <c r="C103" s="37" t="s">
        <v>59</v>
      </c>
      <c r="D103" s="33" t="s">
        <v>4</v>
      </c>
      <c r="E103" s="37" t="s">
        <v>4</v>
      </c>
      <c r="F103" s="37"/>
      <c r="G103" s="37" t="s">
        <v>211</v>
      </c>
      <c r="H103" s="37" t="s">
        <v>108</v>
      </c>
      <c r="I103" s="37">
        <f t="shared" si="15"/>
        <v>1270</v>
      </c>
      <c r="J103" s="49">
        <f>INDEX('DATA POBLACION'!$A$1:$CP$361,MATCH($G103,'DATA POBLACION'!$F$1:$F$361,0),MATCH(CONCATENATE(J$1,"_",$H103),'DATA POBLACION'!$A$1:$CP$1,0))</f>
        <v>17</v>
      </c>
      <c r="K103" s="49">
        <f>INDEX('DATA POBLACION'!$A$1:$CP$361,MATCH($G103,'DATA POBLACION'!$F$1:$F$361,0),MATCH(CONCATENATE(K$1,"_",$H103),'DATA POBLACION'!$A$1:$CP$1,0))</f>
        <v>19</v>
      </c>
      <c r="L103" s="49">
        <f>INDEX('DATA POBLACION'!$A$1:$CP$361,MATCH($G103,'DATA POBLACION'!$F$1:$F$361,0),MATCH(CONCATENATE(L$1,"_",$H103),'DATA POBLACION'!$A$1:$CP$1,0))</f>
        <v>21</v>
      </c>
      <c r="M103" s="49">
        <f>INDEX('DATA POBLACION'!$A$1:$CP$361,MATCH($G103,'DATA POBLACION'!$F$1:$F$361,0),MATCH(CONCATENATE(M$1,"_",$H103),'DATA POBLACION'!$A$1:$CP$1,0))</f>
        <v>23</v>
      </c>
      <c r="N103" s="49">
        <f>INDEX('DATA POBLACION'!$A$1:$CP$361,MATCH($G103,'DATA POBLACION'!$F$1:$F$361,0),MATCH(CONCATENATE(N$1,"_",$H103),'DATA POBLACION'!$A$1:$CP$1,0))</f>
        <v>21</v>
      </c>
      <c r="O103" s="49">
        <f t="shared" si="16"/>
        <v>101</v>
      </c>
      <c r="P103" s="49">
        <f>INDEX('DATA POBLACION'!$A$1:$CP$361,MATCH($G103,'DATA POBLACION'!$F$1:$F$361,0),MATCH(CONCATENATE(P$1,"_",$H103),'DATA POBLACION'!$A$1:$CP$1,0))</f>
        <v>27</v>
      </c>
      <c r="Q103" s="49">
        <f>INDEX('DATA POBLACION'!$A$1:$CP$361,MATCH($G103,'DATA POBLACION'!$F$1:$F$361,0),MATCH(CONCATENATE(Q$1,"_",$H103),'DATA POBLACION'!$A$1:$CP$1,0))</f>
        <v>32</v>
      </c>
      <c r="R103" s="49">
        <f>INDEX('DATA POBLACION'!$A$1:$CP$361,MATCH($G103,'DATA POBLACION'!$F$1:$F$361,0),MATCH(CONCATENATE(R$1,"_",$H103),'DATA POBLACION'!$A$1:$CP$1,0))</f>
        <v>31</v>
      </c>
      <c r="S103" s="49">
        <f>INDEX('DATA POBLACION'!$A$1:$CP$361,MATCH($G103,'DATA POBLACION'!$F$1:$F$361,0),MATCH(CONCATENATE(S$1,"_",$H103),'DATA POBLACION'!$A$1:$CP$1,0))</f>
        <v>32</v>
      </c>
      <c r="T103" s="49">
        <f>INDEX('DATA POBLACION'!$A$1:$CP$361,MATCH($G103,'DATA POBLACION'!$F$1:$F$361,0),MATCH(CONCATENATE(T$1,"_",$H103),'DATA POBLACION'!$A$1:$CP$1,0))</f>
        <v>30</v>
      </c>
      <c r="U103" s="49">
        <f t="shared" si="17"/>
        <v>152</v>
      </c>
      <c r="V103" s="49">
        <f>INDEX('DATA POBLACION'!$A$1:$CP$361,MATCH($G103,'DATA POBLACION'!$F$1:$F$361,0),MATCH(CONCATENATE(V$1,"_",$H103),'DATA POBLACION'!$A$1:$CP$1,0))</f>
        <v>28</v>
      </c>
      <c r="W103" s="49">
        <f>INDEX('DATA POBLACION'!$A$1:$CP$361,MATCH($G103,'DATA POBLACION'!$F$1:$F$361,0),MATCH(CONCATENATE(W$1,"_",$H103),'DATA POBLACION'!$A$1:$CP$1,0))</f>
        <v>27</v>
      </c>
      <c r="X103" s="49">
        <f>INDEX('DATA POBLACION'!$A$1:$CP$361,MATCH($G103,'DATA POBLACION'!$F$1:$F$361,0),MATCH(CONCATENATE(X$1,"_",$H103),'DATA POBLACION'!$A$1:$CP$1,0))</f>
        <v>28</v>
      </c>
      <c r="Y103" s="49">
        <f>INDEX('DATA POBLACION'!$A$1:$CP$361,MATCH($G103,'DATA POBLACION'!$F$1:$F$361,0),MATCH(CONCATENATE(Y$1,"_",$H103),'DATA POBLACION'!$A$1:$CP$1,0))</f>
        <v>26</v>
      </c>
      <c r="Z103" s="49">
        <f>INDEX('DATA POBLACION'!$A$1:$CP$361,MATCH($G103,'DATA POBLACION'!$F$1:$F$361,0),MATCH(CONCATENATE(Z$1,"_",$H103),'DATA POBLACION'!$A$1:$CP$1,0))</f>
        <v>25</v>
      </c>
      <c r="AA103" s="37">
        <f t="shared" si="18"/>
        <v>134</v>
      </c>
      <c r="AB103" s="49">
        <f>INDEX('DATA POBLACION'!$A$1:$CP$361,MATCH($G103,'DATA POBLACION'!$F$1:$F$361,0),MATCH(CONCATENATE(AB$1,"_",$H103),'DATA POBLACION'!$A$1:$CP$1,0))</f>
        <v>24</v>
      </c>
      <c r="AC103" s="49">
        <f>INDEX('DATA POBLACION'!$A$1:$CP$361,MATCH($G103,'DATA POBLACION'!$F$1:$F$361,0),MATCH(CONCATENATE(AC$1,"_",$H103),'DATA POBLACION'!$A$1:$CP$1,0))</f>
        <v>22</v>
      </c>
      <c r="AD103" s="49">
        <f>INDEX('DATA POBLACION'!$A$1:$CP$361,MATCH($G103,'DATA POBLACION'!$F$1:$F$361,0),MATCH(CONCATENATE(AD$1,"_",$H103),'DATA POBLACION'!$A$1:$CP$1,0))</f>
        <v>24</v>
      </c>
      <c r="AE103" s="49">
        <f>INDEX('DATA POBLACION'!$A$1:$CP$361,MATCH($G103,'DATA POBLACION'!$F$1:$F$361,0),MATCH(CONCATENATE(AE$1,"_",$H103),'DATA POBLACION'!$A$1:$CP$1,0))</f>
        <v>26</v>
      </c>
      <c r="AF103" s="49">
        <f>INDEX('DATA POBLACION'!$A$1:$CP$361,MATCH($G103,'DATA POBLACION'!$F$1:$F$361,0),MATCH(CONCATENATE(AF$1,"_",$H103),'DATA POBLACION'!$A$1:$CP$1,0))</f>
        <v>23</v>
      </c>
      <c r="AG103" s="37">
        <f t="shared" si="19"/>
        <v>119</v>
      </c>
      <c r="AH103" s="49">
        <f>INDEX('DATA POBLACION'!$A$1:$CP$361,MATCH($G103,'DATA POBLACION'!$F$1:$F$361,0),MATCH(CONCATENATE(AH$1,"_",$H103),'DATA POBLACION'!$A$1:$CP$1,0))</f>
        <v>99</v>
      </c>
      <c r="AI103" s="49">
        <f>INDEX('DATA POBLACION'!$A$1:$CP$361,MATCH($G103,'DATA POBLACION'!$F$1:$F$361,0),MATCH(CONCATENATE(AI$1,"_",$H103),'DATA POBLACION'!$A$1:$CP$1,0))</f>
        <v>102</v>
      </c>
      <c r="AJ103" s="49">
        <f>INDEX('DATA POBLACION'!$A$1:$CP$361,MATCH($G103,'DATA POBLACION'!$F$1:$F$361,0),MATCH(CONCATENATE(AJ$1,"_",$H103),'DATA POBLACION'!$A$1:$CP$1,0))</f>
        <v>108</v>
      </c>
      <c r="AK103" s="49">
        <f>INDEX('DATA POBLACION'!$A$1:$CP$361,MATCH($G103,'DATA POBLACION'!$F$1:$F$361,0),MATCH(CONCATENATE(AK$1,"_",$H103),'DATA POBLACION'!$A$1:$CP$1,0))</f>
        <v>105</v>
      </c>
      <c r="AL103" s="49">
        <f>INDEX('DATA POBLACION'!$A$1:$CP$361,MATCH($G103,'DATA POBLACION'!$F$1:$F$361,0),MATCH(CONCATENATE(AL$1,"_",$H103),'DATA POBLACION'!$A$1:$CP$1,0))</f>
        <v>76</v>
      </c>
      <c r="AM103" s="49">
        <f>INDEX('DATA POBLACION'!$A$1:$CP$361,MATCH($G103,'DATA POBLACION'!$F$1:$F$361,0),MATCH(CONCATENATE(AM$1,"_",$H103),'DATA POBLACION'!$A$1:$CP$1,0))</f>
        <v>62</v>
      </c>
      <c r="AN103" s="49">
        <f>INDEX('DATA POBLACION'!$A$1:$CP$361,MATCH($G103,'DATA POBLACION'!$F$1:$F$361,0),MATCH(CONCATENATE(AN$1,"_",$H103),'DATA POBLACION'!$A$1:$CP$1,0))</f>
        <v>44</v>
      </c>
      <c r="AO103" s="49">
        <f>INDEX('DATA POBLACION'!$A$1:$CP$361,MATCH($G103,'DATA POBLACION'!$F$1:$F$361,0),MATCH(CONCATENATE(AO$1,"_",$H103),'DATA POBLACION'!$A$1:$CP$1,0))</f>
        <v>41</v>
      </c>
      <c r="AP103" s="49">
        <f>INDEX('DATA POBLACION'!$A$1:$CP$361,MATCH($G103,'DATA POBLACION'!$F$1:$F$361,0),MATCH(CONCATENATE(AP$1,"_",$H103),'DATA POBLACION'!$A$1:$CP$1,0))</f>
        <v>36</v>
      </c>
      <c r="AQ103" s="49">
        <f>INDEX('DATA POBLACION'!$A$1:$CP$361,MATCH($G103,'DATA POBLACION'!$F$1:$F$361,0),MATCH(CONCATENATE(AQ$1,"_",$H103),'DATA POBLACION'!$A$1:$CP$1,0))</f>
        <v>31</v>
      </c>
      <c r="AR103" s="49">
        <f>INDEX('DATA POBLACION'!$A$1:$CP$361,MATCH($G103,'DATA POBLACION'!$F$1:$F$361,0),MATCH(CONCATENATE(AR$1,"_",$H103),'DATA POBLACION'!$A$1:$CP$1,0))</f>
        <v>22</v>
      </c>
      <c r="AS103" s="49">
        <f>INDEX('DATA POBLACION'!$A$1:$CP$361,MATCH($G103,'DATA POBLACION'!$F$1:$F$361,0),MATCH(CONCATENATE(AS$1,"_",$H103),'DATA POBLACION'!$A$1:$CP$1,0))</f>
        <v>16</v>
      </c>
      <c r="AT103" s="49">
        <f>INDEX('DATA POBLACION'!$A$1:$CP$361,MATCH($G103,'DATA POBLACION'!$F$1:$F$361,0),MATCH(CONCATENATE(AT$1,"_",$H103),'DATA POBLACION'!$A$1:$CP$1,0))</f>
        <v>22</v>
      </c>
    </row>
    <row r="104" spans="1:46" hidden="1" x14ac:dyDescent="0.2">
      <c r="A104" s="52" t="s">
        <v>34</v>
      </c>
      <c r="B104" s="47" t="s">
        <v>53</v>
      </c>
      <c r="C104" s="37" t="s">
        <v>16</v>
      </c>
      <c r="D104" s="33" t="s">
        <v>2</v>
      </c>
      <c r="E104" s="48" t="s">
        <v>15</v>
      </c>
      <c r="F104" s="37"/>
      <c r="G104" s="37" t="s">
        <v>194</v>
      </c>
      <c r="H104" s="37" t="s">
        <v>107</v>
      </c>
      <c r="I104" s="37">
        <f t="shared" si="15"/>
        <v>87</v>
      </c>
      <c r="J104" s="49">
        <f>INDEX('DATA POBLACION'!$A$1:$CP$361,MATCH($G104,'DATA POBLACION'!$F$1:$F$361,0),MATCH(CONCATENATE(J$1,"_",$H104),'DATA POBLACION'!$A$1:$CP$1,0))</f>
        <v>0</v>
      </c>
      <c r="K104" s="49">
        <f>INDEX('DATA POBLACION'!$A$1:$CP$361,MATCH($G104,'DATA POBLACION'!$F$1:$F$361,0),MATCH(CONCATENATE(K$1,"_",$H104),'DATA POBLACION'!$A$1:$CP$1,0))</f>
        <v>1</v>
      </c>
      <c r="L104" s="49">
        <f>INDEX('DATA POBLACION'!$A$1:$CP$361,MATCH($G104,'DATA POBLACION'!$F$1:$F$361,0),MATCH(CONCATENATE(L$1,"_",$H104),'DATA POBLACION'!$A$1:$CP$1,0))</f>
        <v>1</v>
      </c>
      <c r="M104" s="49">
        <f>INDEX('DATA POBLACION'!$A$1:$CP$361,MATCH($G104,'DATA POBLACION'!$F$1:$F$361,0),MATCH(CONCATENATE(M$1,"_",$H104),'DATA POBLACION'!$A$1:$CP$1,0))</f>
        <v>1</v>
      </c>
      <c r="N104" s="49">
        <f>INDEX('DATA POBLACION'!$A$1:$CP$361,MATCH($G104,'DATA POBLACION'!$F$1:$F$361,0),MATCH(CONCATENATE(N$1,"_",$H104),'DATA POBLACION'!$A$1:$CP$1,0))</f>
        <v>1</v>
      </c>
      <c r="O104" s="49">
        <f t="shared" si="16"/>
        <v>4</v>
      </c>
      <c r="P104" s="49">
        <f>INDEX('DATA POBLACION'!$A$1:$CP$361,MATCH($G104,'DATA POBLACION'!$F$1:$F$361,0),MATCH(CONCATENATE(P$1,"_",$H104),'DATA POBLACION'!$A$1:$CP$1,0))</f>
        <v>2</v>
      </c>
      <c r="Q104" s="49">
        <f>INDEX('DATA POBLACION'!$A$1:$CP$361,MATCH($G104,'DATA POBLACION'!$F$1:$F$361,0),MATCH(CONCATENATE(Q$1,"_",$H104),'DATA POBLACION'!$A$1:$CP$1,0))</f>
        <v>1</v>
      </c>
      <c r="R104" s="49">
        <f>INDEX('DATA POBLACION'!$A$1:$CP$361,MATCH($G104,'DATA POBLACION'!$F$1:$F$361,0),MATCH(CONCATENATE(R$1,"_",$H104),'DATA POBLACION'!$A$1:$CP$1,0))</f>
        <v>1</v>
      </c>
      <c r="S104" s="49">
        <f>INDEX('DATA POBLACION'!$A$1:$CP$361,MATCH($G104,'DATA POBLACION'!$F$1:$F$361,0),MATCH(CONCATENATE(S$1,"_",$H104),'DATA POBLACION'!$A$1:$CP$1,0))</f>
        <v>1</v>
      </c>
      <c r="T104" s="49">
        <f>INDEX('DATA POBLACION'!$A$1:$CP$361,MATCH($G104,'DATA POBLACION'!$F$1:$F$361,0),MATCH(CONCATENATE(T$1,"_",$H104),'DATA POBLACION'!$A$1:$CP$1,0))</f>
        <v>1</v>
      </c>
      <c r="U104" s="49">
        <f t="shared" si="17"/>
        <v>6</v>
      </c>
      <c r="V104" s="49">
        <f>INDEX('DATA POBLACION'!$A$1:$CP$361,MATCH($G104,'DATA POBLACION'!$F$1:$F$361,0),MATCH(CONCATENATE(V$1,"_",$H104),'DATA POBLACION'!$A$1:$CP$1,0))</f>
        <v>1</v>
      </c>
      <c r="W104" s="49">
        <f>INDEX('DATA POBLACION'!$A$1:$CP$361,MATCH($G104,'DATA POBLACION'!$F$1:$F$361,0),MATCH(CONCATENATE(W$1,"_",$H104),'DATA POBLACION'!$A$1:$CP$1,0))</f>
        <v>1</v>
      </c>
      <c r="X104" s="49">
        <f>INDEX('DATA POBLACION'!$A$1:$CP$361,MATCH($G104,'DATA POBLACION'!$F$1:$F$361,0),MATCH(CONCATENATE(X$1,"_",$H104),'DATA POBLACION'!$A$1:$CP$1,0))</f>
        <v>1</v>
      </c>
      <c r="Y104" s="49">
        <f>INDEX('DATA POBLACION'!$A$1:$CP$361,MATCH($G104,'DATA POBLACION'!$F$1:$F$361,0),MATCH(CONCATENATE(Y$1,"_",$H104),'DATA POBLACION'!$A$1:$CP$1,0))</f>
        <v>1</v>
      </c>
      <c r="Z104" s="49">
        <f>INDEX('DATA POBLACION'!$A$1:$CP$361,MATCH($G104,'DATA POBLACION'!$F$1:$F$361,0),MATCH(CONCATENATE(Z$1,"_",$H104),'DATA POBLACION'!$A$1:$CP$1,0))</f>
        <v>2</v>
      </c>
      <c r="AA104" s="37">
        <f t="shared" si="18"/>
        <v>6</v>
      </c>
      <c r="AB104" s="49">
        <f>INDEX('DATA POBLACION'!$A$1:$CP$361,MATCH($G104,'DATA POBLACION'!$F$1:$F$361,0),MATCH(CONCATENATE(AB$1,"_",$H104),'DATA POBLACION'!$A$1:$CP$1,0))</f>
        <v>1</v>
      </c>
      <c r="AC104" s="49">
        <f>INDEX('DATA POBLACION'!$A$1:$CP$361,MATCH($G104,'DATA POBLACION'!$F$1:$F$361,0),MATCH(CONCATENATE(AC$1,"_",$H104),'DATA POBLACION'!$A$1:$CP$1,0))</f>
        <v>1</v>
      </c>
      <c r="AD104" s="49">
        <f>INDEX('DATA POBLACION'!$A$1:$CP$361,MATCH($G104,'DATA POBLACION'!$F$1:$F$361,0),MATCH(CONCATENATE(AD$1,"_",$H104),'DATA POBLACION'!$A$1:$CP$1,0))</f>
        <v>2</v>
      </c>
      <c r="AE104" s="49">
        <f>INDEX('DATA POBLACION'!$A$1:$CP$361,MATCH($G104,'DATA POBLACION'!$F$1:$F$361,0),MATCH(CONCATENATE(AE$1,"_",$H104),'DATA POBLACION'!$A$1:$CP$1,0))</f>
        <v>2</v>
      </c>
      <c r="AF104" s="49">
        <f>INDEX('DATA POBLACION'!$A$1:$CP$361,MATCH($G104,'DATA POBLACION'!$F$1:$F$361,0),MATCH(CONCATENATE(AF$1,"_",$H104),'DATA POBLACION'!$A$1:$CP$1,0))</f>
        <v>1</v>
      </c>
      <c r="AG104" s="37">
        <f t="shared" si="19"/>
        <v>7</v>
      </c>
      <c r="AH104" s="49">
        <f>INDEX('DATA POBLACION'!$A$1:$CP$361,MATCH($G104,'DATA POBLACION'!$F$1:$F$361,0),MATCH(CONCATENATE(AH$1,"_",$H104),'DATA POBLACION'!$A$1:$CP$1,0))</f>
        <v>7</v>
      </c>
      <c r="AI104" s="49">
        <f>INDEX('DATA POBLACION'!$A$1:$CP$361,MATCH($G104,'DATA POBLACION'!$F$1:$F$361,0),MATCH(CONCATENATE(AI$1,"_",$H104),'DATA POBLACION'!$A$1:$CP$1,0))</f>
        <v>7</v>
      </c>
      <c r="AJ104" s="49">
        <f>INDEX('DATA POBLACION'!$A$1:$CP$361,MATCH($G104,'DATA POBLACION'!$F$1:$F$361,0),MATCH(CONCATENATE(AJ$1,"_",$H104),'DATA POBLACION'!$A$1:$CP$1,0))</f>
        <v>8</v>
      </c>
      <c r="AK104" s="49">
        <f>INDEX('DATA POBLACION'!$A$1:$CP$361,MATCH($G104,'DATA POBLACION'!$F$1:$F$361,0),MATCH(CONCATENATE(AK$1,"_",$H104),'DATA POBLACION'!$A$1:$CP$1,0))</f>
        <v>7</v>
      </c>
      <c r="AL104" s="49">
        <f>INDEX('DATA POBLACION'!$A$1:$CP$361,MATCH($G104,'DATA POBLACION'!$F$1:$F$361,0),MATCH(CONCATENATE(AL$1,"_",$H104),'DATA POBLACION'!$A$1:$CP$1,0))</f>
        <v>7</v>
      </c>
      <c r="AM104" s="49">
        <f>INDEX('DATA POBLACION'!$A$1:$CP$361,MATCH($G104,'DATA POBLACION'!$F$1:$F$361,0),MATCH(CONCATENATE(AM$1,"_",$H104),'DATA POBLACION'!$A$1:$CP$1,0))</f>
        <v>7</v>
      </c>
      <c r="AN104" s="49">
        <f>INDEX('DATA POBLACION'!$A$1:$CP$361,MATCH($G104,'DATA POBLACION'!$F$1:$F$361,0),MATCH(CONCATENATE(AN$1,"_",$H104),'DATA POBLACION'!$A$1:$CP$1,0))</f>
        <v>4</v>
      </c>
      <c r="AO104" s="49">
        <f>INDEX('DATA POBLACION'!$A$1:$CP$361,MATCH($G104,'DATA POBLACION'!$F$1:$F$361,0),MATCH(CONCATENATE(AO$1,"_",$H104),'DATA POBLACION'!$A$1:$CP$1,0))</f>
        <v>5</v>
      </c>
      <c r="AP104" s="49">
        <f>INDEX('DATA POBLACION'!$A$1:$CP$361,MATCH($G104,'DATA POBLACION'!$F$1:$F$361,0),MATCH(CONCATENATE(AP$1,"_",$H104),'DATA POBLACION'!$A$1:$CP$1,0))</f>
        <v>4</v>
      </c>
      <c r="AQ104" s="49">
        <f>INDEX('DATA POBLACION'!$A$1:$CP$361,MATCH($G104,'DATA POBLACION'!$F$1:$F$361,0),MATCH(CONCATENATE(AQ$1,"_",$H104),'DATA POBLACION'!$A$1:$CP$1,0))</f>
        <v>3</v>
      </c>
      <c r="AR104" s="49">
        <f>INDEX('DATA POBLACION'!$A$1:$CP$361,MATCH($G104,'DATA POBLACION'!$F$1:$F$361,0),MATCH(CONCATENATE(AR$1,"_",$H104),'DATA POBLACION'!$A$1:$CP$1,0))</f>
        <v>2</v>
      </c>
      <c r="AS104" s="49">
        <f>INDEX('DATA POBLACION'!$A$1:$CP$361,MATCH($G104,'DATA POBLACION'!$F$1:$F$361,0),MATCH(CONCATENATE(AS$1,"_",$H104),'DATA POBLACION'!$A$1:$CP$1,0))</f>
        <v>1</v>
      </c>
      <c r="AT104" s="49">
        <f>INDEX('DATA POBLACION'!$A$1:$CP$361,MATCH($G104,'DATA POBLACION'!$F$1:$F$361,0),MATCH(CONCATENATE(AT$1,"_",$H104),'DATA POBLACION'!$A$1:$CP$1,0))</f>
        <v>2</v>
      </c>
    </row>
    <row r="105" spans="1:46" hidden="1" x14ac:dyDescent="0.2">
      <c r="A105" s="52" t="s">
        <v>34</v>
      </c>
      <c r="B105" s="47" t="s">
        <v>53</v>
      </c>
      <c r="C105" s="37" t="s">
        <v>16</v>
      </c>
      <c r="D105" s="33" t="s">
        <v>2</v>
      </c>
      <c r="E105" s="37" t="s">
        <v>15</v>
      </c>
      <c r="F105" s="37"/>
      <c r="G105" s="37" t="s">
        <v>194</v>
      </c>
      <c r="H105" s="37" t="s">
        <v>108</v>
      </c>
      <c r="I105" s="37">
        <f t="shared" si="15"/>
        <v>93</v>
      </c>
      <c r="J105" s="49">
        <f>INDEX('DATA POBLACION'!$A$1:$CP$361,MATCH($G105,'DATA POBLACION'!$F$1:$F$361,0),MATCH(CONCATENATE(J$1,"_",$H105),'DATA POBLACION'!$A$1:$CP$1,0))</f>
        <v>0</v>
      </c>
      <c r="K105" s="49">
        <f>INDEX('DATA POBLACION'!$A$1:$CP$361,MATCH($G105,'DATA POBLACION'!$F$1:$F$361,0),MATCH(CONCATENATE(K$1,"_",$H105),'DATA POBLACION'!$A$1:$CP$1,0))</f>
        <v>1</v>
      </c>
      <c r="L105" s="49">
        <f>INDEX('DATA POBLACION'!$A$1:$CP$361,MATCH($G105,'DATA POBLACION'!$F$1:$F$361,0),MATCH(CONCATENATE(L$1,"_",$H105),'DATA POBLACION'!$A$1:$CP$1,0))</f>
        <v>1</v>
      </c>
      <c r="M105" s="49">
        <f>INDEX('DATA POBLACION'!$A$1:$CP$361,MATCH($G105,'DATA POBLACION'!$F$1:$F$361,0),MATCH(CONCATENATE(M$1,"_",$H105),'DATA POBLACION'!$A$1:$CP$1,0))</f>
        <v>1</v>
      </c>
      <c r="N105" s="49">
        <f>INDEX('DATA POBLACION'!$A$1:$CP$361,MATCH($G105,'DATA POBLACION'!$F$1:$F$361,0),MATCH(CONCATENATE(N$1,"_",$H105),'DATA POBLACION'!$A$1:$CP$1,0))</f>
        <v>1</v>
      </c>
      <c r="O105" s="49">
        <f t="shared" si="16"/>
        <v>4</v>
      </c>
      <c r="P105" s="49">
        <f>INDEX('DATA POBLACION'!$A$1:$CP$361,MATCH($G105,'DATA POBLACION'!$F$1:$F$361,0),MATCH(CONCATENATE(P$1,"_",$H105),'DATA POBLACION'!$A$1:$CP$1,0))</f>
        <v>1</v>
      </c>
      <c r="Q105" s="49">
        <f>INDEX('DATA POBLACION'!$A$1:$CP$361,MATCH($G105,'DATA POBLACION'!$F$1:$F$361,0),MATCH(CONCATENATE(Q$1,"_",$H105),'DATA POBLACION'!$A$1:$CP$1,0))</f>
        <v>2</v>
      </c>
      <c r="R105" s="49">
        <f>INDEX('DATA POBLACION'!$A$1:$CP$361,MATCH($G105,'DATA POBLACION'!$F$1:$F$361,0),MATCH(CONCATENATE(R$1,"_",$H105),'DATA POBLACION'!$A$1:$CP$1,0))</f>
        <v>1</v>
      </c>
      <c r="S105" s="49">
        <f>INDEX('DATA POBLACION'!$A$1:$CP$361,MATCH($G105,'DATA POBLACION'!$F$1:$F$361,0),MATCH(CONCATENATE(S$1,"_",$H105),'DATA POBLACION'!$A$1:$CP$1,0))</f>
        <v>1</v>
      </c>
      <c r="T105" s="49">
        <f>INDEX('DATA POBLACION'!$A$1:$CP$361,MATCH($G105,'DATA POBLACION'!$F$1:$F$361,0),MATCH(CONCATENATE(T$1,"_",$H105),'DATA POBLACION'!$A$1:$CP$1,0))</f>
        <v>1</v>
      </c>
      <c r="U105" s="49">
        <f t="shared" si="17"/>
        <v>6</v>
      </c>
      <c r="V105" s="49">
        <f>INDEX('DATA POBLACION'!$A$1:$CP$361,MATCH($G105,'DATA POBLACION'!$F$1:$F$361,0),MATCH(CONCATENATE(V$1,"_",$H105),'DATA POBLACION'!$A$1:$CP$1,0))</f>
        <v>1</v>
      </c>
      <c r="W105" s="49">
        <f>INDEX('DATA POBLACION'!$A$1:$CP$361,MATCH($G105,'DATA POBLACION'!$F$1:$F$361,0),MATCH(CONCATENATE(W$1,"_",$H105),'DATA POBLACION'!$A$1:$CP$1,0))</f>
        <v>1</v>
      </c>
      <c r="X105" s="49">
        <f>INDEX('DATA POBLACION'!$A$1:$CP$361,MATCH($G105,'DATA POBLACION'!$F$1:$F$361,0),MATCH(CONCATENATE(X$1,"_",$H105),'DATA POBLACION'!$A$1:$CP$1,0))</f>
        <v>1</v>
      </c>
      <c r="Y105" s="49">
        <f>INDEX('DATA POBLACION'!$A$1:$CP$361,MATCH($G105,'DATA POBLACION'!$F$1:$F$361,0),MATCH(CONCATENATE(Y$1,"_",$H105),'DATA POBLACION'!$A$1:$CP$1,0))</f>
        <v>1</v>
      </c>
      <c r="Z105" s="49">
        <f>INDEX('DATA POBLACION'!$A$1:$CP$361,MATCH($G105,'DATA POBLACION'!$F$1:$F$361,0),MATCH(CONCATENATE(Z$1,"_",$H105),'DATA POBLACION'!$A$1:$CP$1,0))</f>
        <v>1</v>
      </c>
      <c r="AA105" s="37">
        <f t="shared" si="18"/>
        <v>5</v>
      </c>
      <c r="AB105" s="49">
        <f>INDEX('DATA POBLACION'!$A$1:$CP$361,MATCH($G105,'DATA POBLACION'!$F$1:$F$361,0),MATCH(CONCATENATE(AB$1,"_",$H105),'DATA POBLACION'!$A$1:$CP$1,0))</f>
        <v>2</v>
      </c>
      <c r="AC105" s="49">
        <f>INDEX('DATA POBLACION'!$A$1:$CP$361,MATCH($G105,'DATA POBLACION'!$F$1:$F$361,0),MATCH(CONCATENATE(AC$1,"_",$H105),'DATA POBLACION'!$A$1:$CP$1,0))</f>
        <v>2</v>
      </c>
      <c r="AD105" s="49">
        <f>INDEX('DATA POBLACION'!$A$1:$CP$361,MATCH($G105,'DATA POBLACION'!$F$1:$F$361,0),MATCH(CONCATENATE(AD$1,"_",$H105),'DATA POBLACION'!$A$1:$CP$1,0))</f>
        <v>2</v>
      </c>
      <c r="AE105" s="49">
        <f>INDEX('DATA POBLACION'!$A$1:$CP$361,MATCH($G105,'DATA POBLACION'!$F$1:$F$361,0),MATCH(CONCATENATE(AE$1,"_",$H105),'DATA POBLACION'!$A$1:$CP$1,0))</f>
        <v>2</v>
      </c>
      <c r="AF105" s="49">
        <f>INDEX('DATA POBLACION'!$A$1:$CP$361,MATCH($G105,'DATA POBLACION'!$F$1:$F$361,0),MATCH(CONCATENATE(AF$1,"_",$H105),'DATA POBLACION'!$A$1:$CP$1,0))</f>
        <v>2</v>
      </c>
      <c r="AG105" s="37">
        <f t="shared" si="19"/>
        <v>10</v>
      </c>
      <c r="AH105" s="49">
        <f>INDEX('DATA POBLACION'!$A$1:$CP$361,MATCH($G105,'DATA POBLACION'!$F$1:$F$361,0),MATCH(CONCATENATE(AH$1,"_",$H105),'DATA POBLACION'!$A$1:$CP$1,0))</f>
        <v>8</v>
      </c>
      <c r="AI105" s="49">
        <f>INDEX('DATA POBLACION'!$A$1:$CP$361,MATCH($G105,'DATA POBLACION'!$F$1:$F$361,0),MATCH(CONCATENATE(AI$1,"_",$H105),'DATA POBLACION'!$A$1:$CP$1,0))</f>
        <v>8</v>
      </c>
      <c r="AJ105" s="49">
        <f>INDEX('DATA POBLACION'!$A$1:$CP$361,MATCH($G105,'DATA POBLACION'!$F$1:$F$361,0),MATCH(CONCATENATE(AJ$1,"_",$H105),'DATA POBLACION'!$A$1:$CP$1,0))</f>
        <v>8</v>
      </c>
      <c r="AK105" s="49">
        <f>INDEX('DATA POBLACION'!$A$1:$CP$361,MATCH($G105,'DATA POBLACION'!$F$1:$F$361,0),MATCH(CONCATENATE(AK$1,"_",$H105),'DATA POBLACION'!$A$1:$CP$1,0))</f>
        <v>7</v>
      </c>
      <c r="AL105" s="49">
        <f>INDEX('DATA POBLACION'!$A$1:$CP$361,MATCH($G105,'DATA POBLACION'!$F$1:$F$361,0),MATCH(CONCATENATE(AL$1,"_",$H105),'DATA POBLACION'!$A$1:$CP$1,0))</f>
        <v>6</v>
      </c>
      <c r="AM105" s="49">
        <f>INDEX('DATA POBLACION'!$A$1:$CP$361,MATCH($G105,'DATA POBLACION'!$F$1:$F$361,0),MATCH(CONCATENATE(AM$1,"_",$H105),'DATA POBLACION'!$A$1:$CP$1,0))</f>
        <v>5</v>
      </c>
      <c r="AN105" s="49">
        <f>INDEX('DATA POBLACION'!$A$1:$CP$361,MATCH($G105,'DATA POBLACION'!$F$1:$F$361,0),MATCH(CONCATENATE(AN$1,"_",$H105),'DATA POBLACION'!$A$1:$CP$1,0))</f>
        <v>5</v>
      </c>
      <c r="AO105" s="49">
        <f>INDEX('DATA POBLACION'!$A$1:$CP$361,MATCH($G105,'DATA POBLACION'!$F$1:$F$361,0),MATCH(CONCATENATE(AO$1,"_",$H105),'DATA POBLACION'!$A$1:$CP$1,0))</f>
        <v>4</v>
      </c>
      <c r="AP105" s="49">
        <f>INDEX('DATA POBLACION'!$A$1:$CP$361,MATCH($G105,'DATA POBLACION'!$F$1:$F$361,0),MATCH(CONCATENATE(AP$1,"_",$H105),'DATA POBLACION'!$A$1:$CP$1,0))</f>
        <v>5</v>
      </c>
      <c r="AQ105" s="49">
        <f>INDEX('DATA POBLACION'!$A$1:$CP$361,MATCH($G105,'DATA POBLACION'!$F$1:$F$361,0),MATCH(CONCATENATE(AQ$1,"_",$H105),'DATA POBLACION'!$A$1:$CP$1,0))</f>
        <v>4</v>
      </c>
      <c r="AR105" s="49">
        <f>INDEX('DATA POBLACION'!$A$1:$CP$361,MATCH($G105,'DATA POBLACION'!$F$1:$F$361,0),MATCH(CONCATENATE(AR$1,"_",$H105),'DATA POBLACION'!$A$1:$CP$1,0))</f>
        <v>4</v>
      </c>
      <c r="AS105" s="49">
        <f>INDEX('DATA POBLACION'!$A$1:$CP$361,MATCH($G105,'DATA POBLACION'!$F$1:$F$361,0),MATCH(CONCATENATE(AS$1,"_",$H105),'DATA POBLACION'!$A$1:$CP$1,0))</f>
        <v>2</v>
      </c>
      <c r="AT105" s="49">
        <f>INDEX('DATA POBLACION'!$A$1:$CP$361,MATCH($G105,'DATA POBLACION'!$F$1:$F$361,0),MATCH(CONCATENATE(AT$1,"_",$H105),'DATA POBLACION'!$A$1:$CP$1,0))</f>
        <v>2</v>
      </c>
    </row>
    <row r="106" spans="1:46" hidden="1" x14ac:dyDescent="0.2">
      <c r="A106" s="52" t="s">
        <v>34</v>
      </c>
      <c r="B106" s="47" t="s">
        <v>53</v>
      </c>
      <c r="C106" s="37" t="s">
        <v>16</v>
      </c>
      <c r="D106" s="33" t="s">
        <v>2</v>
      </c>
      <c r="E106" s="48" t="s">
        <v>15</v>
      </c>
      <c r="F106" s="37"/>
      <c r="G106" s="37" t="s">
        <v>195</v>
      </c>
      <c r="H106" s="37" t="s">
        <v>107</v>
      </c>
      <c r="I106" s="37">
        <f t="shared" si="15"/>
        <v>501</v>
      </c>
      <c r="J106" s="49">
        <f>INDEX('DATA POBLACION'!$A$1:$CP$361,MATCH($G106,'DATA POBLACION'!$F$1:$F$361,0),MATCH(CONCATENATE(J$1,"_",$H106),'DATA POBLACION'!$A$1:$CP$1,0))</f>
        <v>2</v>
      </c>
      <c r="K106" s="49">
        <f>INDEX('DATA POBLACION'!$A$1:$CP$361,MATCH($G106,'DATA POBLACION'!$F$1:$F$361,0),MATCH(CONCATENATE(K$1,"_",$H106),'DATA POBLACION'!$A$1:$CP$1,0))</f>
        <v>3</v>
      </c>
      <c r="L106" s="49">
        <f>INDEX('DATA POBLACION'!$A$1:$CP$361,MATCH($G106,'DATA POBLACION'!$F$1:$F$361,0),MATCH(CONCATENATE(L$1,"_",$H106),'DATA POBLACION'!$A$1:$CP$1,0))</f>
        <v>5</v>
      </c>
      <c r="M106" s="49">
        <f>INDEX('DATA POBLACION'!$A$1:$CP$361,MATCH($G106,'DATA POBLACION'!$F$1:$F$361,0),MATCH(CONCATENATE(M$1,"_",$H106),'DATA POBLACION'!$A$1:$CP$1,0))</f>
        <v>7</v>
      </c>
      <c r="N106" s="49">
        <f>INDEX('DATA POBLACION'!$A$1:$CP$361,MATCH($G106,'DATA POBLACION'!$F$1:$F$361,0),MATCH(CONCATENATE(N$1,"_",$H106),'DATA POBLACION'!$A$1:$CP$1,0))</f>
        <v>4</v>
      </c>
      <c r="O106" s="49">
        <f t="shared" si="16"/>
        <v>21</v>
      </c>
      <c r="P106" s="49">
        <f>INDEX('DATA POBLACION'!$A$1:$CP$361,MATCH($G106,'DATA POBLACION'!$F$1:$F$361,0),MATCH(CONCATENATE(P$1,"_",$H106),'DATA POBLACION'!$A$1:$CP$1,0))</f>
        <v>9</v>
      </c>
      <c r="Q106" s="49">
        <f>INDEX('DATA POBLACION'!$A$1:$CP$361,MATCH($G106,'DATA POBLACION'!$F$1:$F$361,0),MATCH(CONCATENATE(Q$1,"_",$H106),'DATA POBLACION'!$A$1:$CP$1,0))</f>
        <v>7</v>
      </c>
      <c r="R106" s="49">
        <f>INDEX('DATA POBLACION'!$A$1:$CP$361,MATCH($G106,'DATA POBLACION'!$F$1:$F$361,0),MATCH(CONCATENATE(R$1,"_",$H106),'DATA POBLACION'!$A$1:$CP$1,0))</f>
        <v>5</v>
      </c>
      <c r="S106" s="49">
        <f>INDEX('DATA POBLACION'!$A$1:$CP$361,MATCH($G106,'DATA POBLACION'!$F$1:$F$361,0),MATCH(CONCATENATE(S$1,"_",$H106),'DATA POBLACION'!$A$1:$CP$1,0))</f>
        <v>5</v>
      </c>
      <c r="T106" s="49">
        <f>INDEX('DATA POBLACION'!$A$1:$CP$361,MATCH($G106,'DATA POBLACION'!$F$1:$F$361,0),MATCH(CONCATENATE(T$1,"_",$H106),'DATA POBLACION'!$A$1:$CP$1,0))</f>
        <v>5</v>
      </c>
      <c r="U106" s="49">
        <f t="shared" si="17"/>
        <v>31</v>
      </c>
      <c r="V106" s="49">
        <f>INDEX('DATA POBLACION'!$A$1:$CP$361,MATCH($G106,'DATA POBLACION'!$F$1:$F$361,0),MATCH(CONCATENATE(V$1,"_",$H106),'DATA POBLACION'!$A$1:$CP$1,0))</f>
        <v>6</v>
      </c>
      <c r="W106" s="49">
        <f>INDEX('DATA POBLACION'!$A$1:$CP$361,MATCH($G106,'DATA POBLACION'!$F$1:$F$361,0),MATCH(CONCATENATE(W$1,"_",$H106),'DATA POBLACION'!$A$1:$CP$1,0))</f>
        <v>5</v>
      </c>
      <c r="X106" s="49">
        <f>INDEX('DATA POBLACION'!$A$1:$CP$361,MATCH($G106,'DATA POBLACION'!$F$1:$F$361,0),MATCH(CONCATENATE(X$1,"_",$H106),'DATA POBLACION'!$A$1:$CP$1,0))</f>
        <v>7</v>
      </c>
      <c r="Y106" s="49">
        <f>INDEX('DATA POBLACION'!$A$1:$CP$361,MATCH($G106,'DATA POBLACION'!$F$1:$F$361,0),MATCH(CONCATENATE(Y$1,"_",$H106),'DATA POBLACION'!$A$1:$CP$1,0))</f>
        <v>8</v>
      </c>
      <c r="Z106" s="49">
        <f>INDEX('DATA POBLACION'!$A$1:$CP$361,MATCH($G106,'DATA POBLACION'!$F$1:$F$361,0),MATCH(CONCATENATE(Z$1,"_",$H106),'DATA POBLACION'!$A$1:$CP$1,0))</f>
        <v>10</v>
      </c>
      <c r="AA106" s="37">
        <f t="shared" si="18"/>
        <v>36</v>
      </c>
      <c r="AB106" s="49">
        <f>INDEX('DATA POBLACION'!$A$1:$CP$361,MATCH($G106,'DATA POBLACION'!$F$1:$F$361,0),MATCH(CONCATENATE(AB$1,"_",$H106),'DATA POBLACION'!$A$1:$CP$1,0))</f>
        <v>5</v>
      </c>
      <c r="AC106" s="49">
        <f>INDEX('DATA POBLACION'!$A$1:$CP$361,MATCH($G106,'DATA POBLACION'!$F$1:$F$361,0),MATCH(CONCATENATE(AC$1,"_",$H106),'DATA POBLACION'!$A$1:$CP$1,0))</f>
        <v>8</v>
      </c>
      <c r="AD106" s="49">
        <f>INDEX('DATA POBLACION'!$A$1:$CP$361,MATCH($G106,'DATA POBLACION'!$F$1:$F$361,0),MATCH(CONCATENATE(AD$1,"_",$H106),'DATA POBLACION'!$A$1:$CP$1,0))</f>
        <v>10</v>
      </c>
      <c r="AE106" s="49">
        <f>INDEX('DATA POBLACION'!$A$1:$CP$361,MATCH($G106,'DATA POBLACION'!$F$1:$F$361,0),MATCH(CONCATENATE(AE$1,"_",$H106),'DATA POBLACION'!$A$1:$CP$1,0))</f>
        <v>11</v>
      </c>
      <c r="AF106" s="49">
        <f>INDEX('DATA POBLACION'!$A$1:$CP$361,MATCH($G106,'DATA POBLACION'!$F$1:$F$361,0),MATCH(CONCATENATE(AF$1,"_",$H106),'DATA POBLACION'!$A$1:$CP$1,0))</f>
        <v>8</v>
      </c>
      <c r="AG106" s="37">
        <f t="shared" si="19"/>
        <v>42</v>
      </c>
      <c r="AH106" s="49">
        <f>INDEX('DATA POBLACION'!$A$1:$CP$361,MATCH($G106,'DATA POBLACION'!$F$1:$F$361,0),MATCH(CONCATENATE(AH$1,"_",$H106),'DATA POBLACION'!$A$1:$CP$1,0))</f>
        <v>41</v>
      </c>
      <c r="AI106" s="49">
        <f>INDEX('DATA POBLACION'!$A$1:$CP$361,MATCH($G106,'DATA POBLACION'!$F$1:$F$361,0),MATCH(CONCATENATE(AI$1,"_",$H106),'DATA POBLACION'!$A$1:$CP$1,0))</f>
        <v>42</v>
      </c>
      <c r="AJ106" s="49">
        <f>INDEX('DATA POBLACION'!$A$1:$CP$361,MATCH($G106,'DATA POBLACION'!$F$1:$F$361,0),MATCH(CONCATENATE(AJ$1,"_",$H106),'DATA POBLACION'!$A$1:$CP$1,0))</f>
        <v>44</v>
      </c>
      <c r="AK106" s="49">
        <f>INDEX('DATA POBLACION'!$A$1:$CP$361,MATCH($G106,'DATA POBLACION'!$F$1:$F$361,0),MATCH(CONCATENATE(AK$1,"_",$H106),'DATA POBLACION'!$A$1:$CP$1,0))</f>
        <v>42</v>
      </c>
      <c r="AL106" s="49">
        <f>INDEX('DATA POBLACION'!$A$1:$CP$361,MATCH($G106,'DATA POBLACION'!$F$1:$F$361,0),MATCH(CONCATENATE(AL$1,"_",$H106),'DATA POBLACION'!$A$1:$CP$1,0))</f>
        <v>38</v>
      </c>
      <c r="AM106" s="49">
        <f>INDEX('DATA POBLACION'!$A$1:$CP$361,MATCH($G106,'DATA POBLACION'!$F$1:$F$361,0),MATCH(CONCATENATE(AM$1,"_",$H106),'DATA POBLACION'!$A$1:$CP$1,0))</f>
        <v>42</v>
      </c>
      <c r="AN106" s="49">
        <f>INDEX('DATA POBLACION'!$A$1:$CP$361,MATCH($G106,'DATA POBLACION'!$F$1:$F$361,0),MATCH(CONCATENATE(AN$1,"_",$H106),'DATA POBLACION'!$A$1:$CP$1,0))</f>
        <v>25</v>
      </c>
      <c r="AO106" s="49">
        <f>INDEX('DATA POBLACION'!$A$1:$CP$361,MATCH($G106,'DATA POBLACION'!$F$1:$F$361,0),MATCH(CONCATENATE(AO$1,"_",$H106),'DATA POBLACION'!$A$1:$CP$1,0))</f>
        <v>26</v>
      </c>
      <c r="AP106" s="49">
        <f>INDEX('DATA POBLACION'!$A$1:$CP$361,MATCH($G106,'DATA POBLACION'!$F$1:$F$361,0),MATCH(CONCATENATE(AP$1,"_",$H106),'DATA POBLACION'!$A$1:$CP$1,0))</f>
        <v>25</v>
      </c>
      <c r="AQ106" s="49">
        <f>INDEX('DATA POBLACION'!$A$1:$CP$361,MATCH($G106,'DATA POBLACION'!$F$1:$F$361,0),MATCH(CONCATENATE(AQ$1,"_",$H106),'DATA POBLACION'!$A$1:$CP$1,0))</f>
        <v>17</v>
      </c>
      <c r="AR106" s="49">
        <f>INDEX('DATA POBLACION'!$A$1:$CP$361,MATCH($G106,'DATA POBLACION'!$F$1:$F$361,0),MATCH(CONCATENATE(AR$1,"_",$H106),'DATA POBLACION'!$A$1:$CP$1,0))</f>
        <v>12</v>
      </c>
      <c r="AS106" s="49">
        <f>INDEX('DATA POBLACION'!$A$1:$CP$361,MATCH($G106,'DATA POBLACION'!$F$1:$F$361,0),MATCH(CONCATENATE(AS$1,"_",$H106),'DATA POBLACION'!$A$1:$CP$1,0))</f>
        <v>8</v>
      </c>
      <c r="AT106" s="49">
        <f>INDEX('DATA POBLACION'!$A$1:$CP$361,MATCH($G106,'DATA POBLACION'!$F$1:$F$361,0),MATCH(CONCATENATE(AT$1,"_",$H106),'DATA POBLACION'!$A$1:$CP$1,0))</f>
        <v>9</v>
      </c>
    </row>
    <row r="107" spans="1:46" hidden="1" x14ac:dyDescent="0.2">
      <c r="A107" s="52" t="s">
        <v>34</v>
      </c>
      <c r="B107" s="47" t="s">
        <v>53</v>
      </c>
      <c r="C107" s="37" t="s">
        <v>16</v>
      </c>
      <c r="D107" s="33" t="s">
        <v>2</v>
      </c>
      <c r="E107" s="37" t="s">
        <v>15</v>
      </c>
      <c r="F107" s="37"/>
      <c r="G107" s="37" t="s">
        <v>195</v>
      </c>
      <c r="H107" s="37" t="s">
        <v>108</v>
      </c>
      <c r="I107" s="37">
        <f t="shared" si="15"/>
        <v>520</v>
      </c>
      <c r="J107" s="49">
        <f>INDEX('DATA POBLACION'!$A$1:$CP$361,MATCH($G107,'DATA POBLACION'!$F$1:$F$361,0),MATCH(CONCATENATE(J$1,"_",$H107),'DATA POBLACION'!$A$1:$CP$1,0))</f>
        <v>2</v>
      </c>
      <c r="K107" s="49">
        <f>INDEX('DATA POBLACION'!$A$1:$CP$361,MATCH($G107,'DATA POBLACION'!$F$1:$F$361,0),MATCH(CONCATENATE(K$1,"_",$H107),'DATA POBLACION'!$A$1:$CP$1,0))</f>
        <v>6</v>
      </c>
      <c r="L107" s="49">
        <f>INDEX('DATA POBLACION'!$A$1:$CP$361,MATCH($G107,'DATA POBLACION'!$F$1:$F$361,0),MATCH(CONCATENATE(L$1,"_",$H107),'DATA POBLACION'!$A$1:$CP$1,0))</f>
        <v>7</v>
      </c>
      <c r="M107" s="49">
        <f>INDEX('DATA POBLACION'!$A$1:$CP$361,MATCH($G107,'DATA POBLACION'!$F$1:$F$361,0),MATCH(CONCATENATE(M$1,"_",$H107),'DATA POBLACION'!$A$1:$CP$1,0))</f>
        <v>7</v>
      </c>
      <c r="N107" s="49">
        <f>INDEX('DATA POBLACION'!$A$1:$CP$361,MATCH($G107,'DATA POBLACION'!$F$1:$F$361,0),MATCH(CONCATENATE(N$1,"_",$H107),'DATA POBLACION'!$A$1:$CP$1,0))</f>
        <v>6</v>
      </c>
      <c r="O107" s="49">
        <f t="shared" si="16"/>
        <v>28</v>
      </c>
      <c r="P107" s="49">
        <f>INDEX('DATA POBLACION'!$A$1:$CP$361,MATCH($G107,'DATA POBLACION'!$F$1:$F$361,0),MATCH(CONCATENATE(P$1,"_",$H107),'DATA POBLACION'!$A$1:$CP$1,0))</f>
        <v>5</v>
      </c>
      <c r="Q107" s="49">
        <f>INDEX('DATA POBLACION'!$A$1:$CP$361,MATCH($G107,'DATA POBLACION'!$F$1:$F$361,0),MATCH(CONCATENATE(Q$1,"_",$H107),'DATA POBLACION'!$A$1:$CP$1,0))</f>
        <v>9</v>
      </c>
      <c r="R107" s="49">
        <f>INDEX('DATA POBLACION'!$A$1:$CP$361,MATCH($G107,'DATA POBLACION'!$F$1:$F$361,0),MATCH(CONCATENATE(R$1,"_",$H107),'DATA POBLACION'!$A$1:$CP$1,0))</f>
        <v>5</v>
      </c>
      <c r="S107" s="49">
        <f>INDEX('DATA POBLACION'!$A$1:$CP$361,MATCH($G107,'DATA POBLACION'!$F$1:$F$361,0),MATCH(CONCATENATE(S$1,"_",$H107),'DATA POBLACION'!$A$1:$CP$1,0))</f>
        <v>4</v>
      </c>
      <c r="T107" s="49">
        <f>INDEX('DATA POBLACION'!$A$1:$CP$361,MATCH($G107,'DATA POBLACION'!$F$1:$F$361,0),MATCH(CONCATENATE(T$1,"_",$H107),'DATA POBLACION'!$A$1:$CP$1,0))</f>
        <v>6</v>
      </c>
      <c r="U107" s="49">
        <f t="shared" si="17"/>
        <v>29</v>
      </c>
      <c r="V107" s="49">
        <f>INDEX('DATA POBLACION'!$A$1:$CP$361,MATCH($G107,'DATA POBLACION'!$F$1:$F$361,0),MATCH(CONCATENATE(V$1,"_",$H107),'DATA POBLACION'!$A$1:$CP$1,0))</f>
        <v>5</v>
      </c>
      <c r="W107" s="49">
        <f>INDEX('DATA POBLACION'!$A$1:$CP$361,MATCH($G107,'DATA POBLACION'!$F$1:$F$361,0),MATCH(CONCATENATE(W$1,"_",$H107),'DATA POBLACION'!$A$1:$CP$1,0))</f>
        <v>4</v>
      </c>
      <c r="X107" s="49">
        <f>INDEX('DATA POBLACION'!$A$1:$CP$361,MATCH($G107,'DATA POBLACION'!$F$1:$F$361,0),MATCH(CONCATENATE(X$1,"_",$H107),'DATA POBLACION'!$A$1:$CP$1,0))</f>
        <v>6</v>
      </c>
      <c r="Y107" s="49">
        <f>INDEX('DATA POBLACION'!$A$1:$CP$361,MATCH($G107,'DATA POBLACION'!$F$1:$F$361,0),MATCH(CONCATENATE(Y$1,"_",$H107),'DATA POBLACION'!$A$1:$CP$1,0))</f>
        <v>6</v>
      </c>
      <c r="Z107" s="49">
        <f>INDEX('DATA POBLACION'!$A$1:$CP$361,MATCH($G107,'DATA POBLACION'!$F$1:$F$361,0),MATCH(CONCATENATE(Z$1,"_",$H107),'DATA POBLACION'!$A$1:$CP$1,0))</f>
        <v>8</v>
      </c>
      <c r="AA107" s="37">
        <f t="shared" si="18"/>
        <v>29</v>
      </c>
      <c r="AB107" s="49">
        <f>INDEX('DATA POBLACION'!$A$1:$CP$361,MATCH($G107,'DATA POBLACION'!$F$1:$F$361,0),MATCH(CONCATENATE(AB$1,"_",$H107),'DATA POBLACION'!$A$1:$CP$1,0))</f>
        <v>11</v>
      </c>
      <c r="AC107" s="49">
        <f>INDEX('DATA POBLACION'!$A$1:$CP$361,MATCH($G107,'DATA POBLACION'!$F$1:$F$361,0),MATCH(CONCATENATE(AC$1,"_",$H107),'DATA POBLACION'!$A$1:$CP$1,0))</f>
        <v>10</v>
      </c>
      <c r="AD107" s="49">
        <f>INDEX('DATA POBLACION'!$A$1:$CP$361,MATCH($G107,'DATA POBLACION'!$F$1:$F$361,0),MATCH(CONCATENATE(AD$1,"_",$H107),'DATA POBLACION'!$A$1:$CP$1,0))</f>
        <v>13</v>
      </c>
      <c r="AE107" s="49">
        <f>INDEX('DATA POBLACION'!$A$1:$CP$361,MATCH($G107,'DATA POBLACION'!$F$1:$F$361,0),MATCH(CONCATENATE(AE$1,"_",$H107),'DATA POBLACION'!$A$1:$CP$1,0))</f>
        <v>14</v>
      </c>
      <c r="AF107" s="49">
        <f>INDEX('DATA POBLACION'!$A$1:$CP$361,MATCH($G107,'DATA POBLACION'!$F$1:$F$361,0),MATCH(CONCATENATE(AF$1,"_",$H107),'DATA POBLACION'!$A$1:$CP$1,0))</f>
        <v>12</v>
      </c>
      <c r="AG107" s="37">
        <f t="shared" si="19"/>
        <v>60</v>
      </c>
      <c r="AH107" s="49">
        <f>INDEX('DATA POBLACION'!$A$1:$CP$361,MATCH($G107,'DATA POBLACION'!$F$1:$F$361,0),MATCH(CONCATENATE(AH$1,"_",$H107),'DATA POBLACION'!$A$1:$CP$1,0))</f>
        <v>46</v>
      </c>
      <c r="AI107" s="49">
        <f>INDEX('DATA POBLACION'!$A$1:$CP$361,MATCH($G107,'DATA POBLACION'!$F$1:$F$361,0),MATCH(CONCATENATE(AI$1,"_",$H107),'DATA POBLACION'!$A$1:$CP$1,0))</f>
        <v>45</v>
      </c>
      <c r="AJ107" s="49">
        <f>INDEX('DATA POBLACION'!$A$1:$CP$361,MATCH($G107,'DATA POBLACION'!$F$1:$F$361,0),MATCH(CONCATENATE(AJ$1,"_",$H107),'DATA POBLACION'!$A$1:$CP$1,0))</f>
        <v>43</v>
      </c>
      <c r="AK107" s="49">
        <f>INDEX('DATA POBLACION'!$A$1:$CP$361,MATCH($G107,'DATA POBLACION'!$F$1:$F$361,0),MATCH(CONCATENATE(AK$1,"_",$H107),'DATA POBLACION'!$A$1:$CP$1,0))</f>
        <v>38</v>
      </c>
      <c r="AL107" s="49">
        <f>INDEX('DATA POBLACION'!$A$1:$CP$361,MATCH($G107,'DATA POBLACION'!$F$1:$F$361,0),MATCH(CONCATENATE(AL$1,"_",$H107),'DATA POBLACION'!$A$1:$CP$1,0))</f>
        <v>37</v>
      </c>
      <c r="AM107" s="49">
        <f>INDEX('DATA POBLACION'!$A$1:$CP$361,MATCH($G107,'DATA POBLACION'!$F$1:$F$361,0),MATCH(CONCATENATE(AM$1,"_",$H107),'DATA POBLACION'!$A$1:$CP$1,0))</f>
        <v>28</v>
      </c>
      <c r="AN107" s="49">
        <f>INDEX('DATA POBLACION'!$A$1:$CP$361,MATCH($G107,'DATA POBLACION'!$F$1:$F$361,0),MATCH(CONCATENATE(AN$1,"_",$H107),'DATA POBLACION'!$A$1:$CP$1,0))</f>
        <v>26</v>
      </c>
      <c r="AO107" s="49">
        <f>INDEX('DATA POBLACION'!$A$1:$CP$361,MATCH($G107,'DATA POBLACION'!$F$1:$F$361,0),MATCH(CONCATENATE(AO$1,"_",$H107),'DATA POBLACION'!$A$1:$CP$1,0))</f>
        <v>22</v>
      </c>
      <c r="AP107" s="49">
        <f>INDEX('DATA POBLACION'!$A$1:$CP$361,MATCH($G107,'DATA POBLACION'!$F$1:$F$361,0),MATCH(CONCATENATE(AP$1,"_",$H107),'DATA POBLACION'!$A$1:$CP$1,0))</f>
        <v>26</v>
      </c>
      <c r="AQ107" s="49">
        <f>INDEX('DATA POBLACION'!$A$1:$CP$361,MATCH($G107,'DATA POBLACION'!$F$1:$F$361,0),MATCH(CONCATENATE(AQ$1,"_",$H107),'DATA POBLACION'!$A$1:$CP$1,0))</f>
        <v>22</v>
      </c>
      <c r="AR107" s="49">
        <f>INDEX('DATA POBLACION'!$A$1:$CP$361,MATCH($G107,'DATA POBLACION'!$F$1:$F$361,0),MATCH(CONCATENATE(AR$1,"_",$H107),'DATA POBLACION'!$A$1:$CP$1,0))</f>
        <v>20</v>
      </c>
      <c r="AS107" s="49">
        <f>INDEX('DATA POBLACION'!$A$1:$CP$361,MATCH($G107,'DATA POBLACION'!$F$1:$F$361,0),MATCH(CONCATENATE(AS$1,"_",$H107),'DATA POBLACION'!$A$1:$CP$1,0))</f>
        <v>11</v>
      </c>
      <c r="AT107" s="49">
        <f>INDEX('DATA POBLACION'!$A$1:$CP$361,MATCH($G107,'DATA POBLACION'!$F$1:$F$361,0),MATCH(CONCATENATE(AT$1,"_",$H107),'DATA POBLACION'!$A$1:$CP$1,0))</f>
        <v>10</v>
      </c>
    </row>
    <row r="108" spans="1:46" hidden="1" x14ac:dyDescent="0.2">
      <c r="A108" s="52" t="s">
        <v>41</v>
      </c>
      <c r="B108" s="47" t="s">
        <v>53</v>
      </c>
      <c r="C108" s="37" t="s">
        <v>59</v>
      </c>
      <c r="D108" s="33" t="s">
        <v>4</v>
      </c>
      <c r="E108" s="48" t="s">
        <v>26</v>
      </c>
      <c r="F108" s="37"/>
      <c r="G108" s="37" t="s">
        <v>213</v>
      </c>
      <c r="H108" s="37" t="s">
        <v>107</v>
      </c>
      <c r="I108" s="37">
        <f t="shared" si="15"/>
        <v>1599</v>
      </c>
      <c r="J108" s="49">
        <f>INDEX('DATA POBLACION'!$A$1:$CP$361,MATCH($G108,'DATA POBLACION'!$F$1:$F$361,0),MATCH(CONCATENATE(J$1,"_",$H108),'DATA POBLACION'!$A$1:$CP$1,0))</f>
        <v>13</v>
      </c>
      <c r="K108" s="49">
        <f>INDEX('DATA POBLACION'!$A$1:$CP$361,MATCH($G108,'DATA POBLACION'!$F$1:$F$361,0),MATCH(CONCATENATE(K$1,"_",$H108),'DATA POBLACION'!$A$1:$CP$1,0))</f>
        <v>14</v>
      </c>
      <c r="L108" s="49">
        <f>INDEX('DATA POBLACION'!$A$1:$CP$361,MATCH($G108,'DATA POBLACION'!$F$1:$F$361,0),MATCH(CONCATENATE(L$1,"_",$H108),'DATA POBLACION'!$A$1:$CP$1,0))</f>
        <v>15</v>
      </c>
      <c r="M108" s="49">
        <f>INDEX('DATA POBLACION'!$A$1:$CP$361,MATCH($G108,'DATA POBLACION'!$F$1:$F$361,0),MATCH(CONCATENATE(M$1,"_",$H108),'DATA POBLACION'!$A$1:$CP$1,0))</f>
        <v>19</v>
      </c>
      <c r="N108" s="49">
        <f>INDEX('DATA POBLACION'!$A$1:$CP$361,MATCH($G108,'DATA POBLACION'!$F$1:$F$361,0),MATCH(CONCATENATE(N$1,"_",$H108),'DATA POBLACION'!$A$1:$CP$1,0))</f>
        <v>16</v>
      </c>
      <c r="O108" s="49">
        <f t="shared" si="16"/>
        <v>77</v>
      </c>
      <c r="P108" s="49">
        <f>INDEX('DATA POBLACION'!$A$1:$CP$361,MATCH($G108,'DATA POBLACION'!$F$1:$F$361,0),MATCH(CONCATENATE(P$1,"_",$H108),'DATA POBLACION'!$A$1:$CP$1,0))</f>
        <v>21</v>
      </c>
      <c r="Q108" s="49">
        <f>INDEX('DATA POBLACION'!$A$1:$CP$361,MATCH($G108,'DATA POBLACION'!$F$1:$F$361,0),MATCH(CONCATENATE(Q$1,"_",$H108),'DATA POBLACION'!$A$1:$CP$1,0))</f>
        <v>19</v>
      </c>
      <c r="R108" s="49">
        <f>INDEX('DATA POBLACION'!$A$1:$CP$361,MATCH($G108,'DATA POBLACION'!$F$1:$F$361,0),MATCH(CONCATENATE(R$1,"_",$H108),'DATA POBLACION'!$A$1:$CP$1,0))</f>
        <v>20</v>
      </c>
      <c r="S108" s="49">
        <f>INDEX('DATA POBLACION'!$A$1:$CP$361,MATCH($G108,'DATA POBLACION'!$F$1:$F$361,0),MATCH(CONCATENATE(S$1,"_",$H108),'DATA POBLACION'!$A$1:$CP$1,0))</f>
        <v>23</v>
      </c>
      <c r="T108" s="49">
        <f>INDEX('DATA POBLACION'!$A$1:$CP$361,MATCH($G108,'DATA POBLACION'!$F$1:$F$361,0),MATCH(CONCATENATE(T$1,"_",$H108),'DATA POBLACION'!$A$1:$CP$1,0))</f>
        <v>22</v>
      </c>
      <c r="U108" s="49">
        <f t="shared" si="17"/>
        <v>105</v>
      </c>
      <c r="V108" s="49">
        <f>INDEX('DATA POBLACION'!$A$1:$CP$361,MATCH($G108,'DATA POBLACION'!$F$1:$F$361,0),MATCH(CONCATENATE(V$1,"_",$H108),'DATA POBLACION'!$A$1:$CP$1,0))</f>
        <v>18</v>
      </c>
      <c r="W108" s="49">
        <f>INDEX('DATA POBLACION'!$A$1:$CP$361,MATCH($G108,'DATA POBLACION'!$F$1:$F$361,0),MATCH(CONCATENATE(W$1,"_",$H108),'DATA POBLACION'!$A$1:$CP$1,0))</f>
        <v>24</v>
      </c>
      <c r="X108" s="49">
        <f>INDEX('DATA POBLACION'!$A$1:$CP$361,MATCH($G108,'DATA POBLACION'!$F$1:$F$361,0),MATCH(CONCATENATE(X$1,"_",$H108),'DATA POBLACION'!$A$1:$CP$1,0))</f>
        <v>23</v>
      </c>
      <c r="Y108" s="49">
        <f>INDEX('DATA POBLACION'!$A$1:$CP$361,MATCH($G108,'DATA POBLACION'!$F$1:$F$361,0),MATCH(CONCATENATE(Y$1,"_",$H108),'DATA POBLACION'!$A$1:$CP$1,0))</f>
        <v>25</v>
      </c>
      <c r="Z108" s="49">
        <f>INDEX('DATA POBLACION'!$A$1:$CP$361,MATCH($G108,'DATA POBLACION'!$F$1:$F$361,0),MATCH(CONCATENATE(Z$1,"_",$H108),'DATA POBLACION'!$A$1:$CP$1,0))</f>
        <v>30</v>
      </c>
      <c r="AA108" s="37">
        <f t="shared" si="18"/>
        <v>120</v>
      </c>
      <c r="AB108" s="49">
        <f>INDEX('DATA POBLACION'!$A$1:$CP$361,MATCH($G108,'DATA POBLACION'!$F$1:$F$361,0),MATCH(CONCATENATE(AB$1,"_",$H108),'DATA POBLACION'!$A$1:$CP$1,0))</f>
        <v>39</v>
      </c>
      <c r="AC108" s="49">
        <f>INDEX('DATA POBLACION'!$A$1:$CP$361,MATCH($G108,'DATA POBLACION'!$F$1:$F$361,0),MATCH(CONCATENATE(AC$1,"_",$H108),'DATA POBLACION'!$A$1:$CP$1,0))</f>
        <v>38</v>
      </c>
      <c r="AD108" s="49">
        <f>INDEX('DATA POBLACION'!$A$1:$CP$361,MATCH($G108,'DATA POBLACION'!$F$1:$F$361,0),MATCH(CONCATENATE(AD$1,"_",$H108),'DATA POBLACION'!$A$1:$CP$1,0))</f>
        <v>35</v>
      </c>
      <c r="AE108" s="49">
        <f>INDEX('DATA POBLACION'!$A$1:$CP$361,MATCH($G108,'DATA POBLACION'!$F$1:$F$361,0),MATCH(CONCATENATE(AE$1,"_",$H108),'DATA POBLACION'!$A$1:$CP$1,0))</f>
        <v>32</v>
      </c>
      <c r="AF108" s="49">
        <f>INDEX('DATA POBLACION'!$A$1:$CP$361,MATCH($G108,'DATA POBLACION'!$F$1:$F$361,0),MATCH(CONCATENATE(AF$1,"_",$H108),'DATA POBLACION'!$A$1:$CP$1,0))</f>
        <v>33</v>
      </c>
      <c r="AG108" s="37">
        <f t="shared" si="19"/>
        <v>177</v>
      </c>
      <c r="AH108" s="49">
        <f>INDEX('DATA POBLACION'!$A$1:$CP$361,MATCH($G108,'DATA POBLACION'!$F$1:$F$361,0),MATCH(CONCATENATE(AH$1,"_",$H108),'DATA POBLACION'!$A$1:$CP$1,0))</f>
        <v>147</v>
      </c>
      <c r="AI108" s="49">
        <f>INDEX('DATA POBLACION'!$A$1:$CP$361,MATCH($G108,'DATA POBLACION'!$F$1:$F$361,0),MATCH(CONCATENATE(AI$1,"_",$H108),'DATA POBLACION'!$A$1:$CP$1,0))</f>
        <v>129</v>
      </c>
      <c r="AJ108" s="49">
        <f>INDEX('DATA POBLACION'!$A$1:$CP$361,MATCH($G108,'DATA POBLACION'!$F$1:$F$361,0),MATCH(CONCATENATE(AJ$1,"_",$H108),'DATA POBLACION'!$A$1:$CP$1,0))</f>
        <v>119</v>
      </c>
      <c r="AK108" s="49">
        <f>INDEX('DATA POBLACION'!$A$1:$CP$361,MATCH($G108,'DATA POBLACION'!$F$1:$F$361,0),MATCH(CONCATENATE(AK$1,"_",$H108),'DATA POBLACION'!$A$1:$CP$1,0))</f>
        <v>119</v>
      </c>
      <c r="AL108" s="49">
        <f>INDEX('DATA POBLACION'!$A$1:$CP$361,MATCH($G108,'DATA POBLACION'!$F$1:$F$361,0),MATCH(CONCATENATE(AL$1,"_",$H108),'DATA POBLACION'!$A$1:$CP$1,0))</f>
        <v>113</v>
      </c>
      <c r="AM108" s="49">
        <f>INDEX('DATA POBLACION'!$A$1:$CP$361,MATCH($G108,'DATA POBLACION'!$F$1:$F$361,0),MATCH(CONCATENATE(AM$1,"_",$H108),'DATA POBLACION'!$A$1:$CP$1,0))</f>
        <v>105</v>
      </c>
      <c r="AN108" s="49">
        <f>INDEX('DATA POBLACION'!$A$1:$CP$361,MATCH($G108,'DATA POBLACION'!$F$1:$F$361,0),MATCH(CONCATENATE(AN$1,"_",$H108),'DATA POBLACION'!$A$1:$CP$1,0))</f>
        <v>90</v>
      </c>
      <c r="AO108" s="49">
        <f>INDEX('DATA POBLACION'!$A$1:$CP$361,MATCH($G108,'DATA POBLACION'!$F$1:$F$361,0),MATCH(CONCATENATE(AO$1,"_",$H108),'DATA POBLACION'!$A$1:$CP$1,0))</f>
        <v>75</v>
      </c>
      <c r="AP108" s="49">
        <f>INDEX('DATA POBLACION'!$A$1:$CP$361,MATCH($G108,'DATA POBLACION'!$F$1:$F$361,0),MATCH(CONCATENATE(AP$1,"_",$H108),'DATA POBLACION'!$A$1:$CP$1,0))</f>
        <v>72</v>
      </c>
      <c r="AQ108" s="49">
        <f>INDEX('DATA POBLACION'!$A$1:$CP$361,MATCH($G108,'DATA POBLACION'!$F$1:$F$361,0),MATCH(CONCATENATE(AQ$1,"_",$H108),'DATA POBLACION'!$A$1:$CP$1,0))</f>
        <v>62</v>
      </c>
      <c r="AR108" s="49">
        <f>INDEX('DATA POBLACION'!$A$1:$CP$361,MATCH($G108,'DATA POBLACION'!$F$1:$F$361,0),MATCH(CONCATENATE(AR$1,"_",$H108),'DATA POBLACION'!$A$1:$CP$1,0))</f>
        <v>39</v>
      </c>
      <c r="AS108" s="49">
        <f>INDEX('DATA POBLACION'!$A$1:$CP$361,MATCH($G108,'DATA POBLACION'!$F$1:$F$361,0),MATCH(CONCATENATE(AS$1,"_",$H108),'DATA POBLACION'!$A$1:$CP$1,0))</f>
        <v>29</v>
      </c>
      <c r="AT108" s="49">
        <f>INDEX('DATA POBLACION'!$A$1:$CP$361,MATCH($G108,'DATA POBLACION'!$F$1:$F$361,0),MATCH(CONCATENATE(AT$1,"_",$H108),'DATA POBLACION'!$A$1:$CP$1,0))</f>
        <v>21</v>
      </c>
    </row>
    <row r="109" spans="1:46" hidden="1" x14ac:dyDescent="0.2">
      <c r="A109" s="52" t="s">
        <v>41</v>
      </c>
      <c r="B109" s="47" t="s">
        <v>53</v>
      </c>
      <c r="C109" s="37" t="s">
        <v>59</v>
      </c>
      <c r="D109" s="33" t="s">
        <v>4</v>
      </c>
      <c r="E109" s="37" t="s">
        <v>26</v>
      </c>
      <c r="F109" s="37"/>
      <c r="G109" s="37" t="s">
        <v>213</v>
      </c>
      <c r="H109" s="37" t="s">
        <v>108</v>
      </c>
      <c r="I109" s="37">
        <f t="shared" si="15"/>
        <v>1577</v>
      </c>
      <c r="J109" s="49">
        <f>INDEX('DATA POBLACION'!$A$1:$CP$361,MATCH($G109,'DATA POBLACION'!$F$1:$F$361,0),MATCH(CONCATENATE(J$1,"_",$H109),'DATA POBLACION'!$A$1:$CP$1,0))</f>
        <v>12</v>
      </c>
      <c r="K109" s="49">
        <f>INDEX('DATA POBLACION'!$A$1:$CP$361,MATCH($G109,'DATA POBLACION'!$F$1:$F$361,0),MATCH(CONCATENATE(K$1,"_",$H109),'DATA POBLACION'!$A$1:$CP$1,0))</f>
        <v>16</v>
      </c>
      <c r="L109" s="49">
        <f>INDEX('DATA POBLACION'!$A$1:$CP$361,MATCH($G109,'DATA POBLACION'!$F$1:$F$361,0),MATCH(CONCATENATE(L$1,"_",$H109),'DATA POBLACION'!$A$1:$CP$1,0))</f>
        <v>16</v>
      </c>
      <c r="M109" s="49">
        <f>INDEX('DATA POBLACION'!$A$1:$CP$361,MATCH($G109,'DATA POBLACION'!$F$1:$F$361,0),MATCH(CONCATENATE(M$1,"_",$H109),'DATA POBLACION'!$A$1:$CP$1,0))</f>
        <v>20</v>
      </c>
      <c r="N109" s="49">
        <f>INDEX('DATA POBLACION'!$A$1:$CP$361,MATCH($G109,'DATA POBLACION'!$F$1:$F$361,0),MATCH(CONCATENATE(N$1,"_",$H109),'DATA POBLACION'!$A$1:$CP$1,0))</f>
        <v>20</v>
      </c>
      <c r="O109" s="49">
        <f t="shared" si="16"/>
        <v>84</v>
      </c>
      <c r="P109" s="49">
        <f>INDEX('DATA POBLACION'!$A$1:$CP$361,MATCH($G109,'DATA POBLACION'!$F$1:$F$361,0),MATCH(CONCATENATE(P$1,"_",$H109),'DATA POBLACION'!$A$1:$CP$1,0))</f>
        <v>17</v>
      </c>
      <c r="Q109" s="49">
        <f>INDEX('DATA POBLACION'!$A$1:$CP$361,MATCH($G109,'DATA POBLACION'!$F$1:$F$361,0),MATCH(CONCATENATE(Q$1,"_",$H109),'DATA POBLACION'!$A$1:$CP$1,0))</f>
        <v>21</v>
      </c>
      <c r="R109" s="49">
        <f>INDEX('DATA POBLACION'!$A$1:$CP$361,MATCH($G109,'DATA POBLACION'!$F$1:$F$361,0),MATCH(CONCATENATE(R$1,"_",$H109),'DATA POBLACION'!$A$1:$CP$1,0))</f>
        <v>24</v>
      </c>
      <c r="S109" s="49">
        <f>INDEX('DATA POBLACION'!$A$1:$CP$361,MATCH($G109,'DATA POBLACION'!$F$1:$F$361,0),MATCH(CONCATENATE(S$1,"_",$H109),'DATA POBLACION'!$A$1:$CP$1,0))</f>
        <v>23</v>
      </c>
      <c r="T109" s="49">
        <f>INDEX('DATA POBLACION'!$A$1:$CP$361,MATCH($G109,'DATA POBLACION'!$F$1:$F$361,0),MATCH(CONCATENATE(T$1,"_",$H109),'DATA POBLACION'!$A$1:$CP$1,0))</f>
        <v>19</v>
      </c>
      <c r="U109" s="49">
        <f t="shared" si="17"/>
        <v>104</v>
      </c>
      <c r="V109" s="49">
        <f>INDEX('DATA POBLACION'!$A$1:$CP$361,MATCH($G109,'DATA POBLACION'!$F$1:$F$361,0),MATCH(CONCATENATE(V$1,"_",$H109),'DATA POBLACION'!$A$1:$CP$1,0))</f>
        <v>16</v>
      </c>
      <c r="W109" s="49">
        <f>INDEX('DATA POBLACION'!$A$1:$CP$361,MATCH($G109,'DATA POBLACION'!$F$1:$F$361,0),MATCH(CONCATENATE(W$1,"_",$H109),'DATA POBLACION'!$A$1:$CP$1,0))</f>
        <v>22</v>
      </c>
      <c r="X109" s="49">
        <f>INDEX('DATA POBLACION'!$A$1:$CP$361,MATCH($G109,'DATA POBLACION'!$F$1:$F$361,0),MATCH(CONCATENATE(X$1,"_",$H109),'DATA POBLACION'!$A$1:$CP$1,0))</f>
        <v>21</v>
      </c>
      <c r="Y109" s="49">
        <f>INDEX('DATA POBLACION'!$A$1:$CP$361,MATCH($G109,'DATA POBLACION'!$F$1:$F$361,0),MATCH(CONCATENATE(Y$1,"_",$H109),'DATA POBLACION'!$A$1:$CP$1,0))</f>
        <v>23</v>
      </c>
      <c r="Z109" s="49">
        <f>INDEX('DATA POBLACION'!$A$1:$CP$361,MATCH($G109,'DATA POBLACION'!$F$1:$F$361,0),MATCH(CONCATENATE(Z$1,"_",$H109),'DATA POBLACION'!$A$1:$CP$1,0))</f>
        <v>28</v>
      </c>
      <c r="AA109" s="37">
        <f t="shared" si="18"/>
        <v>110</v>
      </c>
      <c r="AB109" s="49">
        <f>INDEX('DATA POBLACION'!$A$1:$CP$361,MATCH($G109,'DATA POBLACION'!$F$1:$F$361,0),MATCH(CONCATENATE(AB$1,"_",$H109),'DATA POBLACION'!$A$1:$CP$1,0))</f>
        <v>31</v>
      </c>
      <c r="AC109" s="49">
        <f>INDEX('DATA POBLACION'!$A$1:$CP$361,MATCH($G109,'DATA POBLACION'!$F$1:$F$361,0),MATCH(CONCATENATE(AC$1,"_",$H109),'DATA POBLACION'!$A$1:$CP$1,0))</f>
        <v>34</v>
      </c>
      <c r="AD109" s="49">
        <f>INDEX('DATA POBLACION'!$A$1:$CP$361,MATCH($G109,'DATA POBLACION'!$F$1:$F$361,0),MATCH(CONCATENATE(AD$1,"_",$H109),'DATA POBLACION'!$A$1:$CP$1,0))</f>
        <v>35</v>
      </c>
      <c r="AE109" s="49">
        <f>INDEX('DATA POBLACION'!$A$1:$CP$361,MATCH($G109,'DATA POBLACION'!$F$1:$F$361,0),MATCH(CONCATENATE(AE$1,"_",$H109),'DATA POBLACION'!$A$1:$CP$1,0))</f>
        <v>39</v>
      </c>
      <c r="AF109" s="49">
        <f>INDEX('DATA POBLACION'!$A$1:$CP$361,MATCH($G109,'DATA POBLACION'!$F$1:$F$361,0),MATCH(CONCATENATE(AF$1,"_",$H109),'DATA POBLACION'!$A$1:$CP$1,0))</f>
        <v>31</v>
      </c>
      <c r="AG109" s="37">
        <f t="shared" si="19"/>
        <v>170</v>
      </c>
      <c r="AH109" s="49">
        <f>INDEX('DATA POBLACION'!$A$1:$CP$361,MATCH($G109,'DATA POBLACION'!$F$1:$F$361,0),MATCH(CONCATENATE(AH$1,"_",$H109),'DATA POBLACION'!$A$1:$CP$1,0))</f>
        <v>144</v>
      </c>
      <c r="AI109" s="49">
        <f>INDEX('DATA POBLACION'!$A$1:$CP$361,MATCH($G109,'DATA POBLACION'!$F$1:$F$361,0),MATCH(CONCATENATE(AI$1,"_",$H109),'DATA POBLACION'!$A$1:$CP$1,0))</f>
        <v>136</v>
      </c>
      <c r="AJ109" s="49">
        <f>INDEX('DATA POBLACION'!$A$1:$CP$361,MATCH($G109,'DATA POBLACION'!$F$1:$F$361,0),MATCH(CONCATENATE(AJ$1,"_",$H109),'DATA POBLACION'!$A$1:$CP$1,0))</f>
        <v>122</v>
      </c>
      <c r="AK109" s="49">
        <f>INDEX('DATA POBLACION'!$A$1:$CP$361,MATCH($G109,'DATA POBLACION'!$F$1:$F$361,0),MATCH(CONCATENATE(AK$1,"_",$H109),'DATA POBLACION'!$A$1:$CP$1,0))</f>
        <v>118</v>
      </c>
      <c r="AL109" s="49">
        <f>INDEX('DATA POBLACION'!$A$1:$CP$361,MATCH($G109,'DATA POBLACION'!$F$1:$F$361,0),MATCH(CONCATENATE(AL$1,"_",$H109),'DATA POBLACION'!$A$1:$CP$1,0))</f>
        <v>104</v>
      </c>
      <c r="AM109" s="49">
        <f>INDEX('DATA POBLACION'!$A$1:$CP$361,MATCH($G109,'DATA POBLACION'!$F$1:$F$361,0),MATCH(CONCATENATE(AM$1,"_",$H109),'DATA POBLACION'!$A$1:$CP$1,0))</f>
        <v>100</v>
      </c>
      <c r="AN109" s="49">
        <f>INDEX('DATA POBLACION'!$A$1:$CP$361,MATCH($G109,'DATA POBLACION'!$F$1:$F$361,0),MATCH(CONCATENATE(AN$1,"_",$H109),'DATA POBLACION'!$A$1:$CP$1,0))</f>
        <v>70</v>
      </c>
      <c r="AO109" s="49">
        <f>INDEX('DATA POBLACION'!$A$1:$CP$361,MATCH($G109,'DATA POBLACION'!$F$1:$F$361,0),MATCH(CONCATENATE(AO$1,"_",$H109),'DATA POBLACION'!$A$1:$CP$1,0))</f>
        <v>76</v>
      </c>
      <c r="AP109" s="49">
        <f>INDEX('DATA POBLACION'!$A$1:$CP$361,MATCH($G109,'DATA POBLACION'!$F$1:$F$361,0),MATCH(CONCATENATE(AP$1,"_",$H109),'DATA POBLACION'!$A$1:$CP$1,0))</f>
        <v>67</v>
      </c>
      <c r="AQ109" s="49">
        <f>INDEX('DATA POBLACION'!$A$1:$CP$361,MATCH($G109,'DATA POBLACION'!$F$1:$F$361,0),MATCH(CONCATENATE(AQ$1,"_",$H109),'DATA POBLACION'!$A$1:$CP$1,0))</f>
        <v>62</v>
      </c>
      <c r="AR109" s="49">
        <f>INDEX('DATA POBLACION'!$A$1:$CP$361,MATCH($G109,'DATA POBLACION'!$F$1:$F$361,0),MATCH(CONCATENATE(AR$1,"_",$H109),'DATA POBLACION'!$A$1:$CP$1,0))</f>
        <v>44</v>
      </c>
      <c r="AS109" s="49">
        <f>INDEX('DATA POBLACION'!$A$1:$CP$361,MATCH($G109,'DATA POBLACION'!$F$1:$F$361,0),MATCH(CONCATENATE(AS$1,"_",$H109),'DATA POBLACION'!$A$1:$CP$1,0))</f>
        <v>32</v>
      </c>
      <c r="AT109" s="49">
        <f>INDEX('DATA POBLACION'!$A$1:$CP$361,MATCH($G109,'DATA POBLACION'!$F$1:$F$361,0),MATCH(CONCATENATE(AT$1,"_",$H109),'DATA POBLACION'!$A$1:$CP$1,0))</f>
        <v>34</v>
      </c>
    </row>
    <row r="110" spans="1:46" hidden="1" x14ac:dyDescent="0.2">
      <c r="A110" s="52" t="s">
        <v>39</v>
      </c>
      <c r="B110" s="47" t="s">
        <v>53</v>
      </c>
      <c r="C110" s="37" t="s">
        <v>196</v>
      </c>
      <c r="D110" s="33" t="s">
        <v>3</v>
      </c>
      <c r="E110" s="48" t="s">
        <v>23</v>
      </c>
      <c r="F110" s="37"/>
      <c r="G110" s="37" t="s">
        <v>300</v>
      </c>
      <c r="H110" s="37" t="s">
        <v>107</v>
      </c>
      <c r="I110" s="37">
        <f t="shared" si="15"/>
        <v>1030</v>
      </c>
      <c r="J110" s="49">
        <f>INDEX('DATA POBLACION'!$A$1:$CP$361,MATCH($G110,'DATA POBLACION'!$F$1:$F$361,0),MATCH(CONCATENATE(J$1,"_",$H110),'DATA POBLACION'!$A$1:$CP$1,0))</f>
        <v>13</v>
      </c>
      <c r="K110" s="49">
        <f>INDEX('DATA POBLACION'!$A$1:$CP$361,MATCH($G110,'DATA POBLACION'!$F$1:$F$361,0),MATCH(CONCATENATE(K$1,"_",$H110),'DATA POBLACION'!$A$1:$CP$1,0))</f>
        <v>12</v>
      </c>
      <c r="L110" s="49">
        <f>INDEX('DATA POBLACION'!$A$1:$CP$361,MATCH($G110,'DATA POBLACION'!$F$1:$F$361,0),MATCH(CONCATENATE(L$1,"_",$H110),'DATA POBLACION'!$A$1:$CP$1,0))</f>
        <v>12</v>
      </c>
      <c r="M110" s="49">
        <f>INDEX('DATA POBLACION'!$A$1:$CP$361,MATCH($G110,'DATA POBLACION'!$F$1:$F$361,0),MATCH(CONCATENATE(M$1,"_",$H110),'DATA POBLACION'!$A$1:$CP$1,0))</f>
        <v>14</v>
      </c>
      <c r="N110" s="49">
        <f>INDEX('DATA POBLACION'!$A$1:$CP$361,MATCH($G110,'DATA POBLACION'!$F$1:$F$361,0),MATCH(CONCATENATE(N$1,"_",$H110),'DATA POBLACION'!$A$1:$CP$1,0))</f>
        <v>13</v>
      </c>
      <c r="O110" s="49">
        <f t="shared" si="16"/>
        <v>64</v>
      </c>
      <c r="P110" s="49">
        <f>INDEX('DATA POBLACION'!$A$1:$CP$361,MATCH($G110,'DATA POBLACION'!$F$1:$F$361,0),MATCH(CONCATENATE(P$1,"_",$H110),'DATA POBLACION'!$A$1:$CP$1,0))</f>
        <v>15</v>
      </c>
      <c r="Q110" s="49">
        <f>INDEX('DATA POBLACION'!$A$1:$CP$361,MATCH($G110,'DATA POBLACION'!$F$1:$F$361,0),MATCH(CONCATENATE(Q$1,"_",$H110),'DATA POBLACION'!$A$1:$CP$1,0))</f>
        <v>18</v>
      </c>
      <c r="R110" s="49">
        <f>INDEX('DATA POBLACION'!$A$1:$CP$361,MATCH($G110,'DATA POBLACION'!$F$1:$F$361,0),MATCH(CONCATENATE(R$1,"_",$H110),'DATA POBLACION'!$A$1:$CP$1,0))</f>
        <v>18</v>
      </c>
      <c r="S110" s="49">
        <f>INDEX('DATA POBLACION'!$A$1:$CP$361,MATCH($G110,'DATA POBLACION'!$F$1:$F$361,0),MATCH(CONCATENATE(S$1,"_",$H110),'DATA POBLACION'!$A$1:$CP$1,0))</f>
        <v>19</v>
      </c>
      <c r="T110" s="49">
        <f>INDEX('DATA POBLACION'!$A$1:$CP$361,MATCH($G110,'DATA POBLACION'!$F$1:$F$361,0),MATCH(CONCATENATE(T$1,"_",$H110),'DATA POBLACION'!$A$1:$CP$1,0))</f>
        <v>21</v>
      </c>
      <c r="U110" s="49">
        <f t="shared" si="17"/>
        <v>91</v>
      </c>
      <c r="V110" s="49">
        <f>INDEX('DATA POBLACION'!$A$1:$CP$361,MATCH($G110,'DATA POBLACION'!$F$1:$F$361,0),MATCH(CONCATENATE(V$1,"_",$H110),'DATA POBLACION'!$A$1:$CP$1,0))</f>
        <v>19</v>
      </c>
      <c r="W110" s="49">
        <f>INDEX('DATA POBLACION'!$A$1:$CP$361,MATCH($G110,'DATA POBLACION'!$F$1:$F$361,0),MATCH(CONCATENATE(W$1,"_",$H110),'DATA POBLACION'!$A$1:$CP$1,0))</f>
        <v>20</v>
      </c>
      <c r="X110" s="49">
        <f>INDEX('DATA POBLACION'!$A$1:$CP$361,MATCH($G110,'DATA POBLACION'!$F$1:$F$361,0),MATCH(CONCATENATE(X$1,"_",$H110),'DATA POBLACION'!$A$1:$CP$1,0))</f>
        <v>21</v>
      </c>
      <c r="Y110" s="49">
        <f>INDEX('DATA POBLACION'!$A$1:$CP$361,MATCH($G110,'DATA POBLACION'!$F$1:$F$361,0),MATCH(CONCATENATE(Y$1,"_",$H110),'DATA POBLACION'!$A$1:$CP$1,0))</f>
        <v>20</v>
      </c>
      <c r="Z110" s="49">
        <f>INDEX('DATA POBLACION'!$A$1:$CP$361,MATCH($G110,'DATA POBLACION'!$F$1:$F$361,0),MATCH(CONCATENATE(Z$1,"_",$H110),'DATA POBLACION'!$A$1:$CP$1,0))</f>
        <v>21</v>
      </c>
      <c r="AA110" s="37">
        <f t="shared" si="18"/>
        <v>101</v>
      </c>
      <c r="AB110" s="49">
        <f>INDEX('DATA POBLACION'!$A$1:$CP$361,MATCH($G110,'DATA POBLACION'!$F$1:$F$361,0),MATCH(CONCATENATE(AB$1,"_",$H110),'DATA POBLACION'!$A$1:$CP$1,0))</f>
        <v>20</v>
      </c>
      <c r="AC110" s="49">
        <f>INDEX('DATA POBLACION'!$A$1:$CP$361,MATCH($G110,'DATA POBLACION'!$F$1:$F$361,0),MATCH(CONCATENATE(AC$1,"_",$H110),'DATA POBLACION'!$A$1:$CP$1,0))</f>
        <v>21</v>
      </c>
      <c r="AD110" s="49">
        <f>INDEX('DATA POBLACION'!$A$1:$CP$361,MATCH($G110,'DATA POBLACION'!$F$1:$F$361,0),MATCH(CONCATENATE(AD$1,"_",$H110),'DATA POBLACION'!$A$1:$CP$1,0))</f>
        <v>21</v>
      </c>
      <c r="AE110" s="49">
        <f>INDEX('DATA POBLACION'!$A$1:$CP$361,MATCH($G110,'DATA POBLACION'!$F$1:$F$361,0),MATCH(CONCATENATE(AE$1,"_",$H110),'DATA POBLACION'!$A$1:$CP$1,0))</f>
        <v>20</v>
      </c>
      <c r="AF110" s="49">
        <f>INDEX('DATA POBLACION'!$A$1:$CP$361,MATCH($G110,'DATA POBLACION'!$F$1:$F$361,0),MATCH(CONCATENATE(AF$1,"_",$H110),'DATA POBLACION'!$A$1:$CP$1,0))</f>
        <v>20</v>
      </c>
      <c r="AG110" s="37">
        <f t="shared" si="19"/>
        <v>102</v>
      </c>
      <c r="AH110" s="49">
        <f>INDEX('DATA POBLACION'!$A$1:$CP$361,MATCH($G110,'DATA POBLACION'!$F$1:$F$361,0),MATCH(CONCATENATE(AH$1,"_",$H110),'DATA POBLACION'!$A$1:$CP$1,0))</f>
        <v>87</v>
      </c>
      <c r="AI110" s="49">
        <f>INDEX('DATA POBLACION'!$A$1:$CP$361,MATCH($G110,'DATA POBLACION'!$F$1:$F$361,0),MATCH(CONCATENATE(AI$1,"_",$H110),'DATA POBLACION'!$A$1:$CP$1,0))</f>
        <v>86</v>
      </c>
      <c r="AJ110" s="49">
        <f>INDEX('DATA POBLACION'!$A$1:$CP$361,MATCH($G110,'DATA POBLACION'!$F$1:$F$361,0),MATCH(CONCATENATE(AJ$1,"_",$H110),'DATA POBLACION'!$A$1:$CP$1,0))</f>
        <v>87</v>
      </c>
      <c r="AK110" s="49">
        <f>INDEX('DATA POBLACION'!$A$1:$CP$361,MATCH($G110,'DATA POBLACION'!$F$1:$F$361,0),MATCH(CONCATENATE(AK$1,"_",$H110),'DATA POBLACION'!$A$1:$CP$1,0))</f>
        <v>82</v>
      </c>
      <c r="AL110" s="49">
        <f>INDEX('DATA POBLACION'!$A$1:$CP$361,MATCH($G110,'DATA POBLACION'!$F$1:$F$361,0),MATCH(CONCATENATE(AL$1,"_",$H110),'DATA POBLACION'!$A$1:$CP$1,0))</f>
        <v>69</v>
      </c>
      <c r="AM110" s="49">
        <f>INDEX('DATA POBLACION'!$A$1:$CP$361,MATCH($G110,'DATA POBLACION'!$F$1:$F$361,0),MATCH(CONCATENATE(AM$1,"_",$H110),'DATA POBLACION'!$A$1:$CP$1,0))</f>
        <v>60</v>
      </c>
      <c r="AN110" s="49">
        <f>INDEX('DATA POBLACION'!$A$1:$CP$361,MATCH($G110,'DATA POBLACION'!$F$1:$F$361,0),MATCH(CONCATENATE(AN$1,"_",$H110),'DATA POBLACION'!$A$1:$CP$1,0))</f>
        <v>48</v>
      </c>
      <c r="AO110" s="49">
        <f>INDEX('DATA POBLACION'!$A$1:$CP$361,MATCH($G110,'DATA POBLACION'!$F$1:$F$361,0),MATCH(CONCATENATE(AO$1,"_",$H110),'DATA POBLACION'!$A$1:$CP$1,0))</f>
        <v>42</v>
      </c>
      <c r="AP110" s="49">
        <f>INDEX('DATA POBLACION'!$A$1:$CP$361,MATCH($G110,'DATA POBLACION'!$F$1:$F$361,0),MATCH(CONCATENATE(AP$1,"_",$H110),'DATA POBLACION'!$A$1:$CP$1,0))</f>
        <v>36</v>
      </c>
      <c r="AQ110" s="49">
        <f>INDEX('DATA POBLACION'!$A$1:$CP$361,MATCH($G110,'DATA POBLACION'!$F$1:$F$361,0),MATCH(CONCATENATE(AQ$1,"_",$H110),'DATA POBLACION'!$A$1:$CP$1,0))</f>
        <v>29</v>
      </c>
      <c r="AR110" s="49">
        <f>INDEX('DATA POBLACION'!$A$1:$CP$361,MATCH($G110,'DATA POBLACION'!$F$1:$F$361,0),MATCH(CONCATENATE(AR$1,"_",$H110),'DATA POBLACION'!$A$1:$CP$1,0))</f>
        <v>20</v>
      </c>
      <c r="AS110" s="49">
        <f>INDEX('DATA POBLACION'!$A$1:$CP$361,MATCH($G110,'DATA POBLACION'!$F$1:$F$361,0),MATCH(CONCATENATE(AS$1,"_",$H110),'DATA POBLACION'!$A$1:$CP$1,0))</f>
        <v>12</v>
      </c>
      <c r="AT110" s="49">
        <f>INDEX('DATA POBLACION'!$A$1:$CP$361,MATCH($G110,'DATA POBLACION'!$F$1:$F$361,0),MATCH(CONCATENATE(AT$1,"_",$H110),'DATA POBLACION'!$A$1:$CP$1,0))</f>
        <v>14</v>
      </c>
    </row>
    <row r="111" spans="1:46" hidden="1" x14ac:dyDescent="0.2">
      <c r="A111" s="52" t="s">
        <v>39</v>
      </c>
      <c r="B111" s="47" t="s">
        <v>53</v>
      </c>
      <c r="C111" s="37" t="s">
        <v>196</v>
      </c>
      <c r="D111" s="33" t="s">
        <v>3</v>
      </c>
      <c r="E111" s="37" t="s">
        <v>23</v>
      </c>
      <c r="F111" s="37"/>
      <c r="G111" s="37" t="s">
        <v>300</v>
      </c>
      <c r="H111" s="37" t="s">
        <v>108</v>
      </c>
      <c r="I111" s="37">
        <f t="shared" si="15"/>
        <v>1002</v>
      </c>
      <c r="J111" s="49">
        <f>INDEX('DATA POBLACION'!$A$1:$CP$361,MATCH($G111,'DATA POBLACION'!$F$1:$F$361,0),MATCH(CONCATENATE(J$1,"_",$H111),'DATA POBLACION'!$A$1:$CP$1,0))</f>
        <v>12</v>
      </c>
      <c r="K111" s="49">
        <f>INDEX('DATA POBLACION'!$A$1:$CP$361,MATCH($G111,'DATA POBLACION'!$F$1:$F$361,0),MATCH(CONCATENATE(K$1,"_",$H111),'DATA POBLACION'!$A$1:$CP$1,0))</f>
        <v>12</v>
      </c>
      <c r="L111" s="49">
        <f>INDEX('DATA POBLACION'!$A$1:$CP$361,MATCH($G111,'DATA POBLACION'!$F$1:$F$361,0),MATCH(CONCATENATE(L$1,"_",$H111),'DATA POBLACION'!$A$1:$CP$1,0))</f>
        <v>12</v>
      </c>
      <c r="M111" s="49">
        <f>INDEX('DATA POBLACION'!$A$1:$CP$361,MATCH($G111,'DATA POBLACION'!$F$1:$F$361,0),MATCH(CONCATENATE(M$1,"_",$H111),'DATA POBLACION'!$A$1:$CP$1,0))</f>
        <v>12</v>
      </c>
      <c r="N111" s="49">
        <f>INDEX('DATA POBLACION'!$A$1:$CP$361,MATCH($G111,'DATA POBLACION'!$F$1:$F$361,0),MATCH(CONCATENATE(N$1,"_",$H111),'DATA POBLACION'!$A$1:$CP$1,0))</f>
        <v>12</v>
      </c>
      <c r="O111" s="49">
        <f t="shared" si="16"/>
        <v>60</v>
      </c>
      <c r="P111" s="49">
        <f>INDEX('DATA POBLACION'!$A$1:$CP$361,MATCH($G111,'DATA POBLACION'!$F$1:$F$361,0),MATCH(CONCATENATE(P$1,"_",$H111),'DATA POBLACION'!$A$1:$CP$1,0))</f>
        <v>15</v>
      </c>
      <c r="Q111" s="49">
        <f>INDEX('DATA POBLACION'!$A$1:$CP$361,MATCH($G111,'DATA POBLACION'!$F$1:$F$361,0),MATCH(CONCATENATE(Q$1,"_",$H111),'DATA POBLACION'!$A$1:$CP$1,0))</f>
        <v>17</v>
      </c>
      <c r="R111" s="49">
        <f>INDEX('DATA POBLACION'!$A$1:$CP$361,MATCH($G111,'DATA POBLACION'!$F$1:$F$361,0),MATCH(CONCATENATE(R$1,"_",$H111),'DATA POBLACION'!$A$1:$CP$1,0))</f>
        <v>18</v>
      </c>
      <c r="S111" s="49">
        <f>INDEX('DATA POBLACION'!$A$1:$CP$361,MATCH($G111,'DATA POBLACION'!$F$1:$F$361,0),MATCH(CONCATENATE(S$1,"_",$H111),'DATA POBLACION'!$A$1:$CP$1,0))</f>
        <v>19</v>
      </c>
      <c r="T111" s="49">
        <f>INDEX('DATA POBLACION'!$A$1:$CP$361,MATCH($G111,'DATA POBLACION'!$F$1:$F$361,0),MATCH(CONCATENATE(T$1,"_",$H111),'DATA POBLACION'!$A$1:$CP$1,0))</f>
        <v>18</v>
      </c>
      <c r="U111" s="49">
        <f t="shared" si="17"/>
        <v>87</v>
      </c>
      <c r="V111" s="49">
        <f>INDEX('DATA POBLACION'!$A$1:$CP$361,MATCH($G111,'DATA POBLACION'!$F$1:$F$361,0),MATCH(CONCATENATE(V$1,"_",$H111),'DATA POBLACION'!$A$1:$CP$1,0))</f>
        <v>18</v>
      </c>
      <c r="W111" s="49">
        <f>INDEX('DATA POBLACION'!$A$1:$CP$361,MATCH($G111,'DATA POBLACION'!$F$1:$F$361,0),MATCH(CONCATENATE(W$1,"_",$H111),'DATA POBLACION'!$A$1:$CP$1,0))</f>
        <v>18</v>
      </c>
      <c r="X111" s="49">
        <f>INDEX('DATA POBLACION'!$A$1:$CP$361,MATCH($G111,'DATA POBLACION'!$F$1:$F$361,0),MATCH(CONCATENATE(X$1,"_",$H111),'DATA POBLACION'!$A$1:$CP$1,0))</f>
        <v>19</v>
      </c>
      <c r="Y111" s="49">
        <f>INDEX('DATA POBLACION'!$A$1:$CP$361,MATCH($G111,'DATA POBLACION'!$F$1:$F$361,0),MATCH(CONCATENATE(Y$1,"_",$H111),'DATA POBLACION'!$A$1:$CP$1,0))</f>
        <v>19</v>
      </c>
      <c r="Z111" s="49">
        <f>INDEX('DATA POBLACION'!$A$1:$CP$361,MATCH($G111,'DATA POBLACION'!$F$1:$F$361,0),MATCH(CONCATENATE(Z$1,"_",$H111),'DATA POBLACION'!$A$1:$CP$1,0))</f>
        <v>18</v>
      </c>
      <c r="AA111" s="37">
        <f t="shared" si="18"/>
        <v>92</v>
      </c>
      <c r="AB111" s="49">
        <f>INDEX('DATA POBLACION'!$A$1:$CP$361,MATCH($G111,'DATA POBLACION'!$F$1:$F$361,0),MATCH(CONCATENATE(AB$1,"_",$H111),'DATA POBLACION'!$A$1:$CP$1,0))</f>
        <v>19</v>
      </c>
      <c r="AC111" s="49">
        <f>INDEX('DATA POBLACION'!$A$1:$CP$361,MATCH($G111,'DATA POBLACION'!$F$1:$F$361,0),MATCH(CONCATENATE(AC$1,"_",$H111),'DATA POBLACION'!$A$1:$CP$1,0))</f>
        <v>20</v>
      </c>
      <c r="AD111" s="49">
        <f>INDEX('DATA POBLACION'!$A$1:$CP$361,MATCH($G111,'DATA POBLACION'!$F$1:$F$361,0),MATCH(CONCATENATE(AD$1,"_",$H111),'DATA POBLACION'!$A$1:$CP$1,0))</f>
        <v>19</v>
      </c>
      <c r="AE111" s="49">
        <f>INDEX('DATA POBLACION'!$A$1:$CP$361,MATCH($G111,'DATA POBLACION'!$F$1:$F$361,0),MATCH(CONCATENATE(AE$1,"_",$H111),'DATA POBLACION'!$A$1:$CP$1,0))</f>
        <v>20</v>
      </c>
      <c r="AF111" s="49">
        <f>INDEX('DATA POBLACION'!$A$1:$CP$361,MATCH($G111,'DATA POBLACION'!$F$1:$F$361,0),MATCH(CONCATENATE(AF$1,"_",$H111),'DATA POBLACION'!$A$1:$CP$1,0))</f>
        <v>18</v>
      </c>
      <c r="AG111" s="37">
        <f t="shared" si="19"/>
        <v>96</v>
      </c>
      <c r="AH111" s="49">
        <f>INDEX('DATA POBLACION'!$A$1:$CP$361,MATCH($G111,'DATA POBLACION'!$F$1:$F$361,0),MATCH(CONCATENATE(AH$1,"_",$H111),'DATA POBLACION'!$A$1:$CP$1,0))</f>
        <v>82</v>
      </c>
      <c r="AI111" s="49">
        <f>INDEX('DATA POBLACION'!$A$1:$CP$361,MATCH($G111,'DATA POBLACION'!$F$1:$F$361,0),MATCH(CONCATENATE(AI$1,"_",$H111),'DATA POBLACION'!$A$1:$CP$1,0))</f>
        <v>85</v>
      </c>
      <c r="AJ111" s="49">
        <f>INDEX('DATA POBLACION'!$A$1:$CP$361,MATCH($G111,'DATA POBLACION'!$F$1:$F$361,0),MATCH(CONCATENATE(AJ$1,"_",$H111),'DATA POBLACION'!$A$1:$CP$1,0))</f>
        <v>83</v>
      </c>
      <c r="AK111" s="49">
        <f>INDEX('DATA POBLACION'!$A$1:$CP$361,MATCH($G111,'DATA POBLACION'!$F$1:$F$361,0),MATCH(CONCATENATE(AK$1,"_",$H111),'DATA POBLACION'!$A$1:$CP$1,0))</f>
        <v>75</v>
      </c>
      <c r="AL111" s="49">
        <f>INDEX('DATA POBLACION'!$A$1:$CP$361,MATCH($G111,'DATA POBLACION'!$F$1:$F$361,0),MATCH(CONCATENATE(AL$1,"_",$H111),'DATA POBLACION'!$A$1:$CP$1,0))</f>
        <v>67</v>
      </c>
      <c r="AM111" s="49">
        <f>INDEX('DATA POBLACION'!$A$1:$CP$361,MATCH($G111,'DATA POBLACION'!$F$1:$F$361,0),MATCH(CONCATENATE(AM$1,"_",$H111),'DATA POBLACION'!$A$1:$CP$1,0))</f>
        <v>55</v>
      </c>
      <c r="AN111" s="49">
        <f>INDEX('DATA POBLACION'!$A$1:$CP$361,MATCH($G111,'DATA POBLACION'!$F$1:$F$361,0),MATCH(CONCATENATE(AN$1,"_",$H111),'DATA POBLACION'!$A$1:$CP$1,0))</f>
        <v>46</v>
      </c>
      <c r="AO111" s="49">
        <f>INDEX('DATA POBLACION'!$A$1:$CP$361,MATCH($G111,'DATA POBLACION'!$F$1:$F$361,0),MATCH(CONCATENATE(AO$1,"_",$H111),'DATA POBLACION'!$A$1:$CP$1,0))</f>
        <v>43</v>
      </c>
      <c r="AP111" s="49">
        <f>INDEX('DATA POBLACION'!$A$1:$CP$361,MATCH($G111,'DATA POBLACION'!$F$1:$F$361,0),MATCH(CONCATENATE(AP$1,"_",$H111),'DATA POBLACION'!$A$1:$CP$1,0))</f>
        <v>38</v>
      </c>
      <c r="AQ111" s="49">
        <f>INDEX('DATA POBLACION'!$A$1:$CP$361,MATCH($G111,'DATA POBLACION'!$F$1:$F$361,0),MATCH(CONCATENATE(AQ$1,"_",$H111),'DATA POBLACION'!$A$1:$CP$1,0))</f>
        <v>31</v>
      </c>
      <c r="AR111" s="49">
        <f>INDEX('DATA POBLACION'!$A$1:$CP$361,MATCH($G111,'DATA POBLACION'!$F$1:$F$361,0),MATCH(CONCATENATE(AR$1,"_",$H111),'DATA POBLACION'!$A$1:$CP$1,0))</f>
        <v>24</v>
      </c>
      <c r="AS111" s="49">
        <f>INDEX('DATA POBLACION'!$A$1:$CP$361,MATCH($G111,'DATA POBLACION'!$F$1:$F$361,0),MATCH(CONCATENATE(AS$1,"_",$H111),'DATA POBLACION'!$A$1:$CP$1,0))</f>
        <v>17</v>
      </c>
      <c r="AT111" s="49">
        <f>INDEX('DATA POBLACION'!$A$1:$CP$361,MATCH($G111,'DATA POBLACION'!$F$1:$F$361,0),MATCH(CONCATENATE(AT$1,"_",$H111),'DATA POBLACION'!$A$1:$CP$1,0))</f>
        <v>21</v>
      </c>
    </row>
    <row r="112" spans="1:46" hidden="1" x14ac:dyDescent="0.2">
      <c r="A112" s="52" t="s">
        <v>35</v>
      </c>
      <c r="B112" s="47" t="s">
        <v>53</v>
      </c>
      <c r="C112" s="37" t="s">
        <v>16</v>
      </c>
      <c r="D112" s="33" t="s">
        <v>2</v>
      </c>
      <c r="E112" s="48" t="s">
        <v>16</v>
      </c>
      <c r="F112" s="37"/>
      <c r="G112" s="37" t="s">
        <v>16</v>
      </c>
      <c r="H112" s="37" t="s">
        <v>107</v>
      </c>
      <c r="I112" s="37">
        <f t="shared" si="15"/>
        <v>2846</v>
      </c>
      <c r="J112" s="49">
        <f>INDEX('DATA POBLACION'!$A$1:$CP$361,MATCH($G112,'DATA POBLACION'!$F$1:$F$361,0),MATCH(CONCATENATE(J$1,"_",$H112),'DATA POBLACION'!$A$1:$CP$1,0))</f>
        <v>25</v>
      </c>
      <c r="K112" s="49">
        <f>INDEX('DATA POBLACION'!$A$1:$CP$361,MATCH($G112,'DATA POBLACION'!$F$1:$F$361,0),MATCH(CONCATENATE(K$1,"_",$H112),'DATA POBLACION'!$A$1:$CP$1,0))</f>
        <v>30</v>
      </c>
      <c r="L112" s="49">
        <f>INDEX('DATA POBLACION'!$A$1:$CP$361,MATCH($G112,'DATA POBLACION'!$F$1:$F$361,0),MATCH(CONCATENATE(L$1,"_",$H112),'DATA POBLACION'!$A$1:$CP$1,0))</f>
        <v>32</v>
      </c>
      <c r="M112" s="49">
        <f>INDEX('DATA POBLACION'!$A$1:$CP$361,MATCH($G112,'DATA POBLACION'!$F$1:$F$361,0),MATCH(CONCATENATE(M$1,"_",$H112),'DATA POBLACION'!$A$1:$CP$1,0))</f>
        <v>31</v>
      </c>
      <c r="N112" s="49">
        <f>INDEX('DATA POBLACION'!$A$1:$CP$361,MATCH($G112,'DATA POBLACION'!$F$1:$F$361,0),MATCH(CONCATENATE(N$1,"_",$H112),'DATA POBLACION'!$A$1:$CP$1,0))</f>
        <v>40</v>
      </c>
      <c r="O112" s="49">
        <f t="shared" si="16"/>
        <v>158</v>
      </c>
      <c r="P112" s="49">
        <f>INDEX('DATA POBLACION'!$A$1:$CP$361,MATCH($G112,'DATA POBLACION'!$F$1:$F$361,0),MATCH(CONCATENATE(P$1,"_",$H112),'DATA POBLACION'!$A$1:$CP$1,0))</f>
        <v>45</v>
      </c>
      <c r="Q112" s="49">
        <f>INDEX('DATA POBLACION'!$A$1:$CP$361,MATCH($G112,'DATA POBLACION'!$F$1:$F$361,0),MATCH(CONCATENATE(Q$1,"_",$H112),'DATA POBLACION'!$A$1:$CP$1,0))</f>
        <v>35</v>
      </c>
      <c r="R112" s="49">
        <f>INDEX('DATA POBLACION'!$A$1:$CP$361,MATCH($G112,'DATA POBLACION'!$F$1:$F$361,0),MATCH(CONCATENATE(R$1,"_",$H112),'DATA POBLACION'!$A$1:$CP$1,0))</f>
        <v>38</v>
      </c>
      <c r="S112" s="49">
        <f>INDEX('DATA POBLACION'!$A$1:$CP$361,MATCH($G112,'DATA POBLACION'!$F$1:$F$361,0),MATCH(CONCATENATE(S$1,"_",$H112),'DATA POBLACION'!$A$1:$CP$1,0))</f>
        <v>43</v>
      </c>
      <c r="T112" s="49">
        <f>INDEX('DATA POBLACION'!$A$1:$CP$361,MATCH($G112,'DATA POBLACION'!$F$1:$F$361,0),MATCH(CONCATENATE(T$1,"_",$H112),'DATA POBLACION'!$A$1:$CP$1,0))</f>
        <v>48</v>
      </c>
      <c r="U112" s="49">
        <f t="shared" si="17"/>
        <v>209</v>
      </c>
      <c r="V112" s="49">
        <f>INDEX('DATA POBLACION'!$A$1:$CP$361,MATCH($G112,'DATA POBLACION'!$F$1:$F$361,0),MATCH(CONCATENATE(V$1,"_",$H112),'DATA POBLACION'!$A$1:$CP$1,0))</f>
        <v>45</v>
      </c>
      <c r="W112" s="49">
        <f>INDEX('DATA POBLACION'!$A$1:$CP$361,MATCH($G112,'DATA POBLACION'!$F$1:$F$361,0),MATCH(CONCATENATE(W$1,"_",$H112),'DATA POBLACION'!$A$1:$CP$1,0))</f>
        <v>54</v>
      </c>
      <c r="X112" s="49">
        <f>INDEX('DATA POBLACION'!$A$1:$CP$361,MATCH($G112,'DATA POBLACION'!$F$1:$F$361,0),MATCH(CONCATENATE(X$1,"_",$H112),'DATA POBLACION'!$A$1:$CP$1,0))</f>
        <v>45</v>
      </c>
      <c r="Y112" s="49">
        <f>INDEX('DATA POBLACION'!$A$1:$CP$361,MATCH($G112,'DATA POBLACION'!$F$1:$F$361,0),MATCH(CONCATENATE(Y$1,"_",$H112),'DATA POBLACION'!$A$1:$CP$1,0))</f>
        <v>57</v>
      </c>
      <c r="Z112" s="49">
        <f>INDEX('DATA POBLACION'!$A$1:$CP$361,MATCH($G112,'DATA POBLACION'!$F$1:$F$361,0),MATCH(CONCATENATE(Z$1,"_",$H112),'DATA POBLACION'!$A$1:$CP$1,0))</f>
        <v>68</v>
      </c>
      <c r="AA112" s="37">
        <f t="shared" si="18"/>
        <v>269</v>
      </c>
      <c r="AB112" s="49">
        <f>INDEX('DATA POBLACION'!$A$1:$CP$361,MATCH($G112,'DATA POBLACION'!$F$1:$F$361,0),MATCH(CONCATENATE(AB$1,"_",$H112),'DATA POBLACION'!$A$1:$CP$1,0))</f>
        <v>66</v>
      </c>
      <c r="AC112" s="49">
        <f>INDEX('DATA POBLACION'!$A$1:$CP$361,MATCH($G112,'DATA POBLACION'!$F$1:$F$361,0),MATCH(CONCATENATE(AC$1,"_",$H112),'DATA POBLACION'!$A$1:$CP$1,0))</f>
        <v>55</v>
      </c>
      <c r="AD112" s="49">
        <f>INDEX('DATA POBLACION'!$A$1:$CP$361,MATCH($G112,'DATA POBLACION'!$F$1:$F$361,0),MATCH(CONCATENATE(AD$1,"_",$H112),'DATA POBLACION'!$A$1:$CP$1,0))</f>
        <v>62</v>
      </c>
      <c r="AE112" s="49">
        <f>INDEX('DATA POBLACION'!$A$1:$CP$361,MATCH($G112,'DATA POBLACION'!$F$1:$F$361,0),MATCH(CONCATENATE(AE$1,"_",$H112),'DATA POBLACION'!$A$1:$CP$1,0))</f>
        <v>68</v>
      </c>
      <c r="AF112" s="49">
        <f>INDEX('DATA POBLACION'!$A$1:$CP$361,MATCH($G112,'DATA POBLACION'!$F$1:$F$361,0),MATCH(CONCATENATE(AF$1,"_",$H112),'DATA POBLACION'!$A$1:$CP$1,0))</f>
        <v>64</v>
      </c>
      <c r="AG112" s="37">
        <f t="shared" si="19"/>
        <v>315</v>
      </c>
      <c r="AH112" s="49">
        <f>INDEX('DATA POBLACION'!$A$1:$CP$361,MATCH($G112,'DATA POBLACION'!$F$1:$F$361,0),MATCH(CONCATENATE(AH$1,"_",$H112),'DATA POBLACION'!$A$1:$CP$1,0))</f>
        <v>271</v>
      </c>
      <c r="AI112" s="49">
        <f>INDEX('DATA POBLACION'!$A$1:$CP$361,MATCH($G112,'DATA POBLACION'!$F$1:$F$361,0),MATCH(CONCATENATE(AI$1,"_",$H112),'DATA POBLACION'!$A$1:$CP$1,0))</f>
        <v>209</v>
      </c>
      <c r="AJ112" s="49">
        <f>INDEX('DATA POBLACION'!$A$1:$CP$361,MATCH($G112,'DATA POBLACION'!$F$1:$F$361,0),MATCH(CONCATENATE(AJ$1,"_",$H112),'DATA POBLACION'!$A$1:$CP$1,0))</f>
        <v>203</v>
      </c>
      <c r="AK112" s="49">
        <f>INDEX('DATA POBLACION'!$A$1:$CP$361,MATCH($G112,'DATA POBLACION'!$F$1:$F$361,0),MATCH(CONCATENATE(AK$1,"_",$H112),'DATA POBLACION'!$A$1:$CP$1,0))</f>
        <v>218</v>
      </c>
      <c r="AL112" s="49">
        <f>INDEX('DATA POBLACION'!$A$1:$CP$361,MATCH($G112,'DATA POBLACION'!$F$1:$F$361,0),MATCH(CONCATENATE(AL$1,"_",$H112),'DATA POBLACION'!$A$1:$CP$1,0))</f>
        <v>186</v>
      </c>
      <c r="AM112" s="49">
        <f>INDEX('DATA POBLACION'!$A$1:$CP$361,MATCH($G112,'DATA POBLACION'!$F$1:$F$361,0),MATCH(CONCATENATE(AM$1,"_",$H112),'DATA POBLACION'!$A$1:$CP$1,0))</f>
        <v>156</v>
      </c>
      <c r="AN112" s="49">
        <f>INDEX('DATA POBLACION'!$A$1:$CP$361,MATCH($G112,'DATA POBLACION'!$F$1:$F$361,0),MATCH(CONCATENATE(AN$1,"_",$H112),'DATA POBLACION'!$A$1:$CP$1,0))</f>
        <v>138</v>
      </c>
      <c r="AO112" s="49">
        <f>INDEX('DATA POBLACION'!$A$1:$CP$361,MATCH($G112,'DATA POBLACION'!$F$1:$F$361,0),MATCH(CONCATENATE(AO$1,"_",$H112),'DATA POBLACION'!$A$1:$CP$1,0))</f>
        <v>131</v>
      </c>
      <c r="AP112" s="49">
        <f>INDEX('DATA POBLACION'!$A$1:$CP$361,MATCH($G112,'DATA POBLACION'!$F$1:$F$361,0),MATCH(CONCATENATE(AP$1,"_",$H112),'DATA POBLACION'!$A$1:$CP$1,0))</f>
        <v>108</v>
      </c>
      <c r="AQ112" s="49">
        <f>INDEX('DATA POBLACION'!$A$1:$CP$361,MATCH($G112,'DATA POBLACION'!$F$1:$F$361,0),MATCH(CONCATENATE(AQ$1,"_",$H112),'DATA POBLACION'!$A$1:$CP$1,0))</f>
        <v>94</v>
      </c>
      <c r="AR112" s="49">
        <f>INDEX('DATA POBLACION'!$A$1:$CP$361,MATCH($G112,'DATA POBLACION'!$F$1:$F$361,0),MATCH(CONCATENATE(AR$1,"_",$H112),'DATA POBLACION'!$A$1:$CP$1,0))</f>
        <v>70</v>
      </c>
      <c r="AS112" s="49">
        <f>INDEX('DATA POBLACION'!$A$1:$CP$361,MATCH($G112,'DATA POBLACION'!$F$1:$F$361,0),MATCH(CONCATENATE(AS$1,"_",$H112),'DATA POBLACION'!$A$1:$CP$1,0))</f>
        <v>64</v>
      </c>
      <c r="AT112" s="49">
        <f>INDEX('DATA POBLACION'!$A$1:$CP$361,MATCH($G112,'DATA POBLACION'!$F$1:$F$361,0),MATCH(CONCATENATE(AT$1,"_",$H112),'DATA POBLACION'!$A$1:$CP$1,0))</f>
        <v>47</v>
      </c>
    </row>
    <row r="113" spans="1:46" hidden="1" x14ac:dyDescent="0.2">
      <c r="A113" s="52" t="s">
        <v>35</v>
      </c>
      <c r="B113" s="47" t="s">
        <v>53</v>
      </c>
      <c r="C113" s="37" t="s">
        <v>16</v>
      </c>
      <c r="D113" s="33" t="s">
        <v>2</v>
      </c>
      <c r="E113" s="37" t="s">
        <v>16</v>
      </c>
      <c r="F113" s="37"/>
      <c r="G113" s="37" t="s">
        <v>16</v>
      </c>
      <c r="H113" s="37" t="s">
        <v>108</v>
      </c>
      <c r="I113" s="37">
        <f t="shared" si="15"/>
        <v>2827</v>
      </c>
      <c r="J113" s="49">
        <f>INDEX('DATA POBLACION'!$A$1:$CP$361,MATCH($G113,'DATA POBLACION'!$F$1:$F$361,0),MATCH(CONCATENATE(J$1,"_",$H113),'DATA POBLACION'!$A$1:$CP$1,0))</f>
        <v>28</v>
      </c>
      <c r="K113" s="49">
        <f>INDEX('DATA POBLACION'!$A$1:$CP$361,MATCH($G113,'DATA POBLACION'!$F$1:$F$361,0),MATCH(CONCATENATE(K$1,"_",$H113),'DATA POBLACION'!$A$1:$CP$1,0))</f>
        <v>37</v>
      </c>
      <c r="L113" s="49">
        <f>INDEX('DATA POBLACION'!$A$1:$CP$361,MATCH($G113,'DATA POBLACION'!$F$1:$F$361,0),MATCH(CONCATENATE(L$1,"_",$H113),'DATA POBLACION'!$A$1:$CP$1,0))</f>
        <v>33</v>
      </c>
      <c r="M113" s="49">
        <f>INDEX('DATA POBLACION'!$A$1:$CP$361,MATCH($G113,'DATA POBLACION'!$F$1:$F$361,0),MATCH(CONCATENATE(M$1,"_",$H113),'DATA POBLACION'!$A$1:$CP$1,0))</f>
        <v>27</v>
      </c>
      <c r="N113" s="49">
        <f>INDEX('DATA POBLACION'!$A$1:$CP$361,MATCH($G113,'DATA POBLACION'!$F$1:$F$361,0),MATCH(CONCATENATE(N$1,"_",$H113),'DATA POBLACION'!$A$1:$CP$1,0))</f>
        <v>34</v>
      </c>
      <c r="O113" s="49">
        <f t="shared" si="16"/>
        <v>159</v>
      </c>
      <c r="P113" s="49">
        <f>INDEX('DATA POBLACION'!$A$1:$CP$361,MATCH($G113,'DATA POBLACION'!$F$1:$F$361,0),MATCH(CONCATENATE(P$1,"_",$H113),'DATA POBLACION'!$A$1:$CP$1,0))</f>
        <v>37</v>
      </c>
      <c r="Q113" s="49">
        <f>INDEX('DATA POBLACION'!$A$1:$CP$361,MATCH($G113,'DATA POBLACION'!$F$1:$F$361,0),MATCH(CONCATENATE(Q$1,"_",$H113),'DATA POBLACION'!$A$1:$CP$1,0))</f>
        <v>39</v>
      </c>
      <c r="R113" s="49">
        <f>INDEX('DATA POBLACION'!$A$1:$CP$361,MATCH($G113,'DATA POBLACION'!$F$1:$F$361,0),MATCH(CONCATENATE(R$1,"_",$H113),'DATA POBLACION'!$A$1:$CP$1,0))</f>
        <v>44</v>
      </c>
      <c r="S113" s="49">
        <f>INDEX('DATA POBLACION'!$A$1:$CP$361,MATCH($G113,'DATA POBLACION'!$F$1:$F$361,0),MATCH(CONCATENATE(S$1,"_",$H113),'DATA POBLACION'!$A$1:$CP$1,0))</f>
        <v>49</v>
      </c>
      <c r="T113" s="49">
        <f>INDEX('DATA POBLACION'!$A$1:$CP$361,MATCH($G113,'DATA POBLACION'!$F$1:$F$361,0),MATCH(CONCATENATE(T$1,"_",$H113),'DATA POBLACION'!$A$1:$CP$1,0))</f>
        <v>32</v>
      </c>
      <c r="U113" s="49">
        <f t="shared" si="17"/>
        <v>201</v>
      </c>
      <c r="V113" s="49">
        <f>INDEX('DATA POBLACION'!$A$1:$CP$361,MATCH($G113,'DATA POBLACION'!$F$1:$F$361,0),MATCH(CONCATENATE(V$1,"_",$H113),'DATA POBLACION'!$A$1:$CP$1,0))</f>
        <v>40</v>
      </c>
      <c r="W113" s="49">
        <f>INDEX('DATA POBLACION'!$A$1:$CP$361,MATCH($G113,'DATA POBLACION'!$F$1:$F$361,0),MATCH(CONCATENATE(W$1,"_",$H113),'DATA POBLACION'!$A$1:$CP$1,0))</f>
        <v>48</v>
      </c>
      <c r="X113" s="49">
        <f>INDEX('DATA POBLACION'!$A$1:$CP$361,MATCH($G113,'DATA POBLACION'!$F$1:$F$361,0),MATCH(CONCATENATE(X$1,"_",$H113),'DATA POBLACION'!$A$1:$CP$1,0))</f>
        <v>40</v>
      </c>
      <c r="Y113" s="49">
        <f>INDEX('DATA POBLACION'!$A$1:$CP$361,MATCH($G113,'DATA POBLACION'!$F$1:$F$361,0),MATCH(CONCATENATE(Y$1,"_",$H113),'DATA POBLACION'!$A$1:$CP$1,0))</f>
        <v>51</v>
      </c>
      <c r="Z113" s="49">
        <f>INDEX('DATA POBLACION'!$A$1:$CP$361,MATCH($G113,'DATA POBLACION'!$F$1:$F$361,0),MATCH(CONCATENATE(Z$1,"_",$H113),'DATA POBLACION'!$A$1:$CP$1,0))</f>
        <v>59</v>
      </c>
      <c r="AA113" s="37">
        <f t="shared" si="18"/>
        <v>238</v>
      </c>
      <c r="AB113" s="49">
        <f>INDEX('DATA POBLACION'!$A$1:$CP$361,MATCH($G113,'DATA POBLACION'!$F$1:$F$361,0),MATCH(CONCATENATE(AB$1,"_",$H113),'DATA POBLACION'!$A$1:$CP$1,0))</f>
        <v>59</v>
      </c>
      <c r="AC113" s="49">
        <f>INDEX('DATA POBLACION'!$A$1:$CP$361,MATCH($G113,'DATA POBLACION'!$F$1:$F$361,0),MATCH(CONCATENATE(AC$1,"_",$H113),'DATA POBLACION'!$A$1:$CP$1,0))</f>
        <v>69</v>
      </c>
      <c r="AD113" s="49">
        <f>INDEX('DATA POBLACION'!$A$1:$CP$361,MATCH($G113,'DATA POBLACION'!$F$1:$F$361,0),MATCH(CONCATENATE(AD$1,"_",$H113),'DATA POBLACION'!$A$1:$CP$1,0))</f>
        <v>66</v>
      </c>
      <c r="AE113" s="49">
        <f>INDEX('DATA POBLACION'!$A$1:$CP$361,MATCH($G113,'DATA POBLACION'!$F$1:$F$361,0),MATCH(CONCATENATE(AE$1,"_",$H113),'DATA POBLACION'!$A$1:$CP$1,0))</f>
        <v>60</v>
      </c>
      <c r="AF113" s="49">
        <f>INDEX('DATA POBLACION'!$A$1:$CP$361,MATCH($G113,'DATA POBLACION'!$F$1:$F$361,0),MATCH(CONCATENATE(AF$1,"_",$H113),'DATA POBLACION'!$A$1:$CP$1,0))</f>
        <v>54</v>
      </c>
      <c r="AG113" s="37">
        <f t="shared" si="19"/>
        <v>308</v>
      </c>
      <c r="AH113" s="49">
        <f>INDEX('DATA POBLACION'!$A$1:$CP$361,MATCH($G113,'DATA POBLACION'!$F$1:$F$361,0),MATCH(CONCATENATE(AH$1,"_",$H113),'DATA POBLACION'!$A$1:$CP$1,0))</f>
        <v>266</v>
      </c>
      <c r="AI113" s="49">
        <f>INDEX('DATA POBLACION'!$A$1:$CP$361,MATCH($G113,'DATA POBLACION'!$F$1:$F$361,0),MATCH(CONCATENATE(AI$1,"_",$H113),'DATA POBLACION'!$A$1:$CP$1,0))</f>
        <v>223</v>
      </c>
      <c r="AJ113" s="49">
        <f>INDEX('DATA POBLACION'!$A$1:$CP$361,MATCH($G113,'DATA POBLACION'!$F$1:$F$361,0),MATCH(CONCATENATE(AJ$1,"_",$H113),'DATA POBLACION'!$A$1:$CP$1,0))</f>
        <v>203</v>
      </c>
      <c r="AK113" s="49">
        <f>INDEX('DATA POBLACION'!$A$1:$CP$361,MATCH($G113,'DATA POBLACION'!$F$1:$F$361,0),MATCH(CONCATENATE(AK$1,"_",$H113),'DATA POBLACION'!$A$1:$CP$1,0))</f>
        <v>180</v>
      </c>
      <c r="AL113" s="49">
        <f>INDEX('DATA POBLACION'!$A$1:$CP$361,MATCH($G113,'DATA POBLACION'!$F$1:$F$361,0),MATCH(CONCATENATE(AL$1,"_",$H113),'DATA POBLACION'!$A$1:$CP$1,0))</f>
        <v>168</v>
      </c>
      <c r="AM113" s="49">
        <f>INDEX('DATA POBLACION'!$A$1:$CP$361,MATCH($G113,'DATA POBLACION'!$F$1:$F$361,0),MATCH(CONCATENATE(AM$1,"_",$H113),'DATA POBLACION'!$A$1:$CP$1,0))</f>
        <v>140</v>
      </c>
      <c r="AN113" s="49">
        <f>INDEX('DATA POBLACION'!$A$1:$CP$361,MATCH($G113,'DATA POBLACION'!$F$1:$F$361,0),MATCH(CONCATENATE(AN$1,"_",$H113),'DATA POBLACION'!$A$1:$CP$1,0))</f>
        <v>129</v>
      </c>
      <c r="AO113" s="49">
        <f>INDEX('DATA POBLACION'!$A$1:$CP$361,MATCH($G113,'DATA POBLACION'!$F$1:$F$361,0),MATCH(CONCATENATE(AO$1,"_",$H113),'DATA POBLACION'!$A$1:$CP$1,0))</f>
        <v>140</v>
      </c>
      <c r="AP113" s="49">
        <f>INDEX('DATA POBLACION'!$A$1:$CP$361,MATCH($G113,'DATA POBLACION'!$F$1:$F$361,0),MATCH(CONCATENATE(AP$1,"_",$H113),'DATA POBLACION'!$A$1:$CP$1,0))</f>
        <v>127</v>
      </c>
      <c r="AQ113" s="49">
        <f>INDEX('DATA POBLACION'!$A$1:$CP$361,MATCH($G113,'DATA POBLACION'!$F$1:$F$361,0),MATCH(CONCATENATE(AQ$1,"_",$H113),'DATA POBLACION'!$A$1:$CP$1,0))</f>
        <v>110</v>
      </c>
      <c r="AR113" s="49">
        <f>INDEX('DATA POBLACION'!$A$1:$CP$361,MATCH($G113,'DATA POBLACION'!$F$1:$F$361,0),MATCH(CONCATENATE(AR$1,"_",$H113),'DATA POBLACION'!$A$1:$CP$1,0))</f>
        <v>83</v>
      </c>
      <c r="AS113" s="49">
        <f>INDEX('DATA POBLACION'!$A$1:$CP$361,MATCH($G113,'DATA POBLACION'!$F$1:$F$361,0),MATCH(CONCATENATE(AS$1,"_",$H113),'DATA POBLACION'!$A$1:$CP$1,0))</f>
        <v>74</v>
      </c>
      <c r="AT113" s="49">
        <f>INDEX('DATA POBLACION'!$A$1:$CP$361,MATCH($G113,'DATA POBLACION'!$F$1:$F$361,0),MATCH(CONCATENATE(AT$1,"_",$H113),'DATA POBLACION'!$A$1:$CP$1,0))</f>
        <v>78</v>
      </c>
    </row>
    <row r="114" spans="1:46" hidden="1" x14ac:dyDescent="0.2">
      <c r="A114" s="52" t="s">
        <v>42</v>
      </c>
      <c r="B114" s="47" t="s">
        <v>53</v>
      </c>
      <c r="C114" s="37" t="s">
        <v>109</v>
      </c>
      <c r="D114" s="33" t="s">
        <v>4</v>
      </c>
      <c r="E114" s="48" t="s">
        <v>4</v>
      </c>
      <c r="F114" s="37"/>
      <c r="G114" s="37" t="s">
        <v>59</v>
      </c>
      <c r="H114" s="37" t="s">
        <v>107</v>
      </c>
      <c r="I114" s="37">
        <f t="shared" si="15"/>
        <v>8704</v>
      </c>
      <c r="J114" s="49">
        <f>INDEX('DATA POBLACION'!$A$1:$CP$361,MATCH($G114,'DATA POBLACION'!$F$1:$F$361,0),MATCH(CONCATENATE(J$1,"_",$H114),'DATA POBLACION'!$A$1:$CP$1,0))</f>
        <v>119</v>
      </c>
      <c r="K114" s="49">
        <f>INDEX('DATA POBLACION'!$A$1:$CP$361,MATCH($G114,'DATA POBLACION'!$F$1:$F$361,0),MATCH(CONCATENATE(K$1,"_",$H114),'DATA POBLACION'!$A$1:$CP$1,0))</f>
        <v>140</v>
      </c>
      <c r="L114" s="49">
        <f>INDEX('DATA POBLACION'!$A$1:$CP$361,MATCH($G114,'DATA POBLACION'!$F$1:$F$361,0),MATCH(CONCATENATE(L$1,"_",$H114),'DATA POBLACION'!$A$1:$CP$1,0))</f>
        <v>148</v>
      </c>
      <c r="M114" s="49">
        <f>INDEX('DATA POBLACION'!$A$1:$CP$361,MATCH($G114,'DATA POBLACION'!$F$1:$F$361,0),MATCH(CONCATENATE(M$1,"_",$H114),'DATA POBLACION'!$A$1:$CP$1,0))</f>
        <v>163</v>
      </c>
      <c r="N114" s="49">
        <f>INDEX('DATA POBLACION'!$A$1:$CP$361,MATCH($G114,'DATA POBLACION'!$F$1:$F$361,0),MATCH(CONCATENATE(N$1,"_",$H114),'DATA POBLACION'!$A$1:$CP$1,0))</f>
        <v>143</v>
      </c>
      <c r="O114" s="49">
        <f t="shared" si="16"/>
        <v>713</v>
      </c>
      <c r="P114" s="49">
        <f>INDEX('DATA POBLACION'!$A$1:$CP$361,MATCH($G114,'DATA POBLACION'!$F$1:$F$361,0),MATCH(CONCATENATE(P$1,"_",$H114),'DATA POBLACION'!$A$1:$CP$1,0))</f>
        <v>160</v>
      </c>
      <c r="Q114" s="49">
        <f>INDEX('DATA POBLACION'!$A$1:$CP$361,MATCH($G114,'DATA POBLACION'!$F$1:$F$361,0),MATCH(CONCATENATE(Q$1,"_",$H114),'DATA POBLACION'!$A$1:$CP$1,0))</f>
        <v>195</v>
      </c>
      <c r="R114" s="49">
        <f>INDEX('DATA POBLACION'!$A$1:$CP$361,MATCH($G114,'DATA POBLACION'!$F$1:$F$361,0),MATCH(CONCATENATE(R$1,"_",$H114),'DATA POBLACION'!$A$1:$CP$1,0))</f>
        <v>212</v>
      </c>
      <c r="S114" s="49">
        <f>INDEX('DATA POBLACION'!$A$1:$CP$361,MATCH($G114,'DATA POBLACION'!$F$1:$F$361,0),MATCH(CONCATENATE(S$1,"_",$H114),'DATA POBLACION'!$A$1:$CP$1,0))</f>
        <v>215</v>
      </c>
      <c r="T114" s="49">
        <f>INDEX('DATA POBLACION'!$A$1:$CP$361,MATCH($G114,'DATA POBLACION'!$F$1:$F$361,0),MATCH(CONCATENATE(T$1,"_",$H114),'DATA POBLACION'!$A$1:$CP$1,0))</f>
        <v>253</v>
      </c>
      <c r="U114" s="49">
        <f t="shared" si="17"/>
        <v>1035</v>
      </c>
      <c r="V114" s="49">
        <f>INDEX('DATA POBLACION'!$A$1:$CP$361,MATCH($G114,'DATA POBLACION'!$F$1:$F$361,0),MATCH(CONCATENATE(V$1,"_",$H114),'DATA POBLACION'!$A$1:$CP$1,0))</f>
        <v>218</v>
      </c>
      <c r="W114" s="49">
        <f>INDEX('DATA POBLACION'!$A$1:$CP$361,MATCH($G114,'DATA POBLACION'!$F$1:$F$361,0),MATCH(CONCATENATE(W$1,"_",$H114),'DATA POBLACION'!$A$1:$CP$1,0))</f>
        <v>211</v>
      </c>
      <c r="X114" s="49">
        <f>INDEX('DATA POBLACION'!$A$1:$CP$361,MATCH($G114,'DATA POBLACION'!$F$1:$F$361,0),MATCH(CONCATENATE(X$1,"_",$H114),'DATA POBLACION'!$A$1:$CP$1,0))</f>
        <v>219</v>
      </c>
      <c r="Y114" s="49">
        <f>INDEX('DATA POBLACION'!$A$1:$CP$361,MATCH($G114,'DATA POBLACION'!$F$1:$F$361,0),MATCH(CONCATENATE(Y$1,"_",$H114),'DATA POBLACION'!$A$1:$CP$1,0))</f>
        <v>198</v>
      </c>
      <c r="Z114" s="49">
        <f>INDEX('DATA POBLACION'!$A$1:$CP$361,MATCH($G114,'DATA POBLACION'!$F$1:$F$361,0),MATCH(CONCATENATE(Z$1,"_",$H114),'DATA POBLACION'!$A$1:$CP$1,0))</f>
        <v>202</v>
      </c>
      <c r="AA114" s="37">
        <f t="shared" si="18"/>
        <v>1048</v>
      </c>
      <c r="AB114" s="49">
        <f>INDEX('DATA POBLACION'!$A$1:$CP$361,MATCH($G114,'DATA POBLACION'!$F$1:$F$361,0),MATCH(CONCATENATE(AB$1,"_",$H114),'DATA POBLACION'!$A$1:$CP$1,0))</f>
        <v>198</v>
      </c>
      <c r="AC114" s="49">
        <f>INDEX('DATA POBLACION'!$A$1:$CP$361,MATCH($G114,'DATA POBLACION'!$F$1:$F$361,0),MATCH(CONCATENATE(AC$1,"_",$H114),'DATA POBLACION'!$A$1:$CP$1,0))</f>
        <v>177</v>
      </c>
      <c r="AD114" s="49">
        <f>INDEX('DATA POBLACION'!$A$1:$CP$361,MATCH($G114,'DATA POBLACION'!$F$1:$F$361,0),MATCH(CONCATENATE(AD$1,"_",$H114),'DATA POBLACION'!$A$1:$CP$1,0))</f>
        <v>182</v>
      </c>
      <c r="AE114" s="49">
        <f>INDEX('DATA POBLACION'!$A$1:$CP$361,MATCH($G114,'DATA POBLACION'!$F$1:$F$361,0),MATCH(CONCATENATE(AE$1,"_",$H114),'DATA POBLACION'!$A$1:$CP$1,0))</f>
        <v>166</v>
      </c>
      <c r="AF114" s="49">
        <f>INDEX('DATA POBLACION'!$A$1:$CP$361,MATCH($G114,'DATA POBLACION'!$F$1:$F$361,0),MATCH(CONCATENATE(AF$1,"_",$H114),'DATA POBLACION'!$A$1:$CP$1,0))</f>
        <v>188</v>
      </c>
      <c r="AG114" s="37">
        <f t="shared" si="19"/>
        <v>911</v>
      </c>
      <c r="AH114" s="49">
        <f>INDEX('DATA POBLACION'!$A$1:$CP$361,MATCH($G114,'DATA POBLACION'!$F$1:$F$361,0),MATCH(CONCATENATE(AH$1,"_",$H114),'DATA POBLACION'!$A$1:$CP$1,0))</f>
        <v>698</v>
      </c>
      <c r="AI114" s="49">
        <f>INDEX('DATA POBLACION'!$A$1:$CP$361,MATCH($G114,'DATA POBLACION'!$F$1:$F$361,0),MATCH(CONCATENATE(AI$1,"_",$H114),'DATA POBLACION'!$A$1:$CP$1,0))</f>
        <v>642</v>
      </c>
      <c r="AJ114" s="49">
        <f>INDEX('DATA POBLACION'!$A$1:$CP$361,MATCH($G114,'DATA POBLACION'!$F$1:$F$361,0),MATCH(CONCATENATE(AJ$1,"_",$H114),'DATA POBLACION'!$A$1:$CP$1,0))</f>
        <v>648</v>
      </c>
      <c r="AK114" s="49">
        <f>INDEX('DATA POBLACION'!$A$1:$CP$361,MATCH($G114,'DATA POBLACION'!$F$1:$F$361,0),MATCH(CONCATENATE(AK$1,"_",$H114),'DATA POBLACION'!$A$1:$CP$1,0))</f>
        <v>679</v>
      </c>
      <c r="AL114" s="49">
        <f>INDEX('DATA POBLACION'!$A$1:$CP$361,MATCH($G114,'DATA POBLACION'!$F$1:$F$361,0),MATCH(CONCATENATE(AL$1,"_",$H114),'DATA POBLACION'!$A$1:$CP$1,0))</f>
        <v>529</v>
      </c>
      <c r="AM114" s="49">
        <f>INDEX('DATA POBLACION'!$A$1:$CP$361,MATCH($G114,'DATA POBLACION'!$F$1:$F$361,0),MATCH(CONCATENATE(AM$1,"_",$H114),'DATA POBLACION'!$A$1:$CP$1,0))</f>
        <v>403</v>
      </c>
      <c r="AN114" s="49">
        <f>INDEX('DATA POBLACION'!$A$1:$CP$361,MATCH($G114,'DATA POBLACION'!$F$1:$F$361,0),MATCH(CONCATENATE(AN$1,"_",$H114),'DATA POBLACION'!$A$1:$CP$1,0))</f>
        <v>329</v>
      </c>
      <c r="AO114" s="49">
        <f>INDEX('DATA POBLACION'!$A$1:$CP$361,MATCH($G114,'DATA POBLACION'!$F$1:$F$361,0),MATCH(CONCATENATE(AO$1,"_",$H114),'DATA POBLACION'!$A$1:$CP$1,0))</f>
        <v>276</v>
      </c>
      <c r="AP114" s="49">
        <f>INDEX('DATA POBLACION'!$A$1:$CP$361,MATCH($G114,'DATA POBLACION'!$F$1:$F$361,0),MATCH(CONCATENATE(AP$1,"_",$H114),'DATA POBLACION'!$A$1:$CP$1,0))</f>
        <v>269</v>
      </c>
      <c r="AQ114" s="49">
        <f>INDEX('DATA POBLACION'!$A$1:$CP$361,MATCH($G114,'DATA POBLACION'!$F$1:$F$361,0),MATCH(CONCATENATE(AQ$1,"_",$H114),'DATA POBLACION'!$A$1:$CP$1,0))</f>
        <v>206</v>
      </c>
      <c r="AR114" s="49">
        <f>INDEX('DATA POBLACION'!$A$1:$CP$361,MATCH($G114,'DATA POBLACION'!$F$1:$F$361,0),MATCH(CONCATENATE(AR$1,"_",$H114),'DATA POBLACION'!$A$1:$CP$1,0))</f>
        <v>147</v>
      </c>
      <c r="AS114" s="49">
        <f>INDEX('DATA POBLACION'!$A$1:$CP$361,MATCH($G114,'DATA POBLACION'!$F$1:$F$361,0),MATCH(CONCATENATE(AS$1,"_",$H114),'DATA POBLACION'!$A$1:$CP$1,0))</f>
        <v>78</v>
      </c>
      <c r="AT114" s="49">
        <f>INDEX('DATA POBLACION'!$A$1:$CP$361,MATCH($G114,'DATA POBLACION'!$F$1:$F$361,0),MATCH(CONCATENATE(AT$1,"_",$H114),'DATA POBLACION'!$A$1:$CP$1,0))</f>
        <v>93</v>
      </c>
    </row>
    <row r="115" spans="1:46" hidden="1" x14ac:dyDescent="0.2">
      <c r="A115" s="52" t="s">
        <v>42</v>
      </c>
      <c r="B115" s="47" t="s">
        <v>53</v>
      </c>
      <c r="C115" s="37" t="s">
        <v>109</v>
      </c>
      <c r="D115" s="33" t="s">
        <v>4</v>
      </c>
      <c r="E115" s="37" t="s">
        <v>4</v>
      </c>
      <c r="F115" s="37"/>
      <c r="G115" s="37" t="s">
        <v>59</v>
      </c>
      <c r="H115" s="37" t="s">
        <v>108</v>
      </c>
      <c r="I115" s="37">
        <f t="shared" si="15"/>
        <v>8091</v>
      </c>
      <c r="J115" s="49">
        <f>INDEX('DATA POBLACION'!$A$1:$CP$361,MATCH($G115,'DATA POBLACION'!$F$1:$F$361,0),MATCH(CONCATENATE(J$1,"_",$H115),'DATA POBLACION'!$A$1:$CP$1,0))</f>
        <v>106</v>
      </c>
      <c r="K115" s="49">
        <f>INDEX('DATA POBLACION'!$A$1:$CP$361,MATCH($G115,'DATA POBLACION'!$F$1:$F$361,0),MATCH(CONCATENATE(K$1,"_",$H115),'DATA POBLACION'!$A$1:$CP$1,0))</f>
        <v>119</v>
      </c>
      <c r="L115" s="49">
        <f>INDEX('DATA POBLACION'!$A$1:$CP$361,MATCH($G115,'DATA POBLACION'!$F$1:$F$361,0),MATCH(CONCATENATE(L$1,"_",$H115),'DATA POBLACION'!$A$1:$CP$1,0))</f>
        <v>136</v>
      </c>
      <c r="M115" s="49">
        <f>INDEX('DATA POBLACION'!$A$1:$CP$361,MATCH($G115,'DATA POBLACION'!$F$1:$F$361,0),MATCH(CONCATENATE(M$1,"_",$H115),'DATA POBLACION'!$A$1:$CP$1,0))</f>
        <v>148</v>
      </c>
      <c r="N115" s="49">
        <f>INDEX('DATA POBLACION'!$A$1:$CP$361,MATCH($G115,'DATA POBLACION'!$F$1:$F$361,0),MATCH(CONCATENATE(N$1,"_",$H115),'DATA POBLACION'!$A$1:$CP$1,0))</f>
        <v>134</v>
      </c>
      <c r="O115" s="49">
        <f t="shared" si="16"/>
        <v>643</v>
      </c>
      <c r="P115" s="49">
        <f>INDEX('DATA POBLACION'!$A$1:$CP$361,MATCH($G115,'DATA POBLACION'!$F$1:$F$361,0),MATCH(CONCATENATE(P$1,"_",$H115),'DATA POBLACION'!$A$1:$CP$1,0))</f>
        <v>170</v>
      </c>
      <c r="Q115" s="49">
        <f>INDEX('DATA POBLACION'!$A$1:$CP$361,MATCH($G115,'DATA POBLACION'!$F$1:$F$361,0),MATCH(CONCATENATE(Q$1,"_",$H115),'DATA POBLACION'!$A$1:$CP$1,0))</f>
        <v>201</v>
      </c>
      <c r="R115" s="49">
        <f>INDEX('DATA POBLACION'!$A$1:$CP$361,MATCH($G115,'DATA POBLACION'!$F$1:$F$361,0),MATCH(CONCATENATE(R$1,"_",$H115),'DATA POBLACION'!$A$1:$CP$1,0))</f>
        <v>199</v>
      </c>
      <c r="S115" s="49">
        <f>INDEX('DATA POBLACION'!$A$1:$CP$361,MATCH($G115,'DATA POBLACION'!$F$1:$F$361,0),MATCH(CONCATENATE(S$1,"_",$H115),'DATA POBLACION'!$A$1:$CP$1,0))</f>
        <v>203</v>
      </c>
      <c r="T115" s="49">
        <f>INDEX('DATA POBLACION'!$A$1:$CP$361,MATCH($G115,'DATA POBLACION'!$F$1:$F$361,0),MATCH(CONCATENATE(T$1,"_",$H115),'DATA POBLACION'!$A$1:$CP$1,0))</f>
        <v>189</v>
      </c>
      <c r="U115" s="49">
        <f t="shared" si="17"/>
        <v>962</v>
      </c>
      <c r="V115" s="49">
        <f>INDEX('DATA POBLACION'!$A$1:$CP$361,MATCH($G115,'DATA POBLACION'!$F$1:$F$361,0),MATCH(CONCATENATE(V$1,"_",$H115),'DATA POBLACION'!$A$1:$CP$1,0))</f>
        <v>179</v>
      </c>
      <c r="W115" s="49">
        <f>INDEX('DATA POBLACION'!$A$1:$CP$361,MATCH($G115,'DATA POBLACION'!$F$1:$F$361,0),MATCH(CONCATENATE(W$1,"_",$H115),'DATA POBLACION'!$A$1:$CP$1,0))</f>
        <v>173</v>
      </c>
      <c r="X115" s="49">
        <f>INDEX('DATA POBLACION'!$A$1:$CP$361,MATCH($G115,'DATA POBLACION'!$F$1:$F$361,0),MATCH(CONCATENATE(X$1,"_",$H115),'DATA POBLACION'!$A$1:$CP$1,0))</f>
        <v>180</v>
      </c>
      <c r="Y115" s="49">
        <f>INDEX('DATA POBLACION'!$A$1:$CP$361,MATCH($G115,'DATA POBLACION'!$F$1:$F$361,0),MATCH(CONCATENATE(Y$1,"_",$H115),'DATA POBLACION'!$A$1:$CP$1,0))</f>
        <v>162</v>
      </c>
      <c r="Z115" s="49">
        <f>INDEX('DATA POBLACION'!$A$1:$CP$361,MATCH($G115,'DATA POBLACION'!$F$1:$F$361,0),MATCH(CONCATENATE(Z$1,"_",$H115),'DATA POBLACION'!$A$1:$CP$1,0))</f>
        <v>162</v>
      </c>
      <c r="AA115" s="37">
        <f t="shared" si="18"/>
        <v>856</v>
      </c>
      <c r="AB115" s="49">
        <f>INDEX('DATA POBLACION'!$A$1:$CP$361,MATCH($G115,'DATA POBLACION'!$F$1:$F$361,0),MATCH(CONCATENATE(AB$1,"_",$H115),'DATA POBLACION'!$A$1:$CP$1,0))</f>
        <v>150</v>
      </c>
      <c r="AC115" s="49">
        <f>INDEX('DATA POBLACION'!$A$1:$CP$361,MATCH($G115,'DATA POBLACION'!$F$1:$F$361,0),MATCH(CONCATENATE(AC$1,"_",$H115),'DATA POBLACION'!$A$1:$CP$1,0))</f>
        <v>142</v>
      </c>
      <c r="AD115" s="49">
        <f>INDEX('DATA POBLACION'!$A$1:$CP$361,MATCH($G115,'DATA POBLACION'!$F$1:$F$361,0),MATCH(CONCATENATE(AD$1,"_",$H115),'DATA POBLACION'!$A$1:$CP$1,0))</f>
        <v>152</v>
      </c>
      <c r="AE115" s="49">
        <f>INDEX('DATA POBLACION'!$A$1:$CP$361,MATCH($G115,'DATA POBLACION'!$F$1:$F$361,0),MATCH(CONCATENATE(AE$1,"_",$H115),'DATA POBLACION'!$A$1:$CP$1,0))</f>
        <v>164</v>
      </c>
      <c r="AF115" s="49">
        <f>INDEX('DATA POBLACION'!$A$1:$CP$361,MATCH($G115,'DATA POBLACION'!$F$1:$F$361,0),MATCH(CONCATENATE(AF$1,"_",$H115),'DATA POBLACION'!$A$1:$CP$1,0))</f>
        <v>146</v>
      </c>
      <c r="AG115" s="37">
        <f t="shared" si="19"/>
        <v>754</v>
      </c>
      <c r="AH115" s="49">
        <f>INDEX('DATA POBLACION'!$A$1:$CP$361,MATCH($G115,'DATA POBLACION'!$F$1:$F$361,0),MATCH(CONCATENATE(AH$1,"_",$H115),'DATA POBLACION'!$A$1:$CP$1,0))</f>
        <v>632</v>
      </c>
      <c r="AI115" s="49">
        <f>INDEX('DATA POBLACION'!$A$1:$CP$361,MATCH($G115,'DATA POBLACION'!$F$1:$F$361,0),MATCH(CONCATENATE(AI$1,"_",$H115),'DATA POBLACION'!$A$1:$CP$1,0))</f>
        <v>653</v>
      </c>
      <c r="AJ115" s="49">
        <f>INDEX('DATA POBLACION'!$A$1:$CP$361,MATCH($G115,'DATA POBLACION'!$F$1:$F$361,0),MATCH(CONCATENATE(AJ$1,"_",$H115),'DATA POBLACION'!$A$1:$CP$1,0))</f>
        <v>687</v>
      </c>
      <c r="AK115" s="49">
        <f>INDEX('DATA POBLACION'!$A$1:$CP$361,MATCH($G115,'DATA POBLACION'!$F$1:$F$361,0),MATCH(CONCATENATE(AK$1,"_",$H115),'DATA POBLACION'!$A$1:$CP$1,0))</f>
        <v>668</v>
      </c>
      <c r="AL115" s="49">
        <f>INDEX('DATA POBLACION'!$A$1:$CP$361,MATCH($G115,'DATA POBLACION'!$F$1:$F$361,0),MATCH(CONCATENATE(AL$1,"_",$H115),'DATA POBLACION'!$A$1:$CP$1,0))</f>
        <v>486</v>
      </c>
      <c r="AM115" s="49">
        <f>INDEX('DATA POBLACION'!$A$1:$CP$361,MATCH($G115,'DATA POBLACION'!$F$1:$F$361,0),MATCH(CONCATENATE(AM$1,"_",$H115),'DATA POBLACION'!$A$1:$CP$1,0))</f>
        <v>396</v>
      </c>
      <c r="AN115" s="49">
        <f>INDEX('DATA POBLACION'!$A$1:$CP$361,MATCH($G115,'DATA POBLACION'!$F$1:$F$361,0),MATCH(CONCATENATE(AN$1,"_",$H115),'DATA POBLACION'!$A$1:$CP$1,0))</f>
        <v>282</v>
      </c>
      <c r="AO115" s="49">
        <f>INDEX('DATA POBLACION'!$A$1:$CP$361,MATCH($G115,'DATA POBLACION'!$F$1:$F$361,0),MATCH(CONCATENATE(AO$1,"_",$H115),'DATA POBLACION'!$A$1:$CP$1,0))</f>
        <v>264</v>
      </c>
      <c r="AP115" s="49">
        <f>INDEX('DATA POBLACION'!$A$1:$CP$361,MATCH($G115,'DATA POBLACION'!$F$1:$F$361,0),MATCH(CONCATENATE(AP$1,"_",$H115),'DATA POBLACION'!$A$1:$CP$1,0))</f>
        <v>231</v>
      </c>
      <c r="AQ115" s="49">
        <f>INDEX('DATA POBLACION'!$A$1:$CP$361,MATCH($G115,'DATA POBLACION'!$F$1:$F$361,0),MATCH(CONCATENATE(AQ$1,"_",$H115),'DATA POBLACION'!$A$1:$CP$1,0))</f>
        <v>196</v>
      </c>
      <c r="AR115" s="49">
        <f>INDEX('DATA POBLACION'!$A$1:$CP$361,MATCH($G115,'DATA POBLACION'!$F$1:$F$361,0),MATCH(CONCATENATE(AR$1,"_",$H115),'DATA POBLACION'!$A$1:$CP$1,0))</f>
        <v>141</v>
      </c>
      <c r="AS115" s="49">
        <f>INDEX('DATA POBLACION'!$A$1:$CP$361,MATCH($G115,'DATA POBLACION'!$F$1:$F$361,0),MATCH(CONCATENATE(AS$1,"_",$H115),'DATA POBLACION'!$A$1:$CP$1,0))</f>
        <v>102</v>
      </c>
      <c r="AT115" s="49">
        <f>INDEX('DATA POBLACION'!$A$1:$CP$361,MATCH($G115,'DATA POBLACION'!$F$1:$F$361,0),MATCH(CONCATENATE(AT$1,"_",$H115),'DATA POBLACION'!$A$1:$CP$1,0))</f>
        <v>138</v>
      </c>
    </row>
    <row r="116" spans="1:46" hidden="1" x14ac:dyDescent="0.2">
      <c r="I116" s="3">
        <f>SUM(I2:I115)</f>
        <v>201527</v>
      </c>
    </row>
    <row r="117" spans="1:46" hidden="1" x14ac:dyDescent="0.2">
      <c r="I117" s="3">
        <v>201527</v>
      </c>
    </row>
  </sheetData>
  <autoFilter ref="A1:AT117" xr:uid="{00000000-0009-0000-0000-000006000000}">
    <filterColumn colId="2">
      <filters>
        <filter val="TECHO OBRERO"/>
      </filters>
    </filterColumn>
    <sortState xmlns:xlrd2="http://schemas.microsoft.com/office/spreadsheetml/2017/richdata2" ref="A2:AT115">
      <sortCondition ref="G1:G103"/>
    </sortState>
  </autoFilter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SELEC DATOS (3)</vt:lpstr>
      <vt:lpstr>SELEC DATOS (2)</vt:lpstr>
      <vt:lpstr>MICRORED</vt:lpstr>
      <vt:lpstr>SELEC DATOS</vt:lpstr>
      <vt:lpstr>PIRAMIDE</vt:lpstr>
      <vt:lpstr>provincia</vt:lpstr>
      <vt:lpstr>ETAPA DE VIDA</vt:lpstr>
      <vt:lpstr>DATA POBLACION</vt:lpstr>
      <vt:lpstr>PrevioBase</vt:lpstr>
      <vt:lpstr>POBLACION ESSALUD COMPLETO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HAYDEE MENDOZA LARA</dc:creator>
  <cp:lastModifiedBy>Rolando Laurente</cp:lastModifiedBy>
  <cp:lastPrinted>2023-12-15T13:30:24Z</cp:lastPrinted>
  <dcterms:created xsi:type="dcterms:W3CDTF">2015-04-09T17:39:39Z</dcterms:created>
  <dcterms:modified xsi:type="dcterms:W3CDTF">2026-05-07T16:15:23Z</dcterms:modified>
</cp:coreProperties>
</file>