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4240" windowHeight="13140" firstSheet="1" activeTab="1"/>
  </bookViews>
  <sheets>
    <sheet name="MICRORED" sheetId="23" state="hidden" r:id="rId1"/>
    <sheet name="SELEC DATOS (2)" sheetId="24" r:id="rId2"/>
    <sheet name="DATA POBLACION" sheetId="17" r:id="rId3"/>
    <sheet name="SELEC DATOS" sheetId="19" r:id="rId4"/>
    <sheet name="PIRAMIDE" sheetId="20" r:id="rId5"/>
    <sheet name="provincia" sheetId="22" r:id="rId6"/>
    <sheet name="PrevioBase" sheetId="16" state="hidden" r:id="rId7"/>
  </sheets>
  <externalReferences>
    <externalReference r:id="rId8"/>
  </externalReferences>
  <definedNames>
    <definedName name="_xlnm._FilterDatabase" localSheetId="6" hidden="1">PrevioBase!$A$1:$AT$105</definedName>
  </definedNames>
  <calcPr calcId="144525"/>
  <pivotCaches>
    <pivotCache cacheId="60" r:id="rId9"/>
    <pivotCache cacheId="61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4" l="1"/>
  <c r="I26" i="24"/>
  <c r="I25" i="24"/>
  <c r="I24" i="24"/>
  <c r="I23" i="24"/>
  <c r="I22" i="24"/>
  <c r="I20" i="24"/>
  <c r="I19" i="24"/>
  <c r="I17" i="24"/>
  <c r="I18" i="24" s="1"/>
  <c r="I21" i="24" l="1"/>
  <c r="I16" i="24"/>
  <c r="J106" i="16"/>
  <c r="K106" i="16"/>
  <c r="L106" i="16"/>
  <c r="M106" i="16"/>
  <c r="N106" i="16"/>
  <c r="P106" i="16"/>
  <c r="Q106" i="16"/>
  <c r="R106" i="16"/>
  <c r="S106" i="16"/>
  <c r="T106" i="16"/>
  <c r="V106" i="16"/>
  <c r="W106" i="16"/>
  <c r="X106" i="16"/>
  <c r="Y106" i="16"/>
  <c r="Z106" i="16"/>
  <c r="AB106" i="16"/>
  <c r="AC106" i="16"/>
  <c r="AD106" i="16"/>
  <c r="AE106" i="16"/>
  <c r="AF106" i="16"/>
  <c r="AH106" i="16"/>
  <c r="AI106" i="16"/>
  <c r="AJ106" i="16"/>
  <c r="AK106" i="16"/>
  <c r="AL106" i="16"/>
  <c r="AM106" i="16"/>
  <c r="AN106" i="16"/>
  <c r="AO106" i="16"/>
  <c r="AP106" i="16"/>
  <c r="AQ106" i="16"/>
  <c r="AR106" i="16"/>
  <c r="AS106" i="16"/>
  <c r="AT106" i="16"/>
  <c r="J107" i="16"/>
  <c r="K107" i="16"/>
  <c r="L107" i="16"/>
  <c r="M107" i="16"/>
  <c r="N107" i="16"/>
  <c r="P107" i="16"/>
  <c r="Q107" i="16"/>
  <c r="R107" i="16"/>
  <c r="S107" i="16"/>
  <c r="T107" i="16"/>
  <c r="V107" i="16"/>
  <c r="W107" i="16"/>
  <c r="X107" i="16"/>
  <c r="AA107" i="16" s="1"/>
  <c r="Y107" i="16"/>
  <c r="Z107" i="16"/>
  <c r="AB107" i="16"/>
  <c r="AC107" i="16"/>
  <c r="AD107" i="16"/>
  <c r="AE107" i="16"/>
  <c r="AF107" i="16"/>
  <c r="AH107" i="16"/>
  <c r="AI107" i="16"/>
  <c r="AJ107" i="16"/>
  <c r="AK107" i="16"/>
  <c r="AL107" i="16"/>
  <c r="AM107" i="16"/>
  <c r="AN107" i="16"/>
  <c r="AO107" i="16"/>
  <c r="AP107" i="16"/>
  <c r="AQ107" i="16"/>
  <c r="AR107" i="16"/>
  <c r="AS107" i="16"/>
  <c r="AT107" i="16"/>
  <c r="J108" i="16"/>
  <c r="K108" i="16"/>
  <c r="L108" i="16"/>
  <c r="M108" i="16"/>
  <c r="N108" i="16"/>
  <c r="P108" i="16"/>
  <c r="Q108" i="16"/>
  <c r="R108" i="16"/>
  <c r="S108" i="16"/>
  <c r="T108" i="16"/>
  <c r="V108" i="16"/>
  <c r="W108" i="16"/>
  <c r="X108" i="16"/>
  <c r="Y108" i="16"/>
  <c r="Z108" i="16"/>
  <c r="AB108" i="16"/>
  <c r="AC108" i="16"/>
  <c r="AD108" i="16"/>
  <c r="AE108" i="16"/>
  <c r="AF108" i="16"/>
  <c r="AH108" i="16"/>
  <c r="AI108" i="16"/>
  <c r="AJ108" i="16"/>
  <c r="AK108" i="16"/>
  <c r="AL108" i="16"/>
  <c r="AM108" i="16"/>
  <c r="AN108" i="16"/>
  <c r="AO108" i="16"/>
  <c r="AP108" i="16"/>
  <c r="AQ108" i="16"/>
  <c r="AR108" i="16"/>
  <c r="AS108" i="16"/>
  <c r="AT108" i="16"/>
  <c r="J109" i="16"/>
  <c r="K109" i="16"/>
  <c r="L109" i="16"/>
  <c r="M109" i="16"/>
  <c r="N109" i="16"/>
  <c r="P109" i="16"/>
  <c r="Q109" i="16"/>
  <c r="R109" i="16"/>
  <c r="S109" i="16"/>
  <c r="T109" i="16"/>
  <c r="V109" i="16"/>
  <c r="W109" i="16"/>
  <c r="X109" i="16"/>
  <c r="Y109" i="16"/>
  <c r="Z109" i="16"/>
  <c r="AB109" i="16"/>
  <c r="AC109" i="16"/>
  <c r="AD109" i="16"/>
  <c r="AE109" i="16"/>
  <c r="AF109" i="16"/>
  <c r="AH109" i="16"/>
  <c r="AI109" i="16"/>
  <c r="AJ109" i="16"/>
  <c r="AK109" i="16"/>
  <c r="AL109" i="16"/>
  <c r="AM109" i="16"/>
  <c r="AN109" i="16"/>
  <c r="AO109" i="16"/>
  <c r="AP109" i="16"/>
  <c r="AQ109" i="16"/>
  <c r="AR109" i="16"/>
  <c r="AS109" i="16"/>
  <c r="AT109" i="16"/>
  <c r="J110" i="16"/>
  <c r="K110" i="16"/>
  <c r="L110" i="16"/>
  <c r="M110" i="16"/>
  <c r="N110" i="16"/>
  <c r="P110" i="16"/>
  <c r="Q110" i="16"/>
  <c r="R110" i="16"/>
  <c r="S110" i="16"/>
  <c r="T110" i="16"/>
  <c r="V110" i="16"/>
  <c r="W110" i="16"/>
  <c r="X110" i="16"/>
  <c r="Y110" i="16"/>
  <c r="Z110" i="16"/>
  <c r="AB110" i="16"/>
  <c r="AC110" i="16"/>
  <c r="AD110" i="16"/>
  <c r="AE110" i="16"/>
  <c r="AF110" i="16"/>
  <c r="AH110" i="16"/>
  <c r="AI110" i="16"/>
  <c r="AJ110" i="16"/>
  <c r="AK110" i="16"/>
  <c r="AL110" i="16"/>
  <c r="AM110" i="16"/>
  <c r="AN110" i="16"/>
  <c r="AO110" i="16"/>
  <c r="AP110" i="16"/>
  <c r="AQ110" i="16"/>
  <c r="AR110" i="16"/>
  <c r="AS110" i="16"/>
  <c r="AT110" i="16"/>
  <c r="J111" i="16"/>
  <c r="K111" i="16"/>
  <c r="L111" i="16"/>
  <c r="M111" i="16"/>
  <c r="N111" i="16"/>
  <c r="P111" i="16"/>
  <c r="Q111" i="16"/>
  <c r="R111" i="16"/>
  <c r="S111" i="16"/>
  <c r="T111" i="16"/>
  <c r="V111" i="16"/>
  <c r="W111" i="16"/>
  <c r="X111" i="16"/>
  <c r="Y111" i="16"/>
  <c r="Z111" i="16"/>
  <c r="AB111" i="16"/>
  <c r="AC111" i="16"/>
  <c r="AD111" i="16"/>
  <c r="AE111" i="16"/>
  <c r="AF111" i="16"/>
  <c r="AH111" i="16"/>
  <c r="AI111" i="16"/>
  <c r="AJ111" i="16"/>
  <c r="AK111" i="16"/>
  <c r="AL111" i="16"/>
  <c r="AM111" i="16"/>
  <c r="AN111" i="16"/>
  <c r="AO111" i="16"/>
  <c r="AP111" i="16"/>
  <c r="AQ111" i="16"/>
  <c r="AR111" i="16"/>
  <c r="AS111" i="16"/>
  <c r="AT111" i="16"/>
  <c r="J112" i="16"/>
  <c r="K112" i="16"/>
  <c r="L112" i="16"/>
  <c r="M112" i="16"/>
  <c r="N112" i="16"/>
  <c r="P112" i="16"/>
  <c r="Q112" i="16"/>
  <c r="R112" i="16"/>
  <c r="U112" i="16" s="1"/>
  <c r="S112" i="16"/>
  <c r="T112" i="16"/>
  <c r="V112" i="16"/>
  <c r="W112" i="16"/>
  <c r="X112" i="16"/>
  <c r="Y112" i="16"/>
  <c r="Z112" i="16"/>
  <c r="AB112" i="16"/>
  <c r="AC112" i="16"/>
  <c r="AD112" i="16"/>
  <c r="AE112" i="16"/>
  <c r="AF112" i="16"/>
  <c r="AH112" i="16"/>
  <c r="AI112" i="16"/>
  <c r="AJ112" i="16"/>
  <c r="AK112" i="16"/>
  <c r="AL112" i="16"/>
  <c r="AM112" i="16"/>
  <c r="AN112" i="16"/>
  <c r="AO112" i="16"/>
  <c r="AP112" i="16"/>
  <c r="AQ112" i="16"/>
  <c r="AR112" i="16"/>
  <c r="AS112" i="16"/>
  <c r="AT112" i="16"/>
  <c r="J113" i="16"/>
  <c r="K113" i="16"/>
  <c r="L113" i="16"/>
  <c r="M113" i="16"/>
  <c r="N113" i="16"/>
  <c r="P113" i="16"/>
  <c r="Q113" i="16"/>
  <c r="R113" i="16"/>
  <c r="S113" i="16"/>
  <c r="T113" i="16"/>
  <c r="V113" i="16"/>
  <c r="W113" i="16"/>
  <c r="X113" i="16"/>
  <c r="Y113" i="16"/>
  <c r="Z113" i="16"/>
  <c r="AB113" i="16"/>
  <c r="AC113" i="16"/>
  <c r="AD113" i="16"/>
  <c r="AE113" i="16"/>
  <c r="AF113" i="16"/>
  <c r="AH113" i="16"/>
  <c r="AI113" i="16"/>
  <c r="AJ113" i="16"/>
  <c r="AK113" i="16"/>
  <c r="AL113" i="16"/>
  <c r="AM113" i="16"/>
  <c r="AN113" i="16"/>
  <c r="AO113" i="16"/>
  <c r="AP113" i="16"/>
  <c r="AQ113" i="16"/>
  <c r="AR113" i="16"/>
  <c r="AS113" i="16"/>
  <c r="AT113" i="16"/>
  <c r="J114" i="16"/>
  <c r="K114" i="16"/>
  <c r="L114" i="16"/>
  <c r="M114" i="16"/>
  <c r="N114" i="16"/>
  <c r="P114" i="16"/>
  <c r="Q114" i="16"/>
  <c r="R114" i="16"/>
  <c r="S114" i="16"/>
  <c r="T114" i="16"/>
  <c r="V114" i="16"/>
  <c r="AA114" i="16" s="1"/>
  <c r="W114" i="16"/>
  <c r="X114" i="16"/>
  <c r="Y114" i="16"/>
  <c r="Z114" i="16"/>
  <c r="AB114" i="16"/>
  <c r="AC114" i="16"/>
  <c r="AD114" i="16"/>
  <c r="AE114" i="16"/>
  <c r="AF114" i="16"/>
  <c r="AH114" i="16"/>
  <c r="AI114" i="16"/>
  <c r="AJ114" i="16"/>
  <c r="AK114" i="16"/>
  <c r="AL114" i="16"/>
  <c r="AM114" i="16"/>
  <c r="AN114" i="16"/>
  <c r="AO114" i="16"/>
  <c r="AP114" i="16"/>
  <c r="AQ114" i="16"/>
  <c r="AR114" i="16"/>
  <c r="AS114" i="16"/>
  <c r="AT114" i="16"/>
  <c r="J115" i="16"/>
  <c r="K115" i="16"/>
  <c r="L115" i="16"/>
  <c r="M115" i="16"/>
  <c r="N115" i="16"/>
  <c r="P115" i="16"/>
  <c r="Q115" i="16"/>
  <c r="R115" i="16"/>
  <c r="S115" i="16"/>
  <c r="T115" i="16"/>
  <c r="V115" i="16"/>
  <c r="W115" i="16"/>
  <c r="X115" i="16"/>
  <c r="Y115" i="16"/>
  <c r="Z115" i="16"/>
  <c r="AB115" i="16"/>
  <c r="AC115" i="16"/>
  <c r="AD115" i="16"/>
  <c r="AE115" i="16"/>
  <c r="AF115" i="16"/>
  <c r="AH115" i="16"/>
  <c r="AI115" i="16"/>
  <c r="AJ115" i="16"/>
  <c r="AK115" i="16"/>
  <c r="AL115" i="16"/>
  <c r="AM115" i="16"/>
  <c r="AN115" i="16"/>
  <c r="AO115" i="16"/>
  <c r="AP115" i="16"/>
  <c r="AQ115" i="16"/>
  <c r="AR115" i="16"/>
  <c r="AS115" i="16"/>
  <c r="AT115" i="16"/>
  <c r="J116" i="16"/>
  <c r="K116" i="16"/>
  <c r="L116" i="16"/>
  <c r="M116" i="16"/>
  <c r="N116" i="16"/>
  <c r="P116" i="16"/>
  <c r="Q116" i="16"/>
  <c r="R116" i="16"/>
  <c r="S116" i="16"/>
  <c r="T116" i="16"/>
  <c r="V116" i="16"/>
  <c r="W116" i="16"/>
  <c r="X116" i="16"/>
  <c r="Y116" i="16"/>
  <c r="Z116" i="16"/>
  <c r="AB116" i="16"/>
  <c r="AG116" i="16" s="1"/>
  <c r="AC116" i="16"/>
  <c r="AD116" i="16"/>
  <c r="AE116" i="16"/>
  <c r="AF116" i="16"/>
  <c r="AH116" i="16"/>
  <c r="AI116" i="16"/>
  <c r="AJ116" i="16"/>
  <c r="AK116" i="16"/>
  <c r="AL116" i="16"/>
  <c r="AM116" i="16"/>
  <c r="AN116" i="16"/>
  <c r="AO116" i="16"/>
  <c r="AP116" i="16"/>
  <c r="AQ116" i="16"/>
  <c r="AR116" i="16"/>
  <c r="AS116" i="16"/>
  <c r="AT116" i="16"/>
  <c r="J117" i="16"/>
  <c r="K117" i="16"/>
  <c r="L117" i="16"/>
  <c r="M117" i="16"/>
  <c r="N117" i="16"/>
  <c r="P117" i="16"/>
  <c r="Q117" i="16"/>
  <c r="R117" i="16"/>
  <c r="S117" i="16"/>
  <c r="T117" i="16"/>
  <c r="V117" i="16"/>
  <c r="W117" i="16"/>
  <c r="X117" i="16"/>
  <c r="Y117" i="16"/>
  <c r="Z117" i="16"/>
  <c r="AB117" i="16"/>
  <c r="AC117" i="16"/>
  <c r="AD117" i="16"/>
  <c r="AE117" i="16"/>
  <c r="AF117" i="16"/>
  <c r="AH117" i="16"/>
  <c r="AI117" i="16"/>
  <c r="AJ117" i="16"/>
  <c r="AK117" i="16"/>
  <c r="AL117" i="16"/>
  <c r="AM117" i="16"/>
  <c r="AN117" i="16"/>
  <c r="AO117" i="16"/>
  <c r="AP117" i="16"/>
  <c r="AQ117" i="16"/>
  <c r="AR117" i="16"/>
  <c r="AS117" i="16"/>
  <c r="AT117" i="16"/>
  <c r="CO59" i="17"/>
  <c r="CN59" i="17"/>
  <c r="CM59" i="17"/>
  <c r="CO58" i="17"/>
  <c r="CN58" i="17"/>
  <c r="CM58" i="17"/>
  <c r="CO57" i="17"/>
  <c r="CN57" i="17"/>
  <c r="CM57" i="17"/>
  <c r="CO56" i="17"/>
  <c r="CN56" i="17"/>
  <c r="CM56" i="17"/>
  <c r="CO55" i="17"/>
  <c r="CN55" i="17"/>
  <c r="CM55" i="17"/>
  <c r="CO54" i="17"/>
  <c r="CN54" i="17"/>
  <c r="CM54" i="17"/>
  <c r="CO53" i="17"/>
  <c r="CN53" i="17"/>
  <c r="CM53" i="17"/>
  <c r="CO52" i="17"/>
  <c r="CN52" i="17"/>
  <c r="CM52" i="17"/>
  <c r="CO51" i="17"/>
  <c r="CN51" i="17"/>
  <c r="CM51" i="17"/>
  <c r="CO50" i="17"/>
  <c r="CN50" i="17"/>
  <c r="CM50" i="17"/>
  <c r="CO49" i="17"/>
  <c r="CN49" i="17"/>
  <c r="CM49" i="17"/>
  <c r="CO48" i="17"/>
  <c r="CN48" i="17"/>
  <c r="CM48" i="17"/>
  <c r="CO47" i="17"/>
  <c r="CN47" i="17"/>
  <c r="CM47" i="17"/>
  <c r="CO46" i="17"/>
  <c r="CN46" i="17"/>
  <c r="CM46" i="17"/>
  <c r="CO45" i="17"/>
  <c r="CN45" i="17"/>
  <c r="CM45" i="17"/>
  <c r="CO44" i="17"/>
  <c r="CN44" i="17"/>
  <c r="CM44" i="17"/>
  <c r="CO43" i="17"/>
  <c r="CN43" i="17"/>
  <c r="CM43" i="17"/>
  <c r="CO42" i="17"/>
  <c r="CN42" i="17"/>
  <c r="CM42" i="17"/>
  <c r="CO41" i="17"/>
  <c r="CN41" i="17"/>
  <c r="CM41" i="17"/>
  <c r="CO40" i="17"/>
  <c r="CN40" i="17"/>
  <c r="CM40" i="17"/>
  <c r="CO39" i="17"/>
  <c r="CN39" i="17"/>
  <c r="CM39" i="17"/>
  <c r="CO38" i="17"/>
  <c r="CN38" i="17"/>
  <c r="CM38" i="17"/>
  <c r="CO37" i="17"/>
  <c r="CN37" i="17"/>
  <c r="CM37" i="17"/>
  <c r="CO36" i="17"/>
  <c r="CN36" i="17"/>
  <c r="CM36" i="17"/>
  <c r="CO35" i="17"/>
  <c r="CN35" i="17"/>
  <c r="CM35" i="17"/>
  <c r="CO34" i="17"/>
  <c r="CN34" i="17"/>
  <c r="CM34" i="17"/>
  <c r="CO33" i="17"/>
  <c r="CN33" i="17"/>
  <c r="CM33" i="17"/>
  <c r="CO32" i="17"/>
  <c r="CN32" i="17"/>
  <c r="CM32" i="17"/>
  <c r="CO31" i="17"/>
  <c r="CN31" i="17"/>
  <c r="CM31" i="17"/>
  <c r="CO30" i="17"/>
  <c r="CN30" i="17"/>
  <c r="CM30" i="17"/>
  <c r="CO29" i="17"/>
  <c r="CN29" i="17"/>
  <c r="CM29" i="17"/>
  <c r="CO28" i="17"/>
  <c r="CN28" i="17"/>
  <c r="CM28" i="17"/>
  <c r="CO27" i="17"/>
  <c r="CN27" i="17"/>
  <c r="CM27" i="17"/>
  <c r="CO26" i="17"/>
  <c r="CN26" i="17"/>
  <c r="CM26" i="17"/>
  <c r="CO25" i="17"/>
  <c r="CN25" i="17"/>
  <c r="CM25" i="17"/>
  <c r="CO24" i="17"/>
  <c r="CN24" i="17"/>
  <c r="CM24" i="17"/>
  <c r="CO23" i="17"/>
  <c r="CN23" i="17"/>
  <c r="CM23" i="17"/>
  <c r="CO22" i="17"/>
  <c r="CN22" i="17"/>
  <c r="CM22" i="17"/>
  <c r="CO21" i="17"/>
  <c r="CN21" i="17"/>
  <c r="CM21" i="17"/>
  <c r="CO20" i="17"/>
  <c r="CN20" i="17"/>
  <c r="CM20" i="17"/>
  <c r="CO19" i="17"/>
  <c r="CN19" i="17"/>
  <c r="CM19" i="17"/>
  <c r="CO18" i="17"/>
  <c r="CN18" i="17"/>
  <c r="CM18" i="17"/>
  <c r="CO17" i="17"/>
  <c r="CN17" i="17"/>
  <c r="CM17" i="17"/>
  <c r="CO16" i="17"/>
  <c r="CN16" i="17"/>
  <c r="CM16" i="17"/>
  <c r="CO15" i="17"/>
  <c r="CN15" i="17"/>
  <c r="CM15" i="17"/>
  <c r="CO14" i="17"/>
  <c r="CN14" i="17"/>
  <c r="CM14" i="17"/>
  <c r="CO13" i="17"/>
  <c r="CN13" i="17"/>
  <c r="CM13" i="17"/>
  <c r="CO12" i="17"/>
  <c r="CN12" i="17"/>
  <c r="CM12" i="17"/>
  <c r="CO11" i="17"/>
  <c r="CN11" i="17"/>
  <c r="CM11" i="17"/>
  <c r="CO10" i="17"/>
  <c r="CN10" i="17"/>
  <c r="CM10" i="17"/>
  <c r="CO9" i="17"/>
  <c r="CN9" i="17"/>
  <c r="CM9" i="17"/>
  <c r="CO8" i="17"/>
  <c r="CN8" i="17"/>
  <c r="CM8" i="17"/>
  <c r="CO7" i="17"/>
  <c r="CN7" i="17"/>
  <c r="CM7" i="17"/>
  <c r="CO6" i="17"/>
  <c r="CN6" i="17"/>
  <c r="CM6" i="17"/>
  <c r="CO5" i="17"/>
  <c r="CN5" i="17"/>
  <c r="CM5" i="17"/>
  <c r="CO4" i="17"/>
  <c r="CN4" i="17"/>
  <c r="CM4" i="17"/>
  <c r="CO3" i="17"/>
  <c r="CN3" i="17"/>
  <c r="CM3" i="17"/>
  <c r="CO2" i="17"/>
  <c r="CN2" i="17"/>
  <c r="CM2" i="17"/>
  <c r="AA56" i="17"/>
  <c r="AA57" i="17"/>
  <c r="AA58" i="17"/>
  <c r="AA59" i="17"/>
  <c r="AP56" i="17"/>
  <c r="AP57" i="17"/>
  <c r="AP58" i="17"/>
  <c r="AP59" i="17"/>
  <c r="BC56" i="17"/>
  <c r="BC57" i="17"/>
  <c r="BC58" i="17"/>
  <c r="BC59" i="17"/>
  <c r="BL56" i="17"/>
  <c r="BL57" i="17"/>
  <c r="BL58" i="17"/>
  <c r="BL59" i="17"/>
  <c r="BY56" i="17"/>
  <c r="BY57" i="17"/>
  <c r="BY58" i="17"/>
  <c r="BY59" i="17"/>
  <c r="CJ56" i="17"/>
  <c r="CJ57" i="17"/>
  <c r="CJ58" i="17"/>
  <c r="CJ59" i="17"/>
  <c r="AA46" i="17"/>
  <c r="AP46" i="17"/>
  <c r="BC46" i="17"/>
  <c r="BL46" i="17"/>
  <c r="BY46" i="17"/>
  <c r="CJ46" i="17"/>
  <c r="AA113" i="16" l="1"/>
  <c r="AG111" i="16"/>
  <c r="O115" i="16"/>
  <c r="O109" i="16"/>
  <c r="U113" i="16"/>
  <c r="AA111" i="16"/>
  <c r="AA108" i="16"/>
  <c r="AA116" i="16"/>
  <c r="AG108" i="16"/>
  <c r="AG114" i="16"/>
  <c r="U110" i="16"/>
  <c r="U116" i="16"/>
  <c r="I116" i="16" s="1"/>
  <c r="AG109" i="16"/>
  <c r="I109" i="16" s="1"/>
  <c r="AG106" i="16"/>
  <c r="AG117" i="16"/>
  <c r="O112" i="16"/>
  <c r="I112" i="16" s="1"/>
  <c r="U107" i="16"/>
  <c r="O107" i="16"/>
  <c r="I107" i="16" s="1"/>
  <c r="O110" i="16"/>
  <c r="I110" i="16" s="1"/>
  <c r="AG112" i="16"/>
  <c r="U108" i="16"/>
  <c r="AA106" i="16"/>
  <c r="AA110" i="16"/>
  <c r="AA117" i="16"/>
  <c r="AG115" i="16"/>
  <c r="O116" i="16"/>
  <c r="U117" i="16"/>
  <c r="AA115" i="16"/>
  <c r="AA112" i="16"/>
  <c r="AA109" i="16"/>
  <c r="U111" i="16"/>
  <c r="AG113" i="16"/>
  <c r="AG110" i="16"/>
  <c r="AG107" i="16"/>
  <c r="O117" i="16"/>
  <c r="I117" i="16" s="1"/>
  <c r="U115" i="16"/>
  <c r="I115" i="16" s="1"/>
  <c r="O113" i="16"/>
  <c r="I113" i="16" s="1"/>
  <c r="U114" i="16"/>
  <c r="I114" i="16" s="1"/>
  <c r="O111" i="16"/>
  <c r="I111" i="16" s="1"/>
  <c r="O108" i="16"/>
  <c r="I108" i="16" s="1"/>
  <c r="O114" i="16"/>
  <c r="U109" i="16"/>
  <c r="U106" i="16"/>
  <c r="O106" i="16"/>
  <c r="I15" i="24"/>
  <c r="I106" i="16"/>
  <c r="AA39" i="17"/>
  <c r="AP39" i="17"/>
  <c r="BC39" i="17"/>
  <c r="BL39" i="17"/>
  <c r="BY39" i="17"/>
  <c r="CJ39" i="17"/>
  <c r="CJ27" i="17" l="1"/>
  <c r="CJ4" i="17"/>
  <c r="CJ9" i="17"/>
  <c r="CJ7" i="17"/>
  <c r="CJ35" i="17"/>
  <c r="CJ48" i="17"/>
  <c r="CJ5" i="17"/>
  <c r="CJ13" i="17"/>
  <c r="CJ22" i="17"/>
  <c r="CJ10" i="17"/>
  <c r="CJ23" i="17"/>
  <c r="CJ44" i="17"/>
  <c r="CJ14" i="17"/>
  <c r="CJ33" i="17"/>
  <c r="CJ40" i="17"/>
  <c r="CJ43" i="17"/>
  <c r="CJ41" i="17"/>
  <c r="CJ37" i="17"/>
  <c r="CJ53" i="17"/>
  <c r="CJ21" i="17"/>
  <c r="CJ32" i="17"/>
  <c r="CJ26" i="17"/>
  <c r="CJ24" i="17"/>
  <c r="CJ6" i="17"/>
  <c r="CJ3" i="17"/>
  <c r="CJ28" i="17"/>
  <c r="CJ18" i="17"/>
  <c r="CJ47" i="17"/>
  <c r="CJ16" i="17"/>
  <c r="CJ42" i="17"/>
  <c r="CJ8" i="17"/>
  <c r="CJ31" i="17"/>
  <c r="CJ38" i="17"/>
  <c r="CJ20" i="17"/>
  <c r="CJ45" i="17"/>
  <c r="CJ51" i="17"/>
  <c r="CJ50" i="17"/>
  <c r="CJ54" i="17"/>
  <c r="CJ36" i="17"/>
  <c r="CJ17" i="17"/>
  <c r="CJ2" i="17"/>
  <c r="CJ11" i="17"/>
  <c r="CJ12" i="17"/>
  <c r="CJ52" i="17"/>
  <c r="CJ19" i="17"/>
  <c r="CJ55" i="17"/>
  <c r="CJ49" i="17"/>
  <c r="CJ15" i="17"/>
  <c r="CJ25" i="17"/>
  <c r="CJ29" i="17"/>
  <c r="CJ30" i="17"/>
  <c r="CJ34" i="17"/>
  <c r="BY27" i="17"/>
  <c r="BY4" i="17"/>
  <c r="BY9" i="17"/>
  <c r="BY7" i="17"/>
  <c r="BY35" i="17"/>
  <c r="BY48" i="17"/>
  <c r="BY5" i="17"/>
  <c r="BY13" i="17"/>
  <c r="BY22" i="17"/>
  <c r="BY10" i="17"/>
  <c r="BY23" i="17"/>
  <c r="BY44" i="17"/>
  <c r="BY14" i="17"/>
  <c r="BY33" i="17"/>
  <c r="BY40" i="17"/>
  <c r="BY43" i="17"/>
  <c r="BY41" i="17"/>
  <c r="BY37" i="17"/>
  <c r="BY53" i="17"/>
  <c r="BY21" i="17"/>
  <c r="BY32" i="17"/>
  <c r="BY26" i="17"/>
  <c r="BY24" i="17"/>
  <c r="BY6" i="17"/>
  <c r="BY3" i="17"/>
  <c r="BY28" i="17"/>
  <c r="BY18" i="17"/>
  <c r="BY47" i="17"/>
  <c r="BY16" i="17"/>
  <c r="BY42" i="17"/>
  <c r="BY8" i="17"/>
  <c r="BY31" i="17"/>
  <c r="BY38" i="17"/>
  <c r="BY20" i="17"/>
  <c r="BY45" i="17"/>
  <c r="BY51" i="17"/>
  <c r="BY50" i="17"/>
  <c r="BY54" i="17"/>
  <c r="BY36" i="17"/>
  <c r="BY17" i="17"/>
  <c r="BY2" i="17"/>
  <c r="BY11" i="17"/>
  <c r="BY12" i="17"/>
  <c r="BY52" i="17"/>
  <c r="BY19" i="17"/>
  <c r="BY55" i="17"/>
  <c r="BY49" i="17"/>
  <c r="BY15" i="17"/>
  <c r="BY25" i="17"/>
  <c r="BY29" i="17"/>
  <c r="BY30" i="17"/>
  <c r="BY34" i="17"/>
  <c r="BL27" i="17"/>
  <c r="BL4" i="17"/>
  <c r="BL9" i="17"/>
  <c r="BL7" i="17"/>
  <c r="BL35" i="17"/>
  <c r="BL48" i="17"/>
  <c r="BL5" i="17"/>
  <c r="BL13" i="17"/>
  <c r="BL22" i="17"/>
  <c r="BL10" i="17"/>
  <c r="BL23" i="17"/>
  <c r="BL44" i="17"/>
  <c r="BL14" i="17"/>
  <c r="BL33" i="17"/>
  <c r="BL40" i="17"/>
  <c r="BL43" i="17"/>
  <c r="BL41" i="17"/>
  <c r="BL37" i="17"/>
  <c r="BL53" i="17"/>
  <c r="BL21" i="17"/>
  <c r="BL32" i="17"/>
  <c r="BL26" i="17"/>
  <c r="BL24" i="17"/>
  <c r="BL6" i="17"/>
  <c r="BL3" i="17"/>
  <c r="BL28" i="17"/>
  <c r="BL18" i="17"/>
  <c r="BL47" i="17"/>
  <c r="BL16" i="17"/>
  <c r="BL42" i="17"/>
  <c r="BL8" i="17"/>
  <c r="BL31" i="17"/>
  <c r="BL38" i="17"/>
  <c r="BL20" i="17"/>
  <c r="BL45" i="17"/>
  <c r="BL51" i="17"/>
  <c r="BL50" i="17"/>
  <c r="BL54" i="17"/>
  <c r="BL36" i="17"/>
  <c r="BL17" i="17"/>
  <c r="BL2" i="17"/>
  <c r="BL11" i="17"/>
  <c r="BL12" i="17"/>
  <c r="BL52" i="17"/>
  <c r="BL19" i="17"/>
  <c r="BL55" i="17"/>
  <c r="BL49" i="17"/>
  <c r="BL15" i="17"/>
  <c r="BL25" i="17"/>
  <c r="BL29" i="17"/>
  <c r="BL30" i="17"/>
  <c r="BL34" i="17"/>
  <c r="BC27" i="17"/>
  <c r="BC4" i="17"/>
  <c r="BC9" i="17"/>
  <c r="BC7" i="17"/>
  <c r="BC35" i="17"/>
  <c r="BC48" i="17"/>
  <c r="BC5" i="17"/>
  <c r="BC13" i="17"/>
  <c r="BC22" i="17"/>
  <c r="BC10" i="17"/>
  <c r="BC23" i="17"/>
  <c r="BC44" i="17"/>
  <c r="BC14" i="17"/>
  <c r="BC33" i="17"/>
  <c r="BC40" i="17"/>
  <c r="BC43" i="17"/>
  <c r="BC41" i="17"/>
  <c r="BC37" i="17"/>
  <c r="BC53" i="17"/>
  <c r="BC21" i="17"/>
  <c r="BC32" i="17"/>
  <c r="BC26" i="17"/>
  <c r="BC24" i="17"/>
  <c r="BC6" i="17"/>
  <c r="BC3" i="17"/>
  <c r="BC28" i="17"/>
  <c r="BC18" i="17"/>
  <c r="BC47" i="17"/>
  <c r="BC16" i="17"/>
  <c r="BC42" i="17"/>
  <c r="BC8" i="17"/>
  <c r="BC31" i="17"/>
  <c r="BC38" i="17"/>
  <c r="BC20" i="17"/>
  <c r="BC45" i="17"/>
  <c r="BC51" i="17"/>
  <c r="BC50" i="17"/>
  <c r="BC54" i="17"/>
  <c r="BC36" i="17"/>
  <c r="BC17" i="17"/>
  <c r="BC2" i="17"/>
  <c r="BC11" i="17"/>
  <c r="BC12" i="17"/>
  <c r="BC52" i="17"/>
  <c r="BC19" i="17"/>
  <c r="BC55" i="17"/>
  <c r="BC49" i="17"/>
  <c r="BC15" i="17"/>
  <c r="BC25" i="17"/>
  <c r="BC29" i="17"/>
  <c r="BC30" i="17"/>
  <c r="BC34" i="17"/>
  <c r="AP27" i="17"/>
  <c r="AP4" i="17"/>
  <c r="AP9" i="17"/>
  <c r="AP7" i="17"/>
  <c r="AP35" i="17"/>
  <c r="AP48" i="17"/>
  <c r="AP5" i="17"/>
  <c r="AP13" i="17"/>
  <c r="AP22" i="17"/>
  <c r="AP10" i="17"/>
  <c r="AP23" i="17"/>
  <c r="AP44" i="17"/>
  <c r="AP14" i="17"/>
  <c r="AP33" i="17"/>
  <c r="AP40" i="17"/>
  <c r="AP43" i="17"/>
  <c r="AP41" i="17"/>
  <c r="AP37" i="17"/>
  <c r="AP53" i="17"/>
  <c r="AP21" i="17"/>
  <c r="AP32" i="17"/>
  <c r="AP26" i="17"/>
  <c r="AP24" i="17"/>
  <c r="AP6" i="17"/>
  <c r="AP3" i="17"/>
  <c r="AP28" i="17"/>
  <c r="AP18" i="17"/>
  <c r="AP47" i="17"/>
  <c r="AP16" i="17"/>
  <c r="AP42" i="17"/>
  <c r="AP8" i="17"/>
  <c r="AP31" i="17"/>
  <c r="AP38" i="17"/>
  <c r="AP20" i="17"/>
  <c r="AP45" i="17"/>
  <c r="AP51" i="17"/>
  <c r="AP50" i="17"/>
  <c r="AP54" i="17"/>
  <c r="AP36" i="17"/>
  <c r="AP17" i="17"/>
  <c r="AP2" i="17"/>
  <c r="AP11" i="17"/>
  <c r="AP12" i="17"/>
  <c r="AP52" i="17"/>
  <c r="AP19" i="17"/>
  <c r="AP55" i="17"/>
  <c r="AP49" i="17"/>
  <c r="AP15" i="17"/>
  <c r="AP25" i="17"/>
  <c r="AP29" i="17"/>
  <c r="AP30" i="17"/>
  <c r="AP34" i="17"/>
  <c r="AA27" i="17"/>
  <c r="AA4" i="17"/>
  <c r="AA9" i="17"/>
  <c r="AA7" i="17"/>
  <c r="AA35" i="17"/>
  <c r="AA48" i="17"/>
  <c r="AA5" i="17"/>
  <c r="AA13" i="17"/>
  <c r="AA22" i="17"/>
  <c r="AA10" i="17"/>
  <c r="AA23" i="17"/>
  <c r="AA44" i="17"/>
  <c r="AA14" i="17"/>
  <c r="AA33" i="17"/>
  <c r="AA40" i="17"/>
  <c r="AA43" i="17"/>
  <c r="AA41" i="17"/>
  <c r="AA37" i="17"/>
  <c r="AA53" i="17"/>
  <c r="AA21" i="17"/>
  <c r="AA32" i="17"/>
  <c r="AA26" i="17"/>
  <c r="AA24" i="17"/>
  <c r="AA6" i="17"/>
  <c r="AA3" i="17"/>
  <c r="AA28" i="17"/>
  <c r="AA18" i="17"/>
  <c r="AA47" i="17"/>
  <c r="AA16" i="17"/>
  <c r="AA42" i="17"/>
  <c r="AA8" i="17"/>
  <c r="AA31" i="17"/>
  <c r="AA38" i="17"/>
  <c r="AA20" i="17"/>
  <c r="AA45" i="17"/>
  <c r="AA51" i="17"/>
  <c r="AA50" i="17"/>
  <c r="AA54" i="17"/>
  <c r="AA36" i="17"/>
  <c r="AA17" i="17"/>
  <c r="AA2" i="17"/>
  <c r="AA11" i="17"/>
  <c r="AA12" i="17"/>
  <c r="AA52" i="17"/>
  <c r="AA19" i="17"/>
  <c r="AA55" i="17"/>
  <c r="AA49" i="17"/>
  <c r="AA15" i="17"/>
  <c r="AA25" i="17"/>
  <c r="AA29" i="17"/>
  <c r="AA30" i="17"/>
  <c r="AA34" i="17"/>
  <c r="AH9" i="16" l="1"/>
  <c r="AI9" i="16"/>
  <c r="AJ9" i="16"/>
  <c r="AK9" i="16"/>
  <c r="AL9" i="16"/>
  <c r="AM9" i="16"/>
  <c r="AN9" i="16"/>
  <c r="AO9" i="16"/>
  <c r="AP9" i="16"/>
  <c r="AQ9" i="16"/>
  <c r="AR9" i="16"/>
  <c r="AS9" i="16"/>
  <c r="AT9" i="16"/>
  <c r="AH80" i="16"/>
  <c r="AI80" i="16"/>
  <c r="AJ80" i="16"/>
  <c r="AK80" i="16"/>
  <c r="AL80" i="16"/>
  <c r="AM80" i="16"/>
  <c r="AN80" i="16"/>
  <c r="AO80" i="16"/>
  <c r="AP80" i="16"/>
  <c r="AQ80" i="16"/>
  <c r="AR80" i="16"/>
  <c r="AS80" i="16"/>
  <c r="AT80" i="16"/>
  <c r="AH81" i="16"/>
  <c r="AI81" i="16"/>
  <c r="AJ81" i="16"/>
  <c r="AK81" i="16"/>
  <c r="AL81" i="16"/>
  <c r="AM81" i="16"/>
  <c r="AN81" i="16"/>
  <c r="AO81" i="16"/>
  <c r="AP81" i="16"/>
  <c r="AQ81" i="16"/>
  <c r="AR81" i="16"/>
  <c r="AS81" i="16"/>
  <c r="AT81" i="16"/>
  <c r="AH70" i="16"/>
  <c r="AI70" i="16"/>
  <c r="AJ70" i="16"/>
  <c r="AK70" i="16"/>
  <c r="AL70" i="16"/>
  <c r="AM70" i="16"/>
  <c r="AN70" i="16"/>
  <c r="AO70" i="16"/>
  <c r="AP70" i="16"/>
  <c r="AQ70" i="16"/>
  <c r="AR70" i="16"/>
  <c r="AS70" i="16"/>
  <c r="AT70" i="16"/>
  <c r="AH71" i="16"/>
  <c r="AI71" i="16"/>
  <c r="AJ71" i="16"/>
  <c r="AK71" i="16"/>
  <c r="AL71" i="16"/>
  <c r="AM71" i="16"/>
  <c r="AN71" i="16"/>
  <c r="AO71" i="16"/>
  <c r="AP71" i="16"/>
  <c r="AQ71" i="16"/>
  <c r="AR71" i="16"/>
  <c r="AS71" i="16"/>
  <c r="AT71" i="16"/>
  <c r="AH64" i="16"/>
  <c r="AI64" i="16"/>
  <c r="AJ64" i="16"/>
  <c r="AK64" i="16"/>
  <c r="AL64" i="16"/>
  <c r="AM64" i="16"/>
  <c r="AN64" i="16"/>
  <c r="AO64" i="16"/>
  <c r="AP64" i="16"/>
  <c r="AQ64" i="16"/>
  <c r="AR64" i="16"/>
  <c r="AS64" i="16"/>
  <c r="AT64" i="16"/>
  <c r="AH65" i="16"/>
  <c r="AI65" i="16"/>
  <c r="AJ65" i="16"/>
  <c r="AK65" i="16"/>
  <c r="AL65" i="16"/>
  <c r="AM65" i="16"/>
  <c r="AN65" i="16"/>
  <c r="AO65" i="16"/>
  <c r="AP65" i="16"/>
  <c r="AQ65" i="16"/>
  <c r="AR65" i="16"/>
  <c r="AS65" i="16"/>
  <c r="AT65" i="16"/>
  <c r="AH14" i="16"/>
  <c r="AI14" i="16"/>
  <c r="AJ14" i="16"/>
  <c r="AK14" i="16"/>
  <c r="AL14" i="16"/>
  <c r="AM14" i="16"/>
  <c r="AN14" i="16"/>
  <c r="AO14" i="16"/>
  <c r="AP14" i="16"/>
  <c r="AQ14" i="16"/>
  <c r="AR14" i="16"/>
  <c r="AS14" i="16"/>
  <c r="AT14" i="16"/>
  <c r="AH15" i="16"/>
  <c r="AI15" i="16"/>
  <c r="AJ15" i="16"/>
  <c r="AK15" i="16"/>
  <c r="AL15" i="16"/>
  <c r="AM15" i="16"/>
  <c r="AN15" i="16"/>
  <c r="AO15" i="16"/>
  <c r="AP15" i="16"/>
  <c r="AQ15" i="16"/>
  <c r="AR15" i="16"/>
  <c r="AS15" i="16"/>
  <c r="AT15" i="16"/>
  <c r="AH16" i="16"/>
  <c r="AI16" i="16"/>
  <c r="AJ16" i="16"/>
  <c r="AK16" i="16"/>
  <c r="AL16" i="16"/>
  <c r="AM16" i="16"/>
  <c r="AN16" i="16"/>
  <c r="AO16" i="16"/>
  <c r="AP16" i="16"/>
  <c r="AQ16" i="16"/>
  <c r="AR16" i="16"/>
  <c r="AS16" i="16"/>
  <c r="AT16" i="16"/>
  <c r="AH17" i="16"/>
  <c r="AI17" i="16"/>
  <c r="AJ17" i="16"/>
  <c r="AK17" i="16"/>
  <c r="AL17" i="16"/>
  <c r="AM17" i="16"/>
  <c r="AN17" i="16"/>
  <c r="AO17" i="16"/>
  <c r="AP17" i="16"/>
  <c r="AQ17" i="16"/>
  <c r="AR17" i="16"/>
  <c r="AS17" i="16"/>
  <c r="AT17" i="16"/>
  <c r="AH18" i="16"/>
  <c r="AI18" i="16"/>
  <c r="AJ18" i="16"/>
  <c r="AK18" i="16"/>
  <c r="AL18" i="16"/>
  <c r="AM18" i="16"/>
  <c r="AN18" i="16"/>
  <c r="AO18" i="16"/>
  <c r="AP18" i="16"/>
  <c r="AQ18" i="16"/>
  <c r="AR18" i="16"/>
  <c r="AS18" i="16"/>
  <c r="AT18" i="16"/>
  <c r="AH19" i="16"/>
  <c r="AI19" i="16"/>
  <c r="AJ19" i="16"/>
  <c r="AK19" i="16"/>
  <c r="AL19" i="16"/>
  <c r="AM19" i="16"/>
  <c r="AN19" i="16"/>
  <c r="AO19" i="16"/>
  <c r="AP19" i="16"/>
  <c r="AQ19" i="16"/>
  <c r="AR19" i="16"/>
  <c r="AS19" i="16"/>
  <c r="AT19" i="16"/>
  <c r="AH50" i="16"/>
  <c r="AI50" i="16"/>
  <c r="AJ50" i="16"/>
  <c r="AK50" i="16"/>
  <c r="AL50" i="16"/>
  <c r="AM50" i="16"/>
  <c r="AN50" i="16"/>
  <c r="AO50" i="16"/>
  <c r="AP50" i="16"/>
  <c r="AQ50" i="16"/>
  <c r="AR50" i="16"/>
  <c r="AS50" i="16"/>
  <c r="AT50" i="16"/>
  <c r="AH51" i="16"/>
  <c r="AI51" i="16"/>
  <c r="AJ51" i="16"/>
  <c r="AK51" i="16"/>
  <c r="AL51" i="16"/>
  <c r="AM51" i="16"/>
  <c r="AN51" i="16"/>
  <c r="AO51" i="16"/>
  <c r="AP51" i="16"/>
  <c r="AQ51" i="16"/>
  <c r="AR51" i="16"/>
  <c r="AS51" i="16"/>
  <c r="AT51" i="16"/>
  <c r="AH54" i="16"/>
  <c r="AI54" i="16"/>
  <c r="AJ54" i="16"/>
  <c r="AK54" i="16"/>
  <c r="AL54" i="16"/>
  <c r="AM54" i="16"/>
  <c r="AN54" i="16"/>
  <c r="AO54" i="16"/>
  <c r="AP54" i="16"/>
  <c r="AQ54" i="16"/>
  <c r="AR54" i="16"/>
  <c r="AS54" i="16"/>
  <c r="AT54" i="16"/>
  <c r="AH55" i="16"/>
  <c r="AI55" i="16"/>
  <c r="AJ55" i="16"/>
  <c r="AK55" i="16"/>
  <c r="AL55" i="16"/>
  <c r="AM55" i="16"/>
  <c r="AN55" i="16"/>
  <c r="AO55" i="16"/>
  <c r="AP55" i="16"/>
  <c r="AQ55" i="16"/>
  <c r="AR55" i="16"/>
  <c r="AS55" i="16"/>
  <c r="AT55" i="16"/>
  <c r="AH56" i="16"/>
  <c r="AI56" i="16"/>
  <c r="AJ56" i="16"/>
  <c r="AK56" i="16"/>
  <c r="AL56" i="16"/>
  <c r="AM56" i="16"/>
  <c r="AN56" i="16"/>
  <c r="AO56" i="16"/>
  <c r="AP56" i="16"/>
  <c r="AQ56" i="16"/>
  <c r="AR56" i="16"/>
  <c r="AS56" i="16"/>
  <c r="AT56" i="16"/>
  <c r="AH57" i="16"/>
  <c r="AI57" i="16"/>
  <c r="AJ57" i="16"/>
  <c r="AK57" i="16"/>
  <c r="AL57" i="16"/>
  <c r="AM57" i="16"/>
  <c r="AN57" i="16"/>
  <c r="AO57" i="16"/>
  <c r="AP57" i="16"/>
  <c r="AQ57" i="16"/>
  <c r="AR57" i="16"/>
  <c r="AS57" i="16"/>
  <c r="AT57" i="16"/>
  <c r="AH68" i="16"/>
  <c r="AI68" i="16"/>
  <c r="AJ68" i="16"/>
  <c r="AK68" i="16"/>
  <c r="AL68" i="16"/>
  <c r="AM68" i="16"/>
  <c r="AN68" i="16"/>
  <c r="AO68" i="16"/>
  <c r="AP68" i="16"/>
  <c r="AQ68" i="16"/>
  <c r="AR68" i="16"/>
  <c r="AS68" i="16"/>
  <c r="AT68" i="16"/>
  <c r="AH69" i="16"/>
  <c r="AI69" i="16"/>
  <c r="AJ69" i="16"/>
  <c r="AK69" i="16"/>
  <c r="AL69" i="16"/>
  <c r="AM69" i="16"/>
  <c r="AN69" i="16"/>
  <c r="AO69" i="16"/>
  <c r="AP69" i="16"/>
  <c r="AQ69" i="16"/>
  <c r="AR69" i="16"/>
  <c r="AS69" i="16"/>
  <c r="AT69" i="16"/>
  <c r="AH66" i="16"/>
  <c r="AI66" i="16"/>
  <c r="AJ66" i="16"/>
  <c r="AK66" i="16"/>
  <c r="AL66" i="16"/>
  <c r="AM66" i="16"/>
  <c r="AN66" i="16"/>
  <c r="AO66" i="16"/>
  <c r="AP66" i="16"/>
  <c r="AQ66" i="16"/>
  <c r="AR66" i="16"/>
  <c r="AS66" i="16"/>
  <c r="AT66" i="16"/>
  <c r="AH67" i="16"/>
  <c r="AI67" i="16"/>
  <c r="AJ67" i="16"/>
  <c r="AK67" i="16"/>
  <c r="AL67" i="16"/>
  <c r="AM67" i="16"/>
  <c r="AN67" i="16"/>
  <c r="AO67" i="16"/>
  <c r="AP67" i="16"/>
  <c r="AQ67" i="16"/>
  <c r="AR67" i="16"/>
  <c r="AS67" i="16"/>
  <c r="AT67" i="16"/>
  <c r="AH72" i="16"/>
  <c r="AI72" i="16"/>
  <c r="AJ72" i="16"/>
  <c r="AK72" i="16"/>
  <c r="AL72" i="16"/>
  <c r="AM72" i="16"/>
  <c r="AN72" i="16"/>
  <c r="AO72" i="16"/>
  <c r="AP72" i="16"/>
  <c r="AQ72" i="16"/>
  <c r="AR72" i="16"/>
  <c r="AS72" i="16"/>
  <c r="AT72" i="16"/>
  <c r="AH73" i="16"/>
  <c r="AI73" i="16"/>
  <c r="AJ73" i="16"/>
  <c r="AK73" i="16"/>
  <c r="AL73" i="16"/>
  <c r="AM73" i="16"/>
  <c r="AN73" i="16"/>
  <c r="AO73" i="16"/>
  <c r="AP73" i="16"/>
  <c r="AQ73" i="16"/>
  <c r="AR73" i="16"/>
  <c r="AS73" i="16"/>
  <c r="AT73" i="16"/>
  <c r="AH74" i="16"/>
  <c r="AI74" i="16"/>
  <c r="AJ74" i="16"/>
  <c r="AK74" i="16"/>
  <c r="AL74" i="16"/>
  <c r="AM74" i="16"/>
  <c r="AN74" i="16"/>
  <c r="AO74" i="16"/>
  <c r="AP74" i="16"/>
  <c r="AQ74" i="16"/>
  <c r="AR74" i="16"/>
  <c r="AS74" i="16"/>
  <c r="AT74" i="16"/>
  <c r="AH75" i="16"/>
  <c r="AI75" i="16"/>
  <c r="AJ75" i="16"/>
  <c r="AK75" i="16"/>
  <c r="AL75" i="16"/>
  <c r="AM75" i="16"/>
  <c r="AN75" i="16"/>
  <c r="AO75" i="16"/>
  <c r="AP75" i="16"/>
  <c r="AQ75" i="16"/>
  <c r="AR75" i="16"/>
  <c r="AS75" i="16"/>
  <c r="AT75" i="16"/>
  <c r="AH76" i="16"/>
  <c r="AI76" i="16"/>
  <c r="AJ76" i="16"/>
  <c r="AK76" i="16"/>
  <c r="AL76" i="16"/>
  <c r="AM76" i="16"/>
  <c r="AN76" i="16"/>
  <c r="AO76" i="16"/>
  <c r="AP76" i="16"/>
  <c r="AQ76" i="16"/>
  <c r="AR76" i="16"/>
  <c r="AS76" i="16"/>
  <c r="AT76" i="16"/>
  <c r="AH77" i="16"/>
  <c r="AI77" i="16"/>
  <c r="AJ77" i="16"/>
  <c r="AK77" i="16"/>
  <c r="AL77" i="16"/>
  <c r="AM77" i="16"/>
  <c r="AN77" i="16"/>
  <c r="AO77" i="16"/>
  <c r="AP77" i="16"/>
  <c r="AQ77" i="16"/>
  <c r="AR77" i="16"/>
  <c r="AS77" i="16"/>
  <c r="AT77" i="16"/>
  <c r="AH78" i="16"/>
  <c r="AI78" i="16"/>
  <c r="AJ78" i="16"/>
  <c r="AK78" i="16"/>
  <c r="AL78" i="16"/>
  <c r="AM78" i="16"/>
  <c r="AN78" i="16"/>
  <c r="AO78" i="16"/>
  <c r="AP78" i="16"/>
  <c r="AQ78" i="16"/>
  <c r="AR78" i="16"/>
  <c r="AS78" i="16"/>
  <c r="AT78" i="16"/>
  <c r="AH79" i="16"/>
  <c r="AI79" i="16"/>
  <c r="AJ79" i="16"/>
  <c r="AK79" i="16"/>
  <c r="AL79" i="16"/>
  <c r="AM79" i="16"/>
  <c r="AN79" i="16"/>
  <c r="AO79" i="16"/>
  <c r="AP79" i="16"/>
  <c r="AQ79" i="16"/>
  <c r="AR79" i="16"/>
  <c r="AS79" i="16"/>
  <c r="AT79" i="16"/>
  <c r="AH32" i="16"/>
  <c r="AI32" i="16"/>
  <c r="AJ32" i="16"/>
  <c r="AK32" i="16"/>
  <c r="AL32" i="16"/>
  <c r="AM32" i="16"/>
  <c r="AN32" i="16"/>
  <c r="AO32" i="16"/>
  <c r="AP32" i="16"/>
  <c r="AQ32" i="16"/>
  <c r="AR32" i="16"/>
  <c r="AS32" i="16"/>
  <c r="AT32" i="16"/>
  <c r="AH33" i="16"/>
  <c r="AI33" i="16"/>
  <c r="AJ33" i="16"/>
  <c r="AK33" i="16"/>
  <c r="AL33" i="16"/>
  <c r="AM33" i="16"/>
  <c r="AN33" i="16"/>
  <c r="AO33" i="16"/>
  <c r="AP33" i="16"/>
  <c r="AQ33" i="16"/>
  <c r="AR33" i="16"/>
  <c r="AS33" i="16"/>
  <c r="AT33" i="16"/>
  <c r="AH62" i="16"/>
  <c r="AI62" i="16"/>
  <c r="AJ62" i="16"/>
  <c r="AK62" i="16"/>
  <c r="AL62" i="16"/>
  <c r="AM62" i="16"/>
  <c r="AN62" i="16"/>
  <c r="AO62" i="16"/>
  <c r="AP62" i="16"/>
  <c r="AQ62" i="16"/>
  <c r="AR62" i="16"/>
  <c r="AS62" i="16"/>
  <c r="AT62" i="16"/>
  <c r="AH63" i="16"/>
  <c r="AI63" i="16"/>
  <c r="AJ63" i="16"/>
  <c r="AK63" i="16"/>
  <c r="AL63" i="16"/>
  <c r="AM63" i="16"/>
  <c r="AN63" i="16"/>
  <c r="AO63" i="16"/>
  <c r="AP63" i="16"/>
  <c r="AQ63" i="16"/>
  <c r="AR63" i="16"/>
  <c r="AS63" i="16"/>
  <c r="AT63" i="16"/>
  <c r="AH26" i="16"/>
  <c r="AI26" i="16"/>
  <c r="AJ26" i="16"/>
  <c r="AK26" i="16"/>
  <c r="AL26" i="16"/>
  <c r="AM26" i="16"/>
  <c r="AN26" i="16"/>
  <c r="AO26" i="16"/>
  <c r="AP26" i="16"/>
  <c r="AQ26" i="16"/>
  <c r="AR26" i="16"/>
  <c r="AS26" i="16"/>
  <c r="AT26" i="16"/>
  <c r="AH27" i="16"/>
  <c r="AI27" i="16"/>
  <c r="AJ27" i="16"/>
  <c r="AK27" i="16"/>
  <c r="AL27" i="16"/>
  <c r="AM27" i="16"/>
  <c r="AN27" i="16"/>
  <c r="AO27" i="16"/>
  <c r="AP27" i="16"/>
  <c r="AQ27" i="16"/>
  <c r="AR27" i="16"/>
  <c r="AS27" i="16"/>
  <c r="AT27" i="16"/>
  <c r="AH22" i="16"/>
  <c r="AI22" i="16"/>
  <c r="AJ22" i="16"/>
  <c r="AK22" i="16"/>
  <c r="AL22" i="16"/>
  <c r="AM22" i="16"/>
  <c r="AN22" i="16"/>
  <c r="AO22" i="16"/>
  <c r="AP22" i="16"/>
  <c r="AQ22" i="16"/>
  <c r="AR22" i="16"/>
  <c r="AS22" i="16"/>
  <c r="AT22" i="16"/>
  <c r="AH23" i="16"/>
  <c r="AI23" i="16"/>
  <c r="AJ23" i="16"/>
  <c r="AK23" i="16"/>
  <c r="AL23" i="16"/>
  <c r="AM23" i="16"/>
  <c r="AN23" i="16"/>
  <c r="AO23" i="16"/>
  <c r="AP23" i="16"/>
  <c r="AQ23" i="16"/>
  <c r="AR23" i="16"/>
  <c r="AS23" i="16"/>
  <c r="AT23" i="16"/>
  <c r="AH28" i="16"/>
  <c r="AI28" i="16"/>
  <c r="AJ28" i="16"/>
  <c r="AK28" i="16"/>
  <c r="AL28" i="16"/>
  <c r="AM28" i="16"/>
  <c r="AN28" i="16"/>
  <c r="AO28" i="16"/>
  <c r="AP28" i="16"/>
  <c r="AQ28" i="16"/>
  <c r="AR28" i="16"/>
  <c r="AS28" i="16"/>
  <c r="AT28" i="16"/>
  <c r="AH29" i="16"/>
  <c r="AI29" i="16"/>
  <c r="AJ29" i="16"/>
  <c r="AK29" i="16"/>
  <c r="AL29" i="16"/>
  <c r="AM29" i="16"/>
  <c r="AN29" i="16"/>
  <c r="AO29" i="16"/>
  <c r="AP29" i="16"/>
  <c r="AQ29" i="16"/>
  <c r="AR29" i="16"/>
  <c r="AS29" i="16"/>
  <c r="AT29" i="16"/>
  <c r="AH52" i="16"/>
  <c r="AI52" i="16"/>
  <c r="AJ52" i="16"/>
  <c r="AK52" i="16"/>
  <c r="AL52" i="16"/>
  <c r="AM52" i="16"/>
  <c r="AN52" i="16"/>
  <c r="AO52" i="16"/>
  <c r="AP52" i="16"/>
  <c r="AQ52" i="16"/>
  <c r="AR52" i="16"/>
  <c r="AS52" i="16"/>
  <c r="AT52" i="16"/>
  <c r="AH53" i="16"/>
  <c r="AI53" i="16"/>
  <c r="AJ53" i="16"/>
  <c r="AK53" i="16"/>
  <c r="AL53" i="16"/>
  <c r="AM53" i="16"/>
  <c r="AN53" i="16"/>
  <c r="AO53" i="16"/>
  <c r="AP53" i="16"/>
  <c r="AQ53" i="16"/>
  <c r="AR53" i="16"/>
  <c r="AS53" i="16"/>
  <c r="AT53" i="16"/>
  <c r="AH30" i="16"/>
  <c r="AI30" i="16"/>
  <c r="AJ30" i="16"/>
  <c r="AK30" i="16"/>
  <c r="AL30" i="16"/>
  <c r="AM30" i="16"/>
  <c r="AN30" i="16"/>
  <c r="AO30" i="16"/>
  <c r="AP30" i="16"/>
  <c r="AQ30" i="16"/>
  <c r="AR30" i="16"/>
  <c r="AS30" i="16"/>
  <c r="AT30" i="16"/>
  <c r="AH31" i="16"/>
  <c r="AI31" i="16"/>
  <c r="AJ31" i="16"/>
  <c r="AK31" i="16"/>
  <c r="AL31" i="16"/>
  <c r="AM31" i="16"/>
  <c r="AN31" i="16"/>
  <c r="AO31" i="16"/>
  <c r="AP31" i="16"/>
  <c r="AQ31" i="16"/>
  <c r="AR31" i="16"/>
  <c r="AS31" i="16"/>
  <c r="AT31" i="16"/>
  <c r="AH36" i="16"/>
  <c r="AI36" i="16"/>
  <c r="AJ36" i="16"/>
  <c r="AK36" i="16"/>
  <c r="AL36" i="16"/>
  <c r="AM36" i="16"/>
  <c r="AN36" i="16"/>
  <c r="AO36" i="16"/>
  <c r="AP36" i="16"/>
  <c r="AQ36" i="16"/>
  <c r="AR36" i="16"/>
  <c r="AS36" i="16"/>
  <c r="AT36" i="16"/>
  <c r="AH37" i="16"/>
  <c r="AI37" i="16"/>
  <c r="AJ37" i="16"/>
  <c r="AK37" i="16"/>
  <c r="AL37" i="16"/>
  <c r="AM37" i="16"/>
  <c r="AN37" i="16"/>
  <c r="AO37" i="16"/>
  <c r="AP37" i="16"/>
  <c r="AQ37" i="16"/>
  <c r="AR37" i="16"/>
  <c r="AS37" i="16"/>
  <c r="AT37" i="16"/>
  <c r="AH44" i="16"/>
  <c r="AI44" i="16"/>
  <c r="AJ44" i="16"/>
  <c r="AK44" i="16"/>
  <c r="AL44" i="16"/>
  <c r="AM44" i="16"/>
  <c r="AN44" i="16"/>
  <c r="AO44" i="16"/>
  <c r="AP44" i="16"/>
  <c r="AQ44" i="16"/>
  <c r="AR44" i="16"/>
  <c r="AS44" i="16"/>
  <c r="AT44" i="16"/>
  <c r="AH45" i="16"/>
  <c r="AI45" i="16"/>
  <c r="AJ45" i="16"/>
  <c r="AK45" i="16"/>
  <c r="AL45" i="16"/>
  <c r="AM45" i="16"/>
  <c r="AN45" i="16"/>
  <c r="AO45" i="16"/>
  <c r="AP45" i="16"/>
  <c r="AQ45" i="16"/>
  <c r="AR45" i="16"/>
  <c r="AS45" i="16"/>
  <c r="AT45" i="16"/>
  <c r="AH2" i="16"/>
  <c r="AI2" i="16"/>
  <c r="AJ2" i="16"/>
  <c r="AK2" i="16"/>
  <c r="AL2" i="16"/>
  <c r="AM2" i="16"/>
  <c r="AN2" i="16"/>
  <c r="AO2" i="16"/>
  <c r="AP2" i="16"/>
  <c r="AQ2" i="16"/>
  <c r="AR2" i="16"/>
  <c r="AS2" i="16"/>
  <c r="AT2" i="16"/>
  <c r="AH3" i="16"/>
  <c r="AI3" i="16"/>
  <c r="AJ3" i="16"/>
  <c r="AK3" i="16"/>
  <c r="AL3" i="16"/>
  <c r="AM3" i="16"/>
  <c r="AN3" i="16"/>
  <c r="AO3" i="16"/>
  <c r="AP3" i="16"/>
  <c r="AQ3" i="16"/>
  <c r="AR3" i="16"/>
  <c r="AS3" i="16"/>
  <c r="AT3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H4" i="16"/>
  <c r="AI4" i="16"/>
  <c r="AJ4" i="16"/>
  <c r="AK4" i="16"/>
  <c r="AL4" i="16"/>
  <c r="AM4" i="16"/>
  <c r="AN4" i="16"/>
  <c r="AO4" i="16"/>
  <c r="AP4" i="16"/>
  <c r="AQ4" i="16"/>
  <c r="AR4" i="16"/>
  <c r="AS4" i="16"/>
  <c r="AT4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AT5" i="16"/>
  <c r="AH58" i="16"/>
  <c r="AI58" i="16"/>
  <c r="AJ58" i="16"/>
  <c r="AK58" i="16"/>
  <c r="AL58" i="16"/>
  <c r="AM58" i="16"/>
  <c r="AN58" i="16"/>
  <c r="AO58" i="16"/>
  <c r="AP58" i="16"/>
  <c r="AQ58" i="16"/>
  <c r="AR58" i="16"/>
  <c r="AS58" i="16"/>
  <c r="AT58" i="16"/>
  <c r="AH59" i="16"/>
  <c r="AI59" i="16"/>
  <c r="AJ59" i="16"/>
  <c r="AK59" i="16"/>
  <c r="AL59" i="16"/>
  <c r="AM59" i="16"/>
  <c r="AN59" i="16"/>
  <c r="AO59" i="16"/>
  <c r="AP59" i="16"/>
  <c r="AQ59" i="16"/>
  <c r="AR59" i="16"/>
  <c r="AS59" i="16"/>
  <c r="AT59" i="16"/>
  <c r="AH46" i="16"/>
  <c r="AI46" i="16"/>
  <c r="AJ46" i="16"/>
  <c r="AK46" i="16"/>
  <c r="AL46" i="16"/>
  <c r="AM46" i="16"/>
  <c r="AN46" i="16"/>
  <c r="AO46" i="16"/>
  <c r="AP46" i="16"/>
  <c r="AQ46" i="16"/>
  <c r="AR46" i="16"/>
  <c r="AS46" i="16"/>
  <c r="AT46" i="16"/>
  <c r="AH47" i="16"/>
  <c r="AI47" i="16"/>
  <c r="AJ47" i="16"/>
  <c r="AK47" i="16"/>
  <c r="AL47" i="16"/>
  <c r="AM47" i="16"/>
  <c r="AN47" i="16"/>
  <c r="AO47" i="16"/>
  <c r="AP47" i="16"/>
  <c r="AQ47" i="16"/>
  <c r="AR47" i="16"/>
  <c r="AS47" i="16"/>
  <c r="AT47" i="16"/>
  <c r="AH48" i="16"/>
  <c r="AI48" i="16"/>
  <c r="AJ48" i="16"/>
  <c r="AK48" i="16"/>
  <c r="AL48" i="16"/>
  <c r="AM48" i="16"/>
  <c r="AN48" i="16"/>
  <c r="AO48" i="16"/>
  <c r="AP48" i="16"/>
  <c r="AQ48" i="16"/>
  <c r="AR48" i="16"/>
  <c r="AS48" i="16"/>
  <c r="AT48" i="16"/>
  <c r="AH49" i="16"/>
  <c r="AI49" i="16"/>
  <c r="AJ49" i="16"/>
  <c r="AK49" i="16"/>
  <c r="AL49" i="16"/>
  <c r="AM49" i="16"/>
  <c r="AN49" i="16"/>
  <c r="AO49" i="16"/>
  <c r="AP49" i="16"/>
  <c r="AQ49" i="16"/>
  <c r="AR49" i="16"/>
  <c r="AS49" i="16"/>
  <c r="AT49" i="16"/>
  <c r="AH60" i="16"/>
  <c r="AI60" i="16"/>
  <c r="AJ60" i="16"/>
  <c r="AK60" i="16"/>
  <c r="AL60" i="16"/>
  <c r="AM60" i="16"/>
  <c r="AN60" i="16"/>
  <c r="AO60" i="16"/>
  <c r="AP60" i="16"/>
  <c r="AQ60" i="16"/>
  <c r="AR60" i="16"/>
  <c r="AS60" i="16"/>
  <c r="AT60" i="16"/>
  <c r="AH61" i="16"/>
  <c r="AI61" i="16"/>
  <c r="AJ61" i="16"/>
  <c r="AK61" i="16"/>
  <c r="AL61" i="16"/>
  <c r="AM61" i="16"/>
  <c r="AN61" i="16"/>
  <c r="AO61" i="16"/>
  <c r="AP61" i="16"/>
  <c r="AQ61" i="16"/>
  <c r="AR61" i="16"/>
  <c r="AS61" i="16"/>
  <c r="AT61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AT10" i="16"/>
  <c r="AH11" i="16"/>
  <c r="AI11" i="16"/>
  <c r="AJ11" i="16"/>
  <c r="AK11" i="16"/>
  <c r="AL11" i="16"/>
  <c r="AM11" i="16"/>
  <c r="AN11" i="16"/>
  <c r="AO11" i="16"/>
  <c r="AP11" i="16"/>
  <c r="AQ11" i="16"/>
  <c r="AR11" i="16"/>
  <c r="AS11" i="16"/>
  <c r="AT11" i="16"/>
  <c r="AH34" i="16"/>
  <c r="AI34" i="16"/>
  <c r="AJ34" i="16"/>
  <c r="AK34" i="16"/>
  <c r="AL34" i="16"/>
  <c r="AM34" i="16"/>
  <c r="AN34" i="16"/>
  <c r="AO34" i="16"/>
  <c r="AP34" i="16"/>
  <c r="AQ34" i="16"/>
  <c r="AR34" i="16"/>
  <c r="AS34" i="16"/>
  <c r="AT34" i="16"/>
  <c r="AH35" i="16"/>
  <c r="AI35" i="16"/>
  <c r="AJ35" i="16"/>
  <c r="AK35" i="16"/>
  <c r="AL35" i="16"/>
  <c r="AM35" i="16"/>
  <c r="AN35" i="16"/>
  <c r="AO35" i="16"/>
  <c r="AP35" i="16"/>
  <c r="AQ35" i="16"/>
  <c r="AR35" i="16"/>
  <c r="AS35" i="16"/>
  <c r="AT35" i="16"/>
  <c r="AH38" i="16"/>
  <c r="AI38" i="16"/>
  <c r="AJ38" i="16"/>
  <c r="AK38" i="16"/>
  <c r="AL38" i="16"/>
  <c r="AM38" i="16"/>
  <c r="AN38" i="16"/>
  <c r="AO38" i="16"/>
  <c r="AP38" i="16"/>
  <c r="AQ38" i="16"/>
  <c r="AR38" i="16"/>
  <c r="AS38" i="16"/>
  <c r="AT38" i="16"/>
  <c r="AH39" i="16"/>
  <c r="AI39" i="16"/>
  <c r="AJ39" i="16"/>
  <c r="AK39" i="16"/>
  <c r="AL39" i="16"/>
  <c r="AM39" i="16"/>
  <c r="AN39" i="16"/>
  <c r="AO39" i="16"/>
  <c r="AP39" i="16"/>
  <c r="AQ39" i="16"/>
  <c r="AR39" i="16"/>
  <c r="AS39" i="16"/>
  <c r="AT39" i="16"/>
  <c r="AH42" i="16"/>
  <c r="AI42" i="16"/>
  <c r="AJ42" i="16"/>
  <c r="AK42" i="16"/>
  <c r="AL42" i="16"/>
  <c r="AM42" i="16"/>
  <c r="AN42" i="16"/>
  <c r="AO42" i="16"/>
  <c r="AP42" i="16"/>
  <c r="AQ42" i="16"/>
  <c r="AR42" i="16"/>
  <c r="AS42" i="16"/>
  <c r="AT42" i="16"/>
  <c r="AH43" i="16"/>
  <c r="AI43" i="16"/>
  <c r="AJ43" i="16"/>
  <c r="AK43" i="16"/>
  <c r="AL43" i="16"/>
  <c r="AM43" i="16"/>
  <c r="AN43" i="16"/>
  <c r="AO43" i="16"/>
  <c r="AP43" i="16"/>
  <c r="AQ43" i="16"/>
  <c r="AR43" i="16"/>
  <c r="AS43" i="16"/>
  <c r="AT43" i="16"/>
  <c r="AH40" i="16"/>
  <c r="AI40" i="16"/>
  <c r="AJ40" i="16"/>
  <c r="AK40" i="16"/>
  <c r="AL40" i="16"/>
  <c r="AM40" i="16"/>
  <c r="AN40" i="16"/>
  <c r="AO40" i="16"/>
  <c r="AP40" i="16"/>
  <c r="AQ40" i="16"/>
  <c r="AR40" i="16"/>
  <c r="AS40" i="16"/>
  <c r="AT40" i="16"/>
  <c r="AH41" i="16"/>
  <c r="AI41" i="16"/>
  <c r="AJ41" i="16"/>
  <c r="AK41" i="16"/>
  <c r="AL41" i="16"/>
  <c r="AM41" i="16"/>
  <c r="AN41" i="16"/>
  <c r="AO41" i="16"/>
  <c r="AP41" i="16"/>
  <c r="AQ41" i="16"/>
  <c r="AR41" i="16"/>
  <c r="AS41" i="16"/>
  <c r="AT41" i="16"/>
  <c r="AH12" i="16"/>
  <c r="AI12" i="16"/>
  <c r="AJ12" i="16"/>
  <c r="AK12" i="16"/>
  <c r="AL12" i="16"/>
  <c r="AM12" i="16"/>
  <c r="AN12" i="16"/>
  <c r="AO12" i="16"/>
  <c r="AP12" i="16"/>
  <c r="AQ12" i="16"/>
  <c r="AR12" i="16"/>
  <c r="AS12" i="16"/>
  <c r="AT12" i="16"/>
  <c r="AH13" i="16"/>
  <c r="AI13" i="16"/>
  <c r="AJ13" i="16"/>
  <c r="AK13" i="16"/>
  <c r="AL13" i="16"/>
  <c r="AM13" i="16"/>
  <c r="AN13" i="16"/>
  <c r="AO13" i="16"/>
  <c r="AP13" i="16"/>
  <c r="AQ13" i="16"/>
  <c r="AR13" i="16"/>
  <c r="AS13" i="16"/>
  <c r="AT13" i="16"/>
  <c r="AH104" i="16"/>
  <c r="AI104" i="16"/>
  <c r="AJ104" i="16"/>
  <c r="AK104" i="16"/>
  <c r="AL104" i="16"/>
  <c r="AM104" i="16"/>
  <c r="AN104" i="16"/>
  <c r="AO104" i="16"/>
  <c r="AP104" i="16"/>
  <c r="AQ104" i="16"/>
  <c r="AR104" i="16"/>
  <c r="AS104" i="16"/>
  <c r="AT104" i="16"/>
  <c r="AH105" i="16"/>
  <c r="AI105" i="16"/>
  <c r="AJ105" i="16"/>
  <c r="AK105" i="16"/>
  <c r="AL105" i="16"/>
  <c r="AM105" i="16"/>
  <c r="AN105" i="16"/>
  <c r="AO105" i="16"/>
  <c r="AP105" i="16"/>
  <c r="AQ105" i="16"/>
  <c r="AR105" i="16"/>
  <c r="AS105" i="16"/>
  <c r="AT105" i="16"/>
  <c r="AH20" i="16"/>
  <c r="AI20" i="16"/>
  <c r="AJ20" i="16"/>
  <c r="AK20" i="16"/>
  <c r="AL20" i="16"/>
  <c r="AM20" i="16"/>
  <c r="AN20" i="16"/>
  <c r="AO20" i="16"/>
  <c r="AP20" i="16"/>
  <c r="AQ20" i="16"/>
  <c r="AR20" i="16"/>
  <c r="AS20" i="16"/>
  <c r="AT20" i="16"/>
  <c r="AH21" i="16"/>
  <c r="AI21" i="16"/>
  <c r="AJ21" i="16"/>
  <c r="AK21" i="16"/>
  <c r="AL21" i="16"/>
  <c r="AM21" i="16"/>
  <c r="AN21" i="16"/>
  <c r="AO21" i="16"/>
  <c r="AP21" i="16"/>
  <c r="AQ21" i="16"/>
  <c r="AR21" i="16"/>
  <c r="AS21" i="16"/>
  <c r="AT21" i="16"/>
  <c r="AH24" i="16"/>
  <c r="AI24" i="16"/>
  <c r="AJ24" i="16"/>
  <c r="AK24" i="16"/>
  <c r="AL24" i="16"/>
  <c r="AM24" i="16"/>
  <c r="AN24" i="16"/>
  <c r="AO24" i="16"/>
  <c r="AP24" i="16"/>
  <c r="AQ24" i="16"/>
  <c r="AR24" i="16"/>
  <c r="AS24" i="16"/>
  <c r="AT24" i="16"/>
  <c r="AH25" i="16"/>
  <c r="AI25" i="16"/>
  <c r="AJ25" i="16"/>
  <c r="AK25" i="16"/>
  <c r="AL25" i="16"/>
  <c r="AM25" i="16"/>
  <c r="AN25" i="16"/>
  <c r="AO25" i="16"/>
  <c r="AP25" i="16"/>
  <c r="AQ25" i="16"/>
  <c r="AR25" i="16"/>
  <c r="AS25" i="16"/>
  <c r="AT25" i="16"/>
  <c r="AH100" i="16"/>
  <c r="AI100" i="16"/>
  <c r="AJ100" i="16"/>
  <c r="AK100" i="16"/>
  <c r="AL100" i="16"/>
  <c r="AM100" i="16"/>
  <c r="AN100" i="16"/>
  <c r="AO100" i="16"/>
  <c r="AP100" i="16"/>
  <c r="AQ100" i="16"/>
  <c r="AR100" i="16"/>
  <c r="AS100" i="16"/>
  <c r="AT100" i="16"/>
  <c r="AH101" i="16"/>
  <c r="AI101" i="16"/>
  <c r="AJ101" i="16"/>
  <c r="AK101" i="16"/>
  <c r="AL101" i="16"/>
  <c r="AM101" i="16"/>
  <c r="AN101" i="16"/>
  <c r="AO101" i="16"/>
  <c r="AP101" i="16"/>
  <c r="AQ101" i="16"/>
  <c r="AR101" i="16"/>
  <c r="AS101" i="16"/>
  <c r="AT101" i="16"/>
  <c r="AH84" i="16"/>
  <c r="AI84" i="16"/>
  <c r="AJ84" i="16"/>
  <c r="AK84" i="16"/>
  <c r="AL84" i="16"/>
  <c r="AM84" i="16"/>
  <c r="AN84" i="16"/>
  <c r="AO84" i="16"/>
  <c r="AP84" i="16"/>
  <c r="AQ84" i="16"/>
  <c r="AR84" i="16"/>
  <c r="AS84" i="16"/>
  <c r="AT84" i="16"/>
  <c r="AH85" i="16"/>
  <c r="AI85" i="16"/>
  <c r="AJ85" i="16"/>
  <c r="AK85" i="16"/>
  <c r="AL85" i="16"/>
  <c r="AM85" i="16"/>
  <c r="AN85" i="16"/>
  <c r="AO85" i="16"/>
  <c r="AP85" i="16"/>
  <c r="AQ85" i="16"/>
  <c r="AR85" i="16"/>
  <c r="AS85" i="16"/>
  <c r="AT85" i="16"/>
  <c r="AH86" i="16"/>
  <c r="AI86" i="16"/>
  <c r="AJ86" i="16"/>
  <c r="AK86" i="16"/>
  <c r="AL86" i="16"/>
  <c r="AM86" i="16"/>
  <c r="AN86" i="16"/>
  <c r="AO86" i="16"/>
  <c r="AP86" i="16"/>
  <c r="AQ86" i="16"/>
  <c r="AR86" i="16"/>
  <c r="AS86" i="16"/>
  <c r="AT86" i="16"/>
  <c r="AH87" i="16"/>
  <c r="AI87" i="16"/>
  <c r="AJ87" i="16"/>
  <c r="AK87" i="16"/>
  <c r="AL87" i="16"/>
  <c r="AM87" i="16"/>
  <c r="AN87" i="16"/>
  <c r="AO87" i="16"/>
  <c r="AP87" i="16"/>
  <c r="AQ87" i="16"/>
  <c r="AR87" i="16"/>
  <c r="AS87" i="16"/>
  <c r="AT87" i="16"/>
  <c r="AH88" i="16"/>
  <c r="AI88" i="16"/>
  <c r="AJ88" i="16"/>
  <c r="AK88" i="16"/>
  <c r="AL88" i="16"/>
  <c r="AM88" i="16"/>
  <c r="AN88" i="16"/>
  <c r="AO88" i="16"/>
  <c r="AP88" i="16"/>
  <c r="AQ88" i="16"/>
  <c r="AR88" i="16"/>
  <c r="AS88" i="16"/>
  <c r="AT88" i="16"/>
  <c r="AH89" i="16"/>
  <c r="AI89" i="16"/>
  <c r="AJ89" i="16"/>
  <c r="AK89" i="16"/>
  <c r="AL89" i="16"/>
  <c r="AM89" i="16"/>
  <c r="AN89" i="16"/>
  <c r="AO89" i="16"/>
  <c r="AP89" i="16"/>
  <c r="AQ89" i="16"/>
  <c r="AR89" i="16"/>
  <c r="AS89" i="16"/>
  <c r="AT89" i="16"/>
  <c r="AH102" i="16"/>
  <c r="AI102" i="16"/>
  <c r="AJ102" i="16"/>
  <c r="AK102" i="16"/>
  <c r="AL102" i="16"/>
  <c r="AM102" i="16"/>
  <c r="AN102" i="16"/>
  <c r="AO102" i="16"/>
  <c r="AP102" i="16"/>
  <c r="AQ102" i="16"/>
  <c r="AR102" i="16"/>
  <c r="AS102" i="16"/>
  <c r="AT102" i="16"/>
  <c r="AH103" i="16"/>
  <c r="AI103" i="16"/>
  <c r="AJ103" i="16"/>
  <c r="AK103" i="16"/>
  <c r="AL103" i="16"/>
  <c r="AM103" i="16"/>
  <c r="AN103" i="16"/>
  <c r="AO103" i="16"/>
  <c r="AP103" i="16"/>
  <c r="AQ103" i="16"/>
  <c r="AR103" i="16"/>
  <c r="AS103" i="16"/>
  <c r="AT103" i="16"/>
  <c r="AH90" i="16"/>
  <c r="AI90" i="16"/>
  <c r="AJ90" i="16"/>
  <c r="AK90" i="16"/>
  <c r="AL90" i="16"/>
  <c r="AM90" i="16"/>
  <c r="AN90" i="16"/>
  <c r="AO90" i="16"/>
  <c r="AP90" i="16"/>
  <c r="AQ90" i="16"/>
  <c r="AR90" i="16"/>
  <c r="AS90" i="16"/>
  <c r="AT90" i="16"/>
  <c r="AH91" i="16"/>
  <c r="AI91" i="16"/>
  <c r="AJ91" i="16"/>
  <c r="AK91" i="16"/>
  <c r="AL91" i="16"/>
  <c r="AM91" i="16"/>
  <c r="AN91" i="16"/>
  <c r="AO91" i="16"/>
  <c r="AP91" i="16"/>
  <c r="AQ91" i="16"/>
  <c r="AR91" i="16"/>
  <c r="AS91" i="16"/>
  <c r="AT91" i="16"/>
  <c r="AH92" i="16"/>
  <c r="AI92" i="16"/>
  <c r="AJ92" i="16"/>
  <c r="AK92" i="16"/>
  <c r="AL92" i="16"/>
  <c r="AM92" i="16"/>
  <c r="AN92" i="16"/>
  <c r="AO92" i="16"/>
  <c r="AP92" i="16"/>
  <c r="AQ92" i="16"/>
  <c r="AR92" i="16"/>
  <c r="AS92" i="16"/>
  <c r="AT92" i="16"/>
  <c r="AH93" i="16"/>
  <c r="AI93" i="16"/>
  <c r="AJ93" i="16"/>
  <c r="AK93" i="16"/>
  <c r="AL93" i="16"/>
  <c r="AM93" i="16"/>
  <c r="AN93" i="16"/>
  <c r="AO93" i="16"/>
  <c r="AP93" i="16"/>
  <c r="AQ93" i="16"/>
  <c r="AR93" i="16"/>
  <c r="AS93" i="16"/>
  <c r="AT93" i="16"/>
  <c r="AH94" i="16"/>
  <c r="AI94" i="16"/>
  <c r="AJ94" i="16"/>
  <c r="AK94" i="16"/>
  <c r="AL94" i="16"/>
  <c r="AM94" i="16"/>
  <c r="AN94" i="16"/>
  <c r="AO94" i="16"/>
  <c r="AP94" i="16"/>
  <c r="AQ94" i="16"/>
  <c r="AR94" i="16"/>
  <c r="AS94" i="16"/>
  <c r="AT94" i="16"/>
  <c r="AH95" i="16"/>
  <c r="AI95" i="16"/>
  <c r="AJ95" i="16"/>
  <c r="AK95" i="16"/>
  <c r="AL95" i="16"/>
  <c r="AM95" i="16"/>
  <c r="AN95" i="16"/>
  <c r="AO95" i="16"/>
  <c r="AP95" i="16"/>
  <c r="AQ95" i="16"/>
  <c r="AR95" i="16"/>
  <c r="AS95" i="16"/>
  <c r="AT95" i="16"/>
  <c r="AH96" i="16"/>
  <c r="AI96" i="16"/>
  <c r="AJ96" i="16"/>
  <c r="AK96" i="16"/>
  <c r="AL96" i="16"/>
  <c r="AM96" i="16"/>
  <c r="AN96" i="16"/>
  <c r="AO96" i="16"/>
  <c r="AP96" i="16"/>
  <c r="AQ96" i="16"/>
  <c r="AR96" i="16"/>
  <c r="AS96" i="16"/>
  <c r="AT96" i="16"/>
  <c r="AH97" i="16"/>
  <c r="AI97" i="16"/>
  <c r="AJ97" i="16"/>
  <c r="AK97" i="16"/>
  <c r="AL97" i="16"/>
  <c r="AM97" i="16"/>
  <c r="AN97" i="16"/>
  <c r="AO97" i="16"/>
  <c r="AP97" i="16"/>
  <c r="AQ97" i="16"/>
  <c r="AR97" i="16"/>
  <c r="AS97" i="16"/>
  <c r="AT97" i="16"/>
  <c r="AH98" i="16"/>
  <c r="AI98" i="16"/>
  <c r="AJ98" i="16"/>
  <c r="AK98" i="16"/>
  <c r="AL98" i="16"/>
  <c r="AM98" i="16"/>
  <c r="AN98" i="16"/>
  <c r="AO98" i="16"/>
  <c r="AP98" i="16"/>
  <c r="AQ98" i="16"/>
  <c r="AR98" i="16"/>
  <c r="AS98" i="16"/>
  <c r="AT98" i="16"/>
  <c r="AH99" i="16"/>
  <c r="AI99" i="16"/>
  <c r="AJ99" i="16"/>
  <c r="AK99" i="16"/>
  <c r="AL99" i="16"/>
  <c r="AM99" i="16"/>
  <c r="AN99" i="16"/>
  <c r="AO99" i="16"/>
  <c r="AP99" i="16"/>
  <c r="AQ99" i="16"/>
  <c r="AR99" i="16"/>
  <c r="AS99" i="16"/>
  <c r="AT99" i="16"/>
  <c r="AH82" i="16"/>
  <c r="AI82" i="16"/>
  <c r="AJ82" i="16"/>
  <c r="AK82" i="16"/>
  <c r="AL82" i="16"/>
  <c r="AM82" i="16"/>
  <c r="AN82" i="16"/>
  <c r="AO82" i="16"/>
  <c r="AP82" i="16"/>
  <c r="AQ82" i="16"/>
  <c r="AR82" i="16"/>
  <c r="AS82" i="16"/>
  <c r="AT82" i="16"/>
  <c r="AH83" i="16"/>
  <c r="AI83" i="16"/>
  <c r="AJ83" i="16"/>
  <c r="AK83" i="16"/>
  <c r="AL83" i="16"/>
  <c r="AM83" i="16"/>
  <c r="AN83" i="16"/>
  <c r="AO83" i="16"/>
  <c r="AP83" i="16"/>
  <c r="AQ83" i="16"/>
  <c r="AR83" i="16"/>
  <c r="AS83" i="16"/>
  <c r="AT83" i="16"/>
  <c r="AT8" i="16"/>
  <c r="AS8" i="16"/>
  <c r="AK8" i="16"/>
  <c r="AL8" i="16"/>
  <c r="AM8" i="16"/>
  <c r="AN8" i="16"/>
  <c r="AO8" i="16"/>
  <c r="AP8" i="16"/>
  <c r="AQ8" i="16"/>
  <c r="AR8" i="16"/>
  <c r="AI8" i="16"/>
  <c r="AJ8" i="16"/>
  <c r="AH8" i="16"/>
  <c r="AB9" i="16"/>
  <c r="AC9" i="16"/>
  <c r="AD9" i="16"/>
  <c r="AE9" i="16"/>
  <c r="AF9" i="16"/>
  <c r="AB80" i="16"/>
  <c r="AC80" i="16"/>
  <c r="AD80" i="16"/>
  <c r="AE80" i="16"/>
  <c r="AF80" i="16"/>
  <c r="AB81" i="16"/>
  <c r="AC81" i="16"/>
  <c r="AD81" i="16"/>
  <c r="AE81" i="16"/>
  <c r="AF81" i="16"/>
  <c r="AB70" i="16"/>
  <c r="AC70" i="16"/>
  <c r="AD70" i="16"/>
  <c r="AE70" i="16"/>
  <c r="AF70" i="16"/>
  <c r="AB71" i="16"/>
  <c r="AC71" i="16"/>
  <c r="AD71" i="16"/>
  <c r="AE71" i="16"/>
  <c r="AF71" i="16"/>
  <c r="AB64" i="16"/>
  <c r="AC64" i="16"/>
  <c r="AD64" i="16"/>
  <c r="AE64" i="16"/>
  <c r="AF64" i="16"/>
  <c r="AB65" i="16"/>
  <c r="AC65" i="16"/>
  <c r="AD65" i="16"/>
  <c r="AE65" i="16"/>
  <c r="AF65" i="16"/>
  <c r="AB14" i="16"/>
  <c r="AC14" i="16"/>
  <c r="AD14" i="16"/>
  <c r="AE14" i="16"/>
  <c r="AF14" i="16"/>
  <c r="AB15" i="16"/>
  <c r="AC15" i="16"/>
  <c r="AD15" i="16"/>
  <c r="AE15" i="16"/>
  <c r="AF15" i="16"/>
  <c r="AB16" i="16"/>
  <c r="AC16" i="16"/>
  <c r="AD16" i="16"/>
  <c r="AE16" i="16"/>
  <c r="AF16" i="16"/>
  <c r="AB17" i="16"/>
  <c r="AC17" i="16"/>
  <c r="AD17" i="16"/>
  <c r="AE17" i="16"/>
  <c r="AF17" i="16"/>
  <c r="AB18" i="16"/>
  <c r="AC18" i="16"/>
  <c r="AD18" i="16"/>
  <c r="AE18" i="16"/>
  <c r="AF18" i="16"/>
  <c r="AB19" i="16"/>
  <c r="AC19" i="16"/>
  <c r="AD19" i="16"/>
  <c r="AE19" i="16"/>
  <c r="AF19" i="16"/>
  <c r="AB50" i="16"/>
  <c r="AC50" i="16"/>
  <c r="AD50" i="16"/>
  <c r="AE50" i="16"/>
  <c r="AF50" i="16"/>
  <c r="AB51" i="16"/>
  <c r="AC51" i="16"/>
  <c r="AD51" i="16"/>
  <c r="AE51" i="16"/>
  <c r="AF51" i="16"/>
  <c r="AB54" i="16"/>
  <c r="AC54" i="16"/>
  <c r="AD54" i="16"/>
  <c r="AE54" i="16"/>
  <c r="AF54" i="16"/>
  <c r="AB55" i="16"/>
  <c r="AC55" i="16"/>
  <c r="AD55" i="16"/>
  <c r="AE55" i="16"/>
  <c r="AF55" i="16"/>
  <c r="AB56" i="16"/>
  <c r="AC56" i="16"/>
  <c r="AD56" i="16"/>
  <c r="AE56" i="16"/>
  <c r="AF56" i="16"/>
  <c r="AB57" i="16"/>
  <c r="AC57" i="16"/>
  <c r="AD57" i="16"/>
  <c r="AE57" i="16"/>
  <c r="AF57" i="16"/>
  <c r="AB68" i="16"/>
  <c r="AC68" i="16"/>
  <c r="AD68" i="16"/>
  <c r="AE68" i="16"/>
  <c r="AF68" i="16"/>
  <c r="AB69" i="16"/>
  <c r="AC69" i="16"/>
  <c r="AD69" i="16"/>
  <c r="AE69" i="16"/>
  <c r="AF69" i="16"/>
  <c r="AB66" i="16"/>
  <c r="AC66" i="16"/>
  <c r="AD66" i="16"/>
  <c r="AE66" i="16"/>
  <c r="AF66" i="16"/>
  <c r="AB67" i="16"/>
  <c r="AC67" i="16"/>
  <c r="AD67" i="16"/>
  <c r="AE67" i="16"/>
  <c r="AF67" i="16"/>
  <c r="AB72" i="16"/>
  <c r="AC72" i="16"/>
  <c r="AD72" i="16"/>
  <c r="AE72" i="16"/>
  <c r="AF72" i="16"/>
  <c r="AB73" i="16"/>
  <c r="AC73" i="16"/>
  <c r="AD73" i="16"/>
  <c r="AE73" i="16"/>
  <c r="AF73" i="16"/>
  <c r="AB74" i="16"/>
  <c r="AC74" i="16"/>
  <c r="AD74" i="16"/>
  <c r="AE74" i="16"/>
  <c r="AF74" i="16"/>
  <c r="AB75" i="16"/>
  <c r="AC75" i="16"/>
  <c r="AD75" i="16"/>
  <c r="AE75" i="16"/>
  <c r="AF75" i="16"/>
  <c r="AB76" i="16"/>
  <c r="AC76" i="16"/>
  <c r="AD76" i="16"/>
  <c r="AE76" i="16"/>
  <c r="AF76" i="16"/>
  <c r="AB77" i="16"/>
  <c r="AC77" i="16"/>
  <c r="AD77" i="16"/>
  <c r="AE77" i="16"/>
  <c r="AF77" i="16"/>
  <c r="AB78" i="16"/>
  <c r="AC78" i="16"/>
  <c r="AD78" i="16"/>
  <c r="AE78" i="16"/>
  <c r="AF78" i="16"/>
  <c r="AB79" i="16"/>
  <c r="AC79" i="16"/>
  <c r="AD79" i="16"/>
  <c r="AE79" i="16"/>
  <c r="AF79" i="16"/>
  <c r="AB32" i="16"/>
  <c r="AC32" i="16"/>
  <c r="AD32" i="16"/>
  <c r="AE32" i="16"/>
  <c r="AF32" i="16"/>
  <c r="AB33" i="16"/>
  <c r="AC33" i="16"/>
  <c r="AD33" i="16"/>
  <c r="AE33" i="16"/>
  <c r="AF33" i="16"/>
  <c r="AB62" i="16"/>
  <c r="AC62" i="16"/>
  <c r="AD62" i="16"/>
  <c r="AE62" i="16"/>
  <c r="AF62" i="16"/>
  <c r="AB63" i="16"/>
  <c r="AC63" i="16"/>
  <c r="AD63" i="16"/>
  <c r="AE63" i="16"/>
  <c r="AF63" i="16"/>
  <c r="AB26" i="16"/>
  <c r="AC26" i="16"/>
  <c r="AD26" i="16"/>
  <c r="AE26" i="16"/>
  <c r="AF26" i="16"/>
  <c r="AB27" i="16"/>
  <c r="AC27" i="16"/>
  <c r="AD27" i="16"/>
  <c r="AE27" i="16"/>
  <c r="AF27" i="16"/>
  <c r="AB22" i="16"/>
  <c r="AC22" i="16"/>
  <c r="AD22" i="16"/>
  <c r="AE22" i="16"/>
  <c r="AF22" i="16"/>
  <c r="AB23" i="16"/>
  <c r="AC23" i="16"/>
  <c r="AD23" i="16"/>
  <c r="AE23" i="16"/>
  <c r="AF23" i="16"/>
  <c r="AB28" i="16"/>
  <c r="AC28" i="16"/>
  <c r="AD28" i="16"/>
  <c r="AE28" i="16"/>
  <c r="AF28" i="16"/>
  <c r="AB29" i="16"/>
  <c r="AC29" i="16"/>
  <c r="AD29" i="16"/>
  <c r="AE29" i="16"/>
  <c r="AF29" i="16"/>
  <c r="AB52" i="16"/>
  <c r="AC52" i="16"/>
  <c r="AD52" i="16"/>
  <c r="AE52" i="16"/>
  <c r="AF52" i="16"/>
  <c r="AB53" i="16"/>
  <c r="AC53" i="16"/>
  <c r="AD53" i="16"/>
  <c r="AE53" i="16"/>
  <c r="AF53" i="16"/>
  <c r="AB30" i="16"/>
  <c r="AC30" i="16"/>
  <c r="AD30" i="16"/>
  <c r="AE30" i="16"/>
  <c r="AF30" i="16"/>
  <c r="AB31" i="16"/>
  <c r="AC31" i="16"/>
  <c r="AD31" i="16"/>
  <c r="AE31" i="16"/>
  <c r="AF31" i="16"/>
  <c r="AB36" i="16"/>
  <c r="AC36" i="16"/>
  <c r="AD36" i="16"/>
  <c r="AE36" i="16"/>
  <c r="AF36" i="16"/>
  <c r="AB37" i="16"/>
  <c r="AC37" i="16"/>
  <c r="AD37" i="16"/>
  <c r="AE37" i="16"/>
  <c r="AF37" i="16"/>
  <c r="AB44" i="16"/>
  <c r="AC44" i="16"/>
  <c r="AD44" i="16"/>
  <c r="AE44" i="16"/>
  <c r="AF44" i="16"/>
  <c r="AB45" i="16"/>
  <c r="AC45" i="16"/>
  <c r="AD45" i="16"/>
  <c r="AE45" i="16"/>
  <c r="AF45" i="16"/>
  <c r="AB2" i="16"/>
  <c r="AC2" i="16"/>
  <c r="AD2" i="16"/>
  <c r="AE2" i="16"/>
  <c r="AF2" i="16"/>
  <c r="AB3" i="16"/>
  <c r="AC3" i="16"/>
  <c r="AD3" i="16"/>
  <c r="AE3" i="16"/>
  <c r="AF3" i="16"/>
  <c r="AB6" i="16"/>
  <c r="AC6" i="16"/>
  <c r="AD6" i="16"/>
  <c r="AE6" i="16"/>
  <c r="AF6" i="16"/>
  <c r="AB7" i="16"/>
  <c r="AC7" i="16"/>
  <c r="AD7" i="16"/>
  <c r="AE7" i="16"/>
  <c r="AF7" i="16"/>
  <c r="AB4" i="16"/>
  <c r="AC4" i="16"/>
  <c r="AD4" i="16"/>
  <c r="AE4" i="16"/>
  <c r="AF4" i="16"/>
  <c r="AB5" i="16"/>
  <c r="AC5" i="16"/>
  <c r="AD5" i="16"/>
  <c r="AE5" i="16"/>
  <c r="AF5" i="16"/>
  <c r="AB58" i="16"/>
  <c r="AC58" i="16"/>
  <c r="AD58" i="16"/>
  <c r="AE58" i="16"/>
  <c r="AF58" i="16"/>
  <c r="AB59" i="16"/>
  <c r="AC59" i="16"/>
  <c r="AD59" i="16"/>
  <c r="AE59" i="16"/>
  <c r="AF59" i="16"/>
  <c r="AB46" i="16"/>
  <c r="AC46" i="16"/>
  <c r="AD46" i="16"/>
  <c r="AE46" i="16"/>
  <c r="AF46" i="16"/>
  <c r="AB47" i="16"/>
  <c r="AC47" i="16"/>
  <c r="AD47" i="16"/>
  <c r="AE47" i="16"/>
  <c r="AF47" i="16"/>
  <c r="AB48" i="16"/>
  <c r="AC48" i="16"/>
  <c r="AD48" i="16"/>
  <c r="AE48" i="16"/>
  <c r="AF48" i="16"/>
  <c r="AB49" i="16"/>
  <c r="AC49" i="16"/>
  <c r="AD49" i="16"/>
  <c r="AE49" i="16"/>
  <c r="AF49" i="16"/>
  <c r="AB60" i="16"/>
  <c r="AC60" i="16"/>
  <c r="AD60" i="16"/>
  <c r="AE60" i="16"/>
  <c r="AF60" i="16"/>
  <c r="AB61" i="16"/>
  <c r="AC61" i="16"/>
  <c r="AD61" i="16"/>
  <c r="AE61" i="16"/>
  <c r="AF61" i="16"/>
  <c r="AB10" i="16"/>
  <c r="AC10" i="16"/>
  <c r="AD10" i="16"/>
  <c r="AE10" i="16"/>
  <c r="AF10" i="16"/>
  <c r="AB11" i="16"/>
  <c r="AC11" i="16"/>
  <c r="AD11" i="16"/>
  <c r="AE11" i="16"/>
  <c r="AF11" i="16"/>
  <c r="AB34" i="16"/>
  <c r="AC34" i="16"/>
  <c r="AD34" i="16"/>
  <c r="AE34" i="16"/>
  <c r="AF34" i="16"/>
  <c r="AB35" i="16"/>
  <c r="AC35" i="16"/>
  <c r="AD35" i="16"/>
  <c r="AE35" i="16"/>
  <c r="AF35" i="16"/>
  <c r="AB38" i="16"/>
  <c r="AC38" i="16"/>
  <c r="AD38" i="16"/>
  <c r="AE38" i="16"/>
  <c r="AF38" i="16"/>
  <c r="AB39" i="16"/>
  <c r="AC39" i="16"/>
  <c r="AD39" i="16"/>
  <c r="AE39" i="16"/>
  <c r="AF39" i="16"/>
  <c r="AB42" i="16"/>
  <c r="AC42" i="16"/>
  <c r="AD42" i="16"/>
  <c r="AE42" i="16"/>
  <c r="AF42" i="16"/>
  <c r="AB43" i="16"/>
  <c r="AC43" i="16"/>
  <c r="AD43" i="16"/>
  <c r="AE43" i="16"/>
  <c r="AF43" i="16"/>
  <c r="AB40" i="16"/>
  <c r="AC40" i="16"/>
  <c r="AD40" i="16"/>
  <c r="AE40" i="16"/>
  <c r="AF40" i="16"/>
  <c r="AB41" i="16"/>
  <c r="AC41" i="16"/>
  <c r="AD41" i="16"/>
  <c r="AE41" i="16"/>
  <c r="AF41" i="16"/>
  <c r="AB12" i="16"/>
  <c r="AC12" i="16"/>
  <c r="AD12" i="16"/>
  <c r="AE12" i="16"/>
  <c r="AF12" i="16"/>
  <c r="AB13" i="16"/>
  <c r="AC13" i="16"/>
  <c r="AD13" i="16"/>
  <c r="AE13" i="16"/>
  <c r="AF13" i="16"/>
  <c r="AB104" i="16"/>
  <c r="AC104" i="16"/>
  <c r="AD104" i="16"/>
  <c r="AE104" i="16"/>
  <c r="AF104" i="16"/>
  <c r="AB105" i="16"/>
  <c r="AC105" i="16"/>
  <c r="AD105" i="16"/>
  <c r="AE105" i="16"/>
  <c r="AF105" i="16"/>
  <c r="AB20" i="16"/>
  <c r="AC20" i="16"/>
  <c r="AD20" i="16"/>
  <c r="AE20" i="16"/>
  <c r="AF20" i="16"/>
  <c r="AB21" i="16"/>
  <c r="AC21" i="16"/>
  <c r="AD21" i="16"/>
  <c r="AE21" i="16"/>
  <c r="AF21" i="16"/>
  <c r="AB24" i="16"/>
  <c r="AC24" i="16"/>
  <c r="AD24" i="16"/>
  <c r="AE24" i="16"/>
  <c r="AF24" i="16"/>
  <c r="AB25" i="16"/>
  <c r="AC25" i="16"/>
  <c r="AD25" i="16"/>
  <c r="AE25" i="16"/>
  <c r="AF25" i="16"/>
  <c r="AB100" i="16"/>
  <c r="AC100" i="16"/>
  <c r="AD100" i="16"/>
  <c r="AE100" i="16"/>
  <c r="AF100" i="16"/>
  <c r="AB101" i="16"/>
  <c r="AC101" i="16"/>
  <c r="AD101" i="16"/>
  <c r="AE101" i="16"/>
  <c r="AF101" i="16"/>
  <c r="AB84" i="16"/>
  <c r="AC84" i="16"/>
  <c r="AD84" i="16"/>
  <c r="AE84" i="16"/>
  <c r="AF84" i="16"/>
  <c r="AB85" i="16"/>
  <c r="AC85" i="16"/>
  <c r="AD85" i="16"/>
  <c r="AE85" i="16"/>
  <c r="AF85" i="16"/>
  <c r="AB86" i="16"/>
  <c r="AC86" i="16"/>
  <c r="AD86" i="16"/>
  <c r="AE86" i="16"/>
  <c r="AF86" i="16"/>
  <c r="AB87" i="16"/>
  <c r="AC87" i="16"/>
  <c r="AD87" i="16"/>
  <c r="AE87" i="16"/>
  <c r="AF87" i="16"/>
  <c r="AB88" i="16"/>
  <c r="AC88" i="16"/>
  <c r="AD88" i="16"/>
  <c r="AE88" i="16"/>
  <c r="AF88" i="16"/>
  <c r="AB89" i="16"/>
  <c r="AC89" i="16"/>
  <c r="AD89" i="16"/>
  <c r="AE89" i="16"/>
  <c r="AF89" i="16"/>
  <c r="AB102" i="16"/>
  <c r="AC102" i="16"/>
  <c r="AD102" i="16"/>
  <c r="AE102" i="16"/>
  <c r="AF102" i="16"/>
  <c r="AB103" i="16"/>
  <c r="AC103" i="16"/>
  <c r="AD103" i="16"/>
  <c r="AE103" i="16"/>
  <c r="AF103" i="16"/>
  <c r="AB90" i="16"/>
  <c r="AC90" i="16"/>
  <c r="AD90" i="16"/>
  <c r="AE90" i="16"/>
  <c r="AF90" i="16"/>
  <c r="AB91" i="16"/>
  <c r="AC91" i="16"/>
  <c r="AD91" i="16"/>
  <c r="AE91" i="16"/>
  <c r="AF91" i="16"/>
  <c r="AB92" i="16"/>
  <c r="AC92" i="16"/>
  <c r="AD92" i="16"/>
  <c r="AE92" i="16"/>
  <c r="AF92" i="16"/>
  <c r="AB93" i="16"/>
  <c r="AC93" i="16"/>
  <c r="AD93" i="16"/>
  <c r="AE93" i="16"/>
  <c r="AF93" i="16"/>
  <c r="AB94" i="16"/>
  <c r="AC94" i="16"/>
  <c r="AD94" i="16"/>
  <c r="AE94" i="16"/>
  <c r="AF94" i="16"/>
  <c r="AB95" i="16"/>
  <c r="AC95" i="16"/>
  <c r="AD95" i="16"/>
  <c r="AE95" i="16"/>
  <c r="AF95" i="16"/>
  <c r="AB96" i="16"/>
  <c r="AC96" i="16"/>
  <c r="AD96" i="16"/>
  <c r="AE96" i="16"/>
  <c r="AF96" i="16"/>
  <c r="AB97" i="16"/>
  <c r="AC97" i="16"/>
  <c r="AD97" i="16"/>
  <c r="AE97" i="16"/>
  <c r="AF97" i="16"/>
  <c r="AB98" i="16"/>
  <c r="AC98" i="16"/>
  <c r="AD98" i="16"/>
  <c r="AE98" i="16"/>
  <c r="AF98" i="16"/>
  <c r="AB99" i="16"/>
  <c r="AC99" i="16"/>
  <c r="AD99" i="16"/>
  <c r="AE99" i="16"/>
  <c r="AF99" i="16"/>
  <c r="AB82" i="16"/>
  <c r="AC82" i="16"/>
  <c r="AD82" i="16"/>
  <c r="AE82" i="16"/>
  <c r="AF82" i="16"/>
  <c r="AB83" i="16"/>
  <c r="AC83" i="16"/>
  <c r="AD83" i="16"/>
  <c r="AE83" i="16"/>
  <c r="AF83" i="16"/>
  <c r="AC8" i="16"/>
  <c r="AD8" i="16"/>
  <c r="AE8" i="16"/>
  <c r="AF8" i="16"/>
  <c r="AB8" i="16"/>
  <c r="V9" i="16"/>
  <c r="W9" i="16"/>
  <c r="X9" i="16"/>
  <c r="Y9" i="16"/>
  <c r="Z9" i="16"/>
  <c r="V80" i="16"/>
  <c r="W80" i="16"/>
  <c r="X80" i="16"/>
  <c r="Y80" i="16"/>
  <c r="Z80" i="16"/>
  <c r="V81" i="16"/>
  <c r="W81" i="16"/>
  <c r="X81" i="16"/>
  <c r="Y81" i="16"/>
  <c r="Z81" i="16"/>
  <c r="V70" i="16"/>
  <c r="W70" i="16"/>
  <c r="X70" i="16"/>
  <c r="Y70" i="16"/>
  <c r="Z70" i="16"/>
  <c r="V71" i="16"/>
  <c r="W71" i="16"/>
  <c r="X71" i="16"/>
  <c r="Y71" i="16"/>
  <c r="Z71" i="16"/>
  <c r="V64" i="16"/>
  <c r="W64" i="16"/>
  <c r="X64" i="16"/>
  <c r="Y64" i="16"/>
  <c r="Z64" i="16"/>
  <c r="V65" i="16"/>
  <c r="W65" i="16"/>
  <c r="X65" i="16"/>
  <c r="Y65" i="16"/>
  <c r="Z65" i="16"/>
  <c r="V14" i="16"/>
  <c r="W14" i="16"/>
  <c r="X14" i="16"/>
  <c r="Y14" i="16"/>
  <c r="Z14" i="16"/>
  <c r="V15" i="16"/>
  <c r="W15" i="16"/>
  <c r="X15" i="16"/>
  <c r="Y15" i="16"/>
  <c r="Z15" i="16"/>
  <c r="V16" i="16"/>
  <c r="W16" i="16"/>
  <c r="X16" i="16"/>
  <c r="Y16" i="16"/>
  <c r="Z16" i="16"/>
  <c r="V17" i="16"/>
  <c r="W17" i="16"/>
  <c r="X17" i="16"/>
  <c r="Y17" i="16"/>
  <c r="Z17" i="16"/>
  <c r="V18" i="16"/>
  <c r="W18" i="16"/>
  <c r="X18" i="16"/>
  <c r="Y18" i="16"/>
  <c r="Z18" i="16"/>
  <c r="V19" i="16"/>
  <c r="W19" i="16"/>
  <c r="X19" i="16"/>
  <c r="Y19" i="16"/>
  <c r="Z19" i="16"/>
  <c r="V50" i="16"/>
  <c r="W50" i="16"/>
  <c r="X50" i="16"/>
  <c r="Y50" i="16"/>
  <c r="Z50" i="16"/>
  <c r="V51" i="16"/>
  <c r="W51" i="16"/>
  <c r="X51" i="16"/>
  <c r="Y51" i="16"/>
  <c r="Z51" i="16"/>
  <c r="V54" i="16"/>
  <c r="W54" i="16"/>
  <c r="X54" i="16"/>
  <c r="Y54" i="16"/>
  <c r="Z54" i="16"/>
  <c r="V55" i="16"/>
  <c r="W55" i="16"/>
  <c r="X55" i="16"/>
  <c r="Y55" i="16"/>
  <c r="Z55" i="16"/>
  <c r="V56" i="16"/>
  <c r="W56" i="16"/>
  <c r="X56" i="16"/>
  <c r="Y56" i="16"/>
  <c r="Z56" i="16"/>
  <c r="V57" i="16"/>
  <c r="W57" i="16"/>
  <c r="X57" i="16"/>
  <c r="Y57" i="16"/>
  <c r="Z57" i="16"/>
  <c r="V68" i="16"/>
  <c r="W68" i="16"/>
  <c r="X68" i="16"/>
  <c r="Y68" i="16"/>
  <c r="Z68" i="16"/>
  <c r="V69" i="16"/>
  <c r="W69" i="16"/>
  <c r="X69" i="16"/>
  <c r="Y69" i="16"/>
  <c r="Z69" i="16"/>
  <c r="V66" i="16"/>
  <c r="W66" i="16"/>
  <c r="X66" i="16"/>
  <c r="Y66" i="16"/>
  <c r="Z66" i="16"/>
  <c r="V67" i="16"/>
  <c r="W67" i="16"/>
  <c r="X67" i="16"/>
  <c r="Y67" i="16"/>
  <c r="Z67" i="16"/>
  <c r="V72" i="16"/>
  <c r="W72" i="16"/>
  <c r="X72" i="16"/>
  <c r="Y72" i="16"/>
  <c r="Z72" i="16"/>
  <c r="V73" i="16"/>
  <c r="W73" i="16"/>
  <c r="X73" i="16"/>
  <c r="Y73" i="16"/>
  <c r="Z73" i="16"/>
  <c r="V74" i="16"/>
  <c r="W74" i="16"/>
  <c r="X74" i="16"/>
  <c r="Y74" i="16"/>
  <c r="Z74" i="16"/>
  <c r="V75" i="16"/>
  <c r="W75" i="16"/>
  <c r="X75" i="16"/>
  <c r="Y75" i="16"/>
  <c r="Z75" i="16"/>
  <c r="V76" i="16"/>
  <c r="W76" i="16"/>
  <c r="X76" i="16"/>
  <c r="Y76" i="16"/>
  <c r="Z76" i="16"/>
  <c r="V77" i="16"/>
  <c r="W77" i="16"/>
  <c r="X77" i="16"/>
  <c r="Y77" i="16"/>
  <c r="Z77" i="16"/>
  <c r="V78" i="16"/>
  <c r="W78" i="16"/>
  <c r="X78" i="16"/>
  <c r="Y78" i="16"/>
  <c r="Z78" i="16"/>
  <c r="V79" i="16"/>
  <c r="W79" i="16"/>
  <c r="X79" i="16"/>
  <c r="Y79" i="16"/>
  <c r="Z79" i="16"/>
  <c r="V32" i="16"/>
  <c r="W32" i="16"/>
  <c r="X32" i="16"/>
  <c r="Y32" i="16"/>
  <c r="Z32" i="16"/>
  <c r="V33" i="16"/>
  <c r="W33" i="16"/>
  <c r="X33" i="16"/>
  <c r="Y33" i="16"/>
  <c r="Z33" i="16"/>
  <c r="V62" i="16"/>
  <c r="W62" i="16"/>
  <c r="X62" i="16"/>
  <c r="Y62" i="16"/>
  <c r="Z62" i="16"/>
  <c r="V63" i="16"/>
  <c r="W63" i="16"/>
  <c r="X63" i="16"/>
  <c r="Y63" i="16"/>
  <c r="Z63" i="16"/>
  <c r="V26" i="16"/>
  <c r="W26" i="16"/>
  <c r="X26" i="16"/>
  <c r="Y26" i="16"/>
  <c r="Z26" i="16"/>
  <c r="V27" i="16"/>
  <c r="W27" i="16"/>
  <c r="X27" i="16"/>
  <c r="Y27" i="16"/>
  <c r="Z27" i="16"/>
  <c r="V22" i="16"/>
  <c r="W22" i="16"/>
  <c r="X22" i="16"/>
  <c r="Y22" i="16"/>
  <c r="Z22" i="16"/>
  <c r="V23" i="16"/>
  <c r="W23" i="16"/>
  <c r="X23" i="16"/>
  <c r="Y23" i="16"/>
  <c r="Z23" i="16"/>
  <c r="V28" i="16"/>
  <c r="W28" i="16"/>
  <c r="X28" i="16"/>
  <c r="Y28" i="16"/>
  <c r="Z28" i="16"/>
  <c r="V29" i="16"/>
  <c r="W29" i="16"/>
  <c r="X29" i="16"/>
  <c r="Y29" i="16"/>
  <c r="Z29" i="16"/>
  <c r="V52" i="16"/>
  <c r="W52" i="16"/>
  <c r="X52" i="16"/>
  <c r="Y52" i="16"/>
  <c r="Z52" i="16"/>
  <c r="V53" i="16"/>
  <c r="W53" i="16"/>
  <c r="X53" i="16"/>
  <c r="Y53" i="16"/>
  <c r="Z53" i="16"/>
  <c r="V30" i="16"/>
  <c r="W30" i="16"/>
  <c r="X30" i="16"/>
  <c r="Y30" i="16"/>
  <c r="Z30" i="16"/>
  <c r="V31" i="16"/>
  <c r="W31" i="16"/>
  <c r="X31" i="16"/>
  <c r="Y31" i="16"/>
  <c r="Z31" i="16"/>
  <c r="V36" i="16"/>
  <c r="W36" i="16"/>
  <c r="X36" i="16"/>
  <c r="Y36" i="16"/>
  <c r="Z36" i="16"/>
  <c r="V37" i="16"/>
  <c r="W37" i="16"/>
  <c r="X37" i="16"/>
  <c r="Y37" i="16"/>
  <c r="Z37" i="16"/>
  <c r="V44" i="16"/>
  <c r="W44" i="16"/>
  <c r="X44" i="16"/>
  <c r="Y44" i="16"/>
  <c r="Z44" i="16"/>
  <c r="V45" i="16"/>
  <c r="W45" i="16"/>
  <c r="X45" i="16"/>
  <c r="Y45" i="16"/>
  <c r="Z45" i="16"/>
  <c r="V2" i="16"/>
  <c r="W2" i="16"/>
  <c r="X2" i="16"/>
  <c r="Y2" i="16"/>
  <c r="Z2" i="16"/>
  <c r="V3" i="16"/>
  <c r="W3" i="16"/>
  <c r="X3" i="16"/>
  <c r="Y3" i="16"/>
  <c r="Z3" i="16"/>
  <c r="V6" i="16"/>
  <c r="W6" i="16"/>
  <c r="X6" i="16"/>
  <c r="Y6" i="16"/>
  <c r="Z6" i="16"/>
  <c r="V7" i="16"/>
  <c r="W7" i="16"/>
  <c r="X7" i="16"/>
  <c r="Y7" i="16"/>
  <c r="Z7" i="16"/>
  <c r="V4" i="16"/>
  <c r="W4" i="16"/>
  <c r="X4" i="16"/>
  <c r="Y4" i="16"/>
  <c r="Z4" i="16"/>
  <c r="V5" i="16"/>
  <c r="W5" i="16"/>
  <c r="X5" i="16"/>
  <c r="Y5" i="16"/>
  <c r="Z5" i="16"/>
  <c r="V58" i="16"/>
  <c r="W58" i="16"/>
  <c r="X58" i="16"/>
  <c r="Y58" i="16"/>
  <c r="Z58" i="16"/>
  <c r="V59" i="16"/>
  <c r="W59" i="16"/>
  <c r="X59" i="16"/>
  <c r="Y59" i="16"/>
  <c r="Z59" i="16"/>
  <c r="V46" i="16"/>
  <c r="W46" i="16"/>
  <c r="X46" i="16"/>
  <c r="Y46" i="16"/>
  <c r="Z46" i="16"/>
  <c r="V47" i="16"/>
  <c r="W47" i="16"/>
  <c r="X47" i="16"/>
  <c r="Y47" i="16"/>
  <c r="Z47" i="16"/>
  <c r="V48" i="16"/>
  <c r="W48" i="16"/>
  <c r="X48" i="16"/>
  <c r="Y48" i="16"/>
  <c r="Z48" i="16"/>
  <c r="V49" i="16"/>
  <c r="W49" i="16"/>
  <c r="X49" i="16"/>
  <c r="Y49" i="16"/>
  <c r="Z49" i="16"/>
  <c r="V60" i="16"/>
  <c r="W60" i="16"/>
  <c r="X60" i="16"/>
  <c r="Y60" i="16"/>
  <c r="Z60" i="16"/>
  <c r="V61" i="16"/>
  <c r="W61" i="16"/>
  <c r="X61" i="16"/>
  <c r="Y61" i="16"/>
  <c r="Z61" i="16"/>
  <c r="V10" i="16"/>
  <c r="W10" i="16"/>
  <c r="X10" i="16"/>
  <c r="Y10" i="16"/>
  <c r="Z10" i="16"/>
  <c r="V11" i="16"/>
  <c r="W11" i="16"/>
  <c r="X11" i="16"/>
  <c r="Y11" i="16"/>
  <c r="Z11" i="16"/>
  <c r="V34" i="16"/>
  <c r="W34" i="16"/>
  <c r="X34" i="16"/>
  <c r="Y34" i="16"/>
  <c r="Z34" i="16"/>
  <c r="V35" i="16"/>
  <c r="W35" i="16"/>
  <c r="X35" i="16"/>
  <c r="Y35" i="16"/>
  <c r="Z35" i="16"/>
  <c r="V38" i="16"/>
  <c r="W38" i="16"/>
  <c r="X38" i="16"/>
  <c r="Y38" i="16"/>
  <c r="Z38" i="16"/>
  <c r="V39" i="16"/>
  <c r="W39" i="16"/>
  <c r="X39" i="16"/>
  <c r="Y39" i="16"/>
  <c r="Z39" i="16"/>
  <c r="V42" i="16"/>
  <c r="W42" i="16"/>
  <c r="X42" i="16"/>
  <c r="Y42" i="16"/>
  <c r="Z42" i="16"/>
  <c r="V43" i="16"/>
  <c r="W43" i="16"/>
  <c r="X43" i="16"/>
  <c r="Y43" i="16"/>
  <c r="Z43" i="16"/>
  <c r="V40" i="16"/>
  <c r="W40" i="16"/>
  <c r="X40" i="16"/>
  <c r="Y40" i="16"/>
  <c r="Z40" i="16"/>
  <c r="V41" i="16"/>
  <c r="W41" i="16"/>
  <c r="X41" i="16"/>
  <c r="Y41" i="16"/>
  <c r="Z41" i="16"/>
  <c r="V12" i="16"/>
  <c r="W12" i="16"/>
  <c r="X12" i="16"/>
  <c r="Y12" i="16"/>
  <c r="Z12" i="16"/>
  <c r="V13" i="16"/>
  <c r="W13" i="16"/>
  <c r="X13" i="16"/>
  <c r="Y13" i="16"/>
  <c r="Z13" i="16"/>
  <c r="V104" i="16"/>
  <c r="W104" i="16"/>
  <c r="X104" i="16"/>
  <c r="Y104" i="16"/>
  <c r="Z104" i="16"/>
  <c r="V105" i="16"/>
  <c r="W105" i="16"/>
  <c r="X105" i="16"/>
  <c r="Y105" i="16"/>
  <c r="Z105" i="16"/>
  <c r="V20" i="16"/>
  <c r="W20" i="16"/>
  <c r="X20" i="16"/>
  <c r="Y20" i="16"/>
  <c r="Z20" i="16"/>
  <c r="V21" i="16"/>
  <c r="W21" i="16"/>
  <c r="X21" i="16"/>
  <c r="Y21" i="16"/>
  <c r="Z21" i="16"/>
  <c r="V24" i="16"/>
  <c r="W24" i="16"/>
  <c r="X24" i="16"/>
  <c r="Y24" i="16"/>
  <c r="Z24" i="16"/>
  <c r="V25" i="16"/>
  <c r="W25" i="16"/>
  <c r="X25" i="16"/>
  <c r="Y25" i="16"/>
  <c r="Z25" i="16"/>
  <c r="V100" i="16"/>
  <c r="W100" i="16"/>
  <c r="X100" i="16"/>
  <c r="Y100" i="16"/>
  <c r="Z100" i="16"/>
  <c r="V101" i="16"/>
  <c r="W101" i="16"/>
  <c r="X101" i="16"/>
  <c r="Y101" i="16"/>
  <c r="Z101" i="16"/>
  <c r="V84" i="16"/>
  <c r="W84" i="16"/>
  <c r="X84" i="16"/>
  <c r="Y84" i="16"/>
  <c r="Z84" i="16"/>
  <c r="V85" i="16"/>
  <c r="W85" i="16"/>
  <c r="X85" i="16"/>
  <c r="Y85" i="16"/>
  <c r="Z85" i="16"/>
  <c r="V86" i="16"/>
  <c r="W86" i="16"/>
  <c r="X86" i="16"/>
  <c r="Y86" i="16"/>
  <c r="Z86" i="16"/>
  <c r="V87" i="16"/>
  <c r="W87" i="16"/>
  <c r="X87" i="16"/>
  <c r="Y87" i="16"/>
  <c r="Z87" i="16"/>
  <c r="V88" i="16"/>
  <c r="W88" i="16"/>
  <c r="X88" i="16"/>
  <c r="Y88" i="16"/>
  <c r="Z88" i="16"/>
  <c r="V89" i="16"/>
  <c r="W89" i="16"/>
  <c r="X89" i="16"/>
  <c r="Y89" i="16"/>
  <c r="Z89" i="16"/>
  <c r="V102" i="16"/>
  <c r="W102" i="16"/>
  <c r="X102" i="16"/>
  <c r="Y102" i="16"/>
  <c r="Z102" i="16"/>
  <c r="V103" i="16"/>
  <c r="W103" i="16"/>
  <c r="X103" i="16"/>
  <c r="Y103" i="16"/>
  <c r="Z103" i="16"/>
  <c r="V90" i="16"/>
  <c r="W90" i="16"/>
  <c r="X90" i="16"/>
  <c r="Y90" i="16"/>
  <c r="Z90" i="16"/>
  <c r="V91" i="16"/>
  <c r="W91" i="16"/>
  <c r="X91" i="16"/>
  <c r="Y91" i="16"/>
  <c r="Z91" i="16"/>
  <c r="V92" i="16"/>
  <c r="W92" i="16"/>
  <c r="X92" i="16"/>
  <c r="Y92" i="16"/>
  <c r="Z92" i="16"/>
  <c r="V93" i="16"/>
  <c r="W93" i="16"/>
  <c r="X93" i="16"/>
  <c r="Y93" i="16"/>
  <c r="Z93" i="16"/>
  <c r="V94" i="16"/>
  <c r="W94" i="16"/>
  <c r="X94" i="16"/>
  <c r="Y94" i="16"/>
  <c r="Z94" i="16"/>
  <c r="V95" i="16"/>
  <c r="W95" i="16"/>
  <c r="X95" i="16"/>
  <c r="Y95" i="16"/>
  <c r="Z95" i="16"/>
  <c r="V96" i="16"/>
  <c r="W96" i="16"/>
  <c r="X96" i="16"/>
  <c r="Y96" i="16"/>
  <c r="Z96" i="16"/>
  <c r="V97" i="16"/>
  <c r="W97" i="16"/>
  <c r="X97" i="16"/>
  <c r="Y97" i="16"/>
  <c r="Z97" i="16"/>
  <c r="V98" i="16"/>
  <c r="W98" i="16"/>
  <c r="X98" i="16"/>
  <c r="Y98" i="16"/>
  <c r="Z98" i="16"/>
  <c r="V99" i="16"/>
  <c r="W99" i="16"/>
  <c r="X99" i="16"/>
  <c r="Y99" i="16"/>
  <c r="Z99" i="16"/>
  <c r="V82" i="16"/>
  <c r="W82" i="16"/>
  <c r="X82" i="16"/>
  <c r="Y82" i="16"/>
  <c r="Z82" i="16"/>
  <c r="V83" i="16"/>
  <c r="W83" i="16"/>
  <c r="X83" i="16"/>
  <c r="Y83" i="16"/>
  <c r="Z83" i="16"/>
  <c r="W8" i="16"/>
  <c r="X8" i="16"/>
  <c r="Y8" i="16"/>
  <c r="Z8" i="16"/>
  <c r="V8" i="16"/>
  <c r="P9" i="16"/>
  <c r="Q9" i="16"/>
  <c r="R9" i="16"/>
  <c r="S9" i="16"/>
  <c r="T9" i="16"/>
  <c r="P80" i="16"/>
  <c r="Q80" i="16"/>
  <c r="R80" i="16"/>
  <c r="S80" i="16"/>
  <c r="T80" i="16"/>
  <c r="P81" i="16"/>
  <c r="Q81" i="16"/>
  <c r="R81" i="16"/>
  <c r="S81" i="16"/>
  <c r="T81" i="16"/>
  <c r="P70" i="16"/>
  <c r="Q70" i="16"/>
  <c r="R70" i="16"/>
  <c r="S70" i="16"/>
  <c r="T70" i="16"/>
  <c r="P71" i="16"/>
  <c r="Q71" i="16"/>
  <c r="R71" i="16"/>
  <c r="S71" i="16"/>
  <c r="T71" i="16"/>
  <c r="P64" i="16"/>
  <c r="Q64" i="16"/>
  <c r="R64" i="16"/>
  <c r="S64" i="16"/>
  <c r="T64" i="16"/>
  <c r="P65" i="16"/>
  <c r="Q65" i="16"/>
  <c r="R65" i="16"/>
  <c r="S65" i="16"/>
  <c r="T65" i="16"/>
  <c r="P14" i="16"/>
  <c r="Q14" i="16"/>
  <c r="R14" i="16"/>
  <c r="S14" i="16"/>
  <c r="T14" i="16"/>
  <c r="P15" i="16"/>
  <c r="Q15" i="16"/>
  <c r="R15" i="16"/>
  <c r="S15" i="16"/>
  <c r="T15" i="16"/>
  <c r="P16" i="16"/>
  <c r="Q16" i="16"/>
  <c r="R16" i="16"/>
  <c r="S16" i="16"/>
  <c r="T16" i="16"/>
  <c r="P17" i="16"/>
  <c r="Q17" i="16"/>
  <c r="R17" i="16"/>
  <c r="S17" i="16"/>
  <c r="T17" i="16"/>
  <c r="P18" i="16"/>
  <c r="Q18" i="16"/>
  <c r="R18" i="16"/>
  <c r="S18" i="16"/>
  <c r="T18" i="16"/>
  <c r="P19" i="16"/>
  <c r="Q19" i="16"/>
  <c r="R19" i="16"/>
  <c r="S19" i="16"/>
  <c r="T19" i="16"/>
  <c r="P50" i="16"/>
  <c r="Q50" i="16"/>
  <c r="R50" i="16"/>
  <c r="S50" i="16"/>
  <c r="T50" i="16"/>
  <c r="P51" i="16"/>
  <c r="Q51" i="16"/>
  <c r="R51" i="16"/>
  <c r="S51" i="16"/>
  <c r="T51" i="16"/>
  <c r="P54" i="16"/>
  <c r="Q54" i="16"/>
  <c r="R54" i="16"/>
  <c r="S54" i="16"/>
  <c r="T54" i="16"/>
  <c r="P55" i="16"/>
  <c r="Q55" i="16"/>
  <c r="R55" i="16"/>
  <c r="S55" i="16"/>
  <c r="T55" i="16"/>
  <c r="P56" i="16"/>
  <c r="Q56" i="16"/>
  <c r="R56" i="16"/>
  <c r="S56" i="16"/>
  <c r="T56" i="16"/>
  <c r="P57" i="16"/>
  <c r="Q57" i="16"/>
  <c r="R57" i="16"/>
  <c r="S57" i="16"/>
  <c r="T57" i="16"/>
  <c r="P68" i="16"/>
  <c r="Q68" i="16"/>
  <c r="R68" i="16"/>
  <c r="S68" i="16"/>
  <c r="T68" i="16"/>
  <c r="P69" i="16"/>
  <c r="Q69" i="16"/>
  <c r="R69" i="16"/>
  <c r="S69" i="16"/>
  <c r="T69" i="16"/>
  <c r="P66" i="16"/>
  <c r="Q66" i="16"/>
  <c r="R66" i="16"/>
  <c r="S66" i="16"/>
  <c r="T66" i="16"/>
  <c r="P67" i="16"/>
  <c r="Q67" i="16"/>
  <c r="R67" i="16"/>
  <c r="S67" i="16"/>
  <c r="T67" i="16"/>
  <c r="P72" i="16"/>
  <c r="Q72" i="16"/>
  <c r="R72" i="16"/>
  <c r="S72" i="16"/>
  <c r="T72" i="16"/>
  <c r="P73" i="16"/>
  <c r="Q73" i="16"/>
  <c r="R73" i="16"/>
  <c r="S73" i="16"/>
  <c r="T73" i="16"/>
  <c r="P74" i="16"/>
  <c r="Q74" i="16"/>
  <c r="R74" i="16"/>
  <c r="S74" i="16"/>
  <c r="T74" i="16"/>
  <c r="P75" i="16"/>
  <c r="Q75" i="16"/>
  <c r="R75" i="16"/>
  <c r="S75" i="16"/>
  <c r="T75" i="16"/>
  <c r="P76" i="16"/>
  <c r="Q76" i="16"/>
  <c r="R76" i="16"/>
  <c r="S76" i="16"/>
  <c r="T76" i="16"/>
  <c r="P77" i="16"/>
  <c r="Q77" i="16"/>
  <c r="R77" i="16"/>
  <c r="S77" i="16"/>
  <c r="T77" i="16"/>
  <c r="P78" i="16"/>
  <c r="Q78" i="16"/>
  <c r="R78" i="16"/>
  <c r="S78" i="16"/>
  <c r="T78" i="16"/>
  <c r="P79" i="16"/>
  <c r="Q79" i="16"/>
  <c r="R79" i="16"/>
  <c r="S79" i="16"/>
  <c r="T79" i="16"/>
  <c r="P32" i="16"/>
  <c r="Q32" i="16"/>
  <c r="R32" i="16"/>
  <c r="S32" i="16"/>
  <c r="T32" i="16"/>
  <c r="P33" i="16"/>
  <c r="Q33" i="16"/>
  <c r="R33" i="16"/>
  <c r="S33" i="16"/>
  <c r="T33" i="16"/>
  <c r="P62" i="16"/>
  <c r="Q62" i="16"/>
  <c r="R62" i="16"/>
  <c r="S62" i="16"/>
  <c r="T62" i="16"/>
  <c r="P63" i="16"/>
  <c r="Q63" i="16"/>
  <c r="R63" i="16"/>
  <c r="S63" i="16"/>
  <c r="T63" i="16"/>
  <c r="P26" i="16"/>
  <c r="Q26" i="16"/>
  <c r="R26" i="16"/>
  <c r="S26" i="16"/>
  <c r="T26" i="16"/>
  <c r="P27" i="16"/>
  <c r="Q27" i="16"/>
  <c r="R27" i="16"/>
  <c r="S27" i="16"/>
  <c r="T27" i="16"/>
  <c r="P22" i="16"/>
  <c r="Q22" i="16"/>
  <c r="R22" i="16"/>
  <c r="S22" i="16"/>
  <c r="T22" i="16"/>
  <c r="P23" i="16"/>
  <c r="Q23" i="16"/>
  <c r="R23" i="16"/>
  <c r="S23" i="16"/>
  <c r="T23" i="16"/>
  <c r="P28" i="16"/>
  <c r="Q28" i="16"/>
  <c r="R28" i="16"/>
  <c r="S28" i="16"/>
  <c r="T28" i="16"/>
  <c r="P29" i="16"/>
  <c r="Q29" i="16"/>
  <c r="R29" i="16"/>
  <c r="S29" i="16"/>
  <c r="T29" i="16"/>
  <c r="P52" i="16"/>
  <c r="Q52" i="16"/>
  <c r="R52" i="16"/>
  <c r="S52" i="16"/>
  <c r="T52" i="16"/>
  <c r="P53" i="16"/>
  <c r="Q53" i="16"/>
  <c r="R53" i="16"/>
  <c r="S53" i="16"/>
  <c r="T53" i="16"/>
  <c r="P30" i="16"/>
  <c r="Q30" i="16"/>
  <c r="R30" i="16"/>
  <c r="S30" i="16"/>
  <c r="T30" i="16"/>
  <c r="P31" i="16"/>
  <c r="Q31" i="16"/>
  <c r="R31" i="16"/>
  <c r="S31" i="16"/>
  <c r="T31" i="16"/>
  <c r="P36" i="16"/>
  <c r="Q36" i="16"/>
  <c r="R36" i="16"/>
  <c r="S36" i="16"/>
  <c r="T36" i="16"/>
  <c r="P37" i="16"/>
  <c r="Q37" i="16"/>
  <c r="R37" i="16"/>
  <c r="S37" i="16"/>
  <c r="T37" i="16"/>
  <c r="P44" i="16"/>
  <c r="Q44" i="16"/>
  <c r="R44" i="16"/>
  <c r="S44" i="16"/>
  <c r="T44" i="16"/>
  <c r="P45" i="16"/>
  <c r="Q45" i="16"/>
  <c r="R45" i="16"/>
  <c r="S45" i="16"/>
  <c r="T45" i="16"/>
  <c r="P2" i="16"/>
  <c r="Q2" i="16"/>
  <c r="R2" i="16"/>
  <c r="S2" i="16"/>
  <c r="T2" i="16"/>
  <c r="P3" i="16"/>
  <c r="Q3" i="16"/>
  <c r="R3" i="16"/>
  <c r="S3" i="16"/>
  <c r="T3" i="16"/>
  <c r="P6" i="16"/>
  <c r="Q6" i="16"/>
  <c r="R6" i="16"/>
  <c r="S6" i="16"/>
  <c r="T6" i="16"/>
  <c r="P7" i="16"/>
  <c r="Q7" i="16"/>
  <c r="R7" i="16"/>
  <c r="S7" i="16"/>
  <c r="T7" i="16"/>
  <c r="P4" i="16"/>
  <c r="Q4" i="16"/>
  <c r="R4" i="16"/>
  <c r="S4" i="16"/>
  <c r="T4" i="16"/>
  <c r="P5" i="16"/>
  <c r="Q5" i="16"/>
  <c r="R5" i="16"/>
  <c r="S5" i="16"/>
  <c r="T5" i="16"/>
  <c r="P58" i="16"/>
  <c r="Q58" i="16"/>
  <c r="R58" i="16"/>
  <c r="S58" i="16"/>
  <c r="T58" i="16"/>
  <c r="P59" i="16"/>
  <c r="Q59" i="16"/>
  <c r="R59" i="16"/>
  <c r="S59" i="16"/>
  <c r="T59" i="16"/>
  <c r="P46" i="16"/>
  <c r="Q46" i="16"/>
  <c r="R46" i="16"/>
  <c r="S46" i="16"/>
  <c r="T46" i="16"/>
  <c r="P47" i="16"/>
  <c r="Q47" i="16"/>
  <c r="R47" i="16"/>
  <c r="S47" i="16"/>
  <c r="T47" i="16"/>
  <c r="P48" i="16"/>
  <c r="Q48" i="16"/>
  <c r="R48" i="16"/>
  <c r="S48" i="16"/>
  <c r="T48" i="16"/>
  <c r="P49" i="16"/>
  <c r="Q49" i="16"/>
  <c r="R49" i="16"/>
  <c r="S49" i="16"/>
  <c r="T49" i="16"/>
  <c r="P60" i="16"/>
  <c r="Q60" i="16"/>
  <c r="R60" i="16"/>
  <c r="S60" i="16"/>
  <c r="T60" i="16"/>
  <c r="P61" i="16"/>
  <c r="Q61" i="16"/>
  <c r="R61" i="16"/>
  <c r="S61" i="16"/>
  <c r="T61" i="16"/>
  <c r="P10" i="16"/>
  <c r="Q10" i="16"/>
  <c r="R10" i="16"/>
  <c r="S10" i="16"/>
  <c r="T10" i="16"/>
  <c r="P11" i="16"/>
  <c r="Q11" i="16"/>
  <c r="R11" i="16"/>
  <c r="S11" i="16"/>
  <c r="T11" i="16"/>
  <c r="P34" i="16"/>
  <c r="Q34" i="16"/>
  <c r="R34" i="16"/>
  <c r="S34" i="16"/>
  <c r="T34" i="16"/>
  <c r="P35" i="16"/>
  <c r="Q35" i="16"/>
  <c r="R35" i="16"/>
  <c r="S35" i="16"/>
  <c r="T35" i="16"/>
  <c r="P38" i="16"/>
  <c r="Q38" i="16"/>
  <c r="R38" i="16"/>
  <c r="S38" i="16"/>
  <c r="T38" i="16"/>
  <c r="P39" i="16"/>
  <c r="Q39" i="16"/>
  <c r="R39" i="16"/>
  <c r="S39" i="16"/>
  <c r="T39" i="16"/>
  <c r="P42" i="16"/>
  <c r="Q42" i="16"/>
  <c r="R42" i="16"/>
  <c r="S42" i="16"/>
  <c r="T42" i="16"/>
  <c r="P43" i="16"/>
  <c r="Q43" i="16"/>
  <c r="R43" i="16"/>
  <c r="S43" i="16"/>
  <c r="T43" i="16"/>
  <c r="P40" i="16"/>
  <c r="Q40" i="16"/>
  <c r="R40" i="16"/>
  <c r="S40" i="16"/>
  <c r="T40" i="16"/>
  <c r="P41" i="16"/>
  <c r="Q41" i="16"/>
  <c r="R41" i="16"/>
  <c r="S41" i="16"/>
  <c r="T41" i="16"/>
  <c r="P12" i="16"/>
  <c r="Q12" i="16"/>
  <c r="R12" i="16"/>
  <c r="S12" i="16"/>
  <c r="T12" i="16"/>
  <c r="P13" i="16"/>
  <c r="Q13" i="16"/>
  <c r="R13" i="16"/>
  <c r="S13" i="16"/>
  <c r="T13" i="16"/>
  <c r="P104" i="16"/>
  <c r="Q104" i="16"/>
  <c r="R104" i="16"/>
  <c r="S104" i="16"/>
  <c r="T104" i="16"/>
  <c r="P105" i="16"/>
  <c r="Q105" i="16"/>
  <c r="R105" i="16"/>
  <c r="S105" i="16"/>
  <c r="T105" i="16"/>
  <c r="P20" i="16"/>
  <c r="Q20" i="16"/>
  <c r="R20" i="16"/>
  <c r="S20" i="16"/>
  <c r="T20" i="16"/>
  <c r="P21" i="16"/>
  <c r="Q21" i="16"/>
  <c r="R21" i="16"/>
  <c r="S21" i="16"/>
  <c r="T21" i="16"/>
  <c r="P24" i="16"/>
  <c r="Q24" i="16"/>
  <c r="R24" i="16"/>
  <c r="S24" i="16"/>
  <c r="T24" i="16"/>
  <c r="P25" i="16"/>
  <c r="Q25" i="16"/>
  <c r="R25" i="16"/>
  <c r="S25" i="16"/>
  <c r="T25" i="16"/>
  <c r="P100" i="16"/>
  <c r="Q100" i="16"/>
  <c r="R100" i="16"/>
  <c r="S100" i="16"/>
  <c r="T100" i="16"/>
  <c r="P101" i="16"/>
  <c r="Q101" i="16"/>
  <c r="R101" i="16"/>
  <c r="S101" i="16"/>
  <c r="T101" i="16"/>
  <c r="P84" i="16"/>
  <c r="Q84" i="16"/>
  <c r="R84" i="16"/>
  <c r="S84" i="16"/>
  <c r="T84" i="16"/>
  <c r="P85" i="16"/>
  <c r="Q85" i="16"/>
  <c r="R85" i="16"/>
  <c r="S85" i="16"/>
  <c r="T85" i="16"/>
  <c r="P86" i="16"/>
  <c r="Q86" i="16"/>
  <c r="R86" i="16"/>
  <c r="S86" i="16"/>
  <c r="T86" i="16"/>
  <c r="P87" i="16"/>
  <c r="Q87" i="16"/>
  <c r="R87" i="16"/>
  <c r="S87" i="16"/>
  <c r="T87" i="16"/>
  <c r="P88" i="16"/>
  <c r="Q88" i="16"/>
  <c r="R88" i="16"/>
  <c r="S88" i="16"/>
  <c r="T88" i="16"/>
  <c r="P89" i="16"/>
  <c r="Q89" i="16"/>
  <c r="R89" i="16"/>
  <c r="S89" i="16"/>
  <c r="T89" i="16"/>
  <c r="P102" i="16"/>
  <c r="Q102" i="16"/>
  <c r="R102" i="16"/>
  <c r="S102" i="16"/>
  <c r="T102" i="16"/>
  <c r="P103" i="16"/>
  <c r="Q103" i="16"/>
  <c r="R103" i="16"/>
  <c r="S103" i="16"/>
  <c r="T103" i="16"/>
  <c r="P90" i="16"/>
  <c r="Q90" i="16"/>
  <c r="R90" i="16"/>
  <c r="S90" i="16"/>
  <c r="T90" i="16"/>
  <c r="P91" i="16"/>
  <c r="Q91" i="16"/>
  <c r="R91" i="16"/>
  <c r="S91" i="16"/>
  <c r="T91" i="16"/>
  <c r="P92" i="16"/>
  <c r="Q92" i="16"/>
  <c r="R92" i="16"/>
  <c r="S92" i="16"/>
  <c r="T92" i="16"/>
  <c r="P93" i="16"/>
  <c r="Q93" i="16"/>
  <c r="R93" i="16"/>
  <c r="S93" i="16"/>
  <c r="T93" i="16"/>
  <c r="P94" i="16"/>
  <c r="Q94" i="16"/>
  <c r="R94" i="16"/>
  <c r="S94" i="16"/>
  <c r="T94" i="16"/>
  <c r="P95" i="16"/>
  <c r="Q95" i="16"/>
  <c r="R95" i="16"/>
  <c r="S95" i="16"/>
  <c r="T95" i="16"/>
  <c r="P96" i="16"/>
  <c r="Q96" i="16"/>
  <c r="R96" i="16"/>
  <c r="S96" i="16"/>
  <c r="T96" i="16"/>
  <c r="P97" i="16"/>
  <c r="Q97" i="16"/>
  <c r="R97" i="16"/>
  <c r="S97" i="16"/>
  <c r="T97" i="16"/>
  <c r="P98" i="16"/>
  <c r="Q98" i="16"/>
  <c r="R98" i="16"/>
  <c r="S98" i="16"/>
  <c r="T98" i="16"/>
  <c r="P99" i="16"/>
  <c r="Q99" i="16"/>
  <c r="R99" i="16"/>
  <c r="S99" i="16"/>
  <c r="T99" i="16"/>
  <c r="P82" i="16"/>
  <c r="Q82" i="16"/>
  <c r="R82" i="16"/>
  <c r="S82" i="16"/>
  <c r="T82" i="16"/>
  <c r="P83" i="16"/>
  <c r="Q83" i="16"/>
  <c r="R83" i="16"/>
  <c r="S83" i="16"/>
  <c r="T83" i="16"/>
  <c r="T8" i="16"/>
  <c r="J78" i="16"/>
  <c r="K78" i="16"/>
  <c r="L78" i="16"/>
  <c r="M78" i="16"/>
  <c r="N78" i="16"/>
  <c r="J79" i="16"/>
  <c r="K79" i="16"/>
  <c r="L79" i="16"/>
  <c r="M79" i="16"/>
  <c r="N79" i="16"/>
  <c r="J32" i="16"/>
  <c r="K32" i="16"/>
  <c r="L32" i="16"/>
  <c r="M32" i="16"/>
  <c r="N32" i="16"/>
  <c r="J33" i="16"/>
  <c r="K33" i="16"/>
  <c r="L33" i="16"/>
  <c r="M33" i="16"/>
  <c r="N33" i="16"/>
  <c r="J62" i="16"/>
  <c r="K62" i="16"/>
  <c r="L62" i="16"/>
  <c r="M62" i="16"/>
  <c r="N62" i="16"/>
  <c r="J63" i="16"/>
  <c r="K63" i="16"/>
  <c r="L63" i="16"/>
  <c r="M63" i="16"/>
  <c r="N63" i="16"/>
  <c r="J26" i="16"/>
  <c r="K26" i="16"/>
  <c r="L26" i="16"/>
  <c r="M26" i="16"/>
  <c r="N26" i="16"/>
  <c r="J27" i="16"/>
  <c r="K27" i="16"/>
  <c r="L27" i="16"/>
  <c r="M27" i="16"/>
  <c r="N27" i="16"/>
  <c r="J22" i="16"/>
  <c r="K22" i="16"/>
  <c r="L22" i="16"/>
  <c r="M22" i="16"/>
  <c r="N22" i="16"/>
  <c r="J23" i="16"/>
  <c r="K23" i="16"/>
  <c r="L23" i="16"/>
  <c r="M23" i="16"/>
  <c r="N23" i="16"/>
  <c r="J28" i="16"/>
  <c r="K28" i="16"/>
  <c r="L28" i="16"/>
  <c r="M28" i="16"/>
  <c r="N28" i="16"/>
  <c r="J29" i="16"/>
  <c r="K29" i="16"/>
  <c r="L29" i="16"/>
  <c r="M29" i="16"/>
  <c r="N29" i="16"/>
  <c r="J52" i="16"/>
  <c r="K52" i="16"/>
  <c r="L52" i="16"/>
  <c r="M52" i="16"/>
  <c r="N52" i="16"/>
  <c r="J53" i="16"/>
  <c r="K53" i="16"/>
  <c r="L53" i="16"/>
  <c r="M53" i="16"/>
  <c r="N53" i="16"/>
  <c r="J30" i="16"/>
  <c r="K30" i="16"/>
  <c r="L30" i="16"/>
  <c r="M30" i="16"/>
  <c r="N30" i="16"/>
  <c r="J31" i="16"/>
  <c r="K31" i="16"/>
  <c r="L31" i="16"/>
  <c r="M31" i="16"/>
  <c r="N31" i="16"/>
  <c r="J36" i="16"/>
  <c r="K36" i="16"/>
  <c r="L36" i="16"/>
  <c r="M36" i="16"/>
  <c r="N36" i="16"/>
  <c r="J37" i="16"/>
  <c r="K37" i="16"/>
  <c r="L37" i="16"/>
  <c r="M37" i="16"/>
  <c r="N37" i="16"/>
  <c r="J44" i="16"/>
  <c r="K44" i="16"/>
  <c r="L44" i="16"/>
  <c r="M44" i="16"/>
  <c r="N44" i="16"/>
  <c r="J45" i="16"/>
  <c r="K45" i="16"/>
  <c r="L45" i="16"/>
  <c r="M45" i="16"/>
  <c r="N45" i="16"/>
  <c r="J2" i="16"/>
  <c r="K2" i="16"/>
  <c r="L2" i="16"/>
  <c r="M2" i="16"/>
  <c r="N2" i="16"/>
  <c r="J3" i="16"/>
  <c r="K3" i="16"/>
  <c r="L3" i="16"/>
  <c r="M3" i="16"/>
  <c r="N3" i="16"/>
  <c r="J6" i="16"/>
  <c r="K6" i="16"/>
  <c r="L6" i="16"/>
  <c r="M6" i="16"/>
  <c r="N6" i="16"/>
  <c r="J7" i="16"/>
  <c r="K7" i="16"/>
  <c r="L7" i="16"/>
  <c r="M7" i="16"/>
  <c r="N7" i="16"/>
  <c r="J4" i="16"/>
  <c r="K4" i="16"/>
  <c r="L4" i="16"/>
  <c r="M4" i="16"/>
  <c r="N4" i="16"/>
  <c r="J5" i="16"/>
  <c r="K5" i="16"/>
  <c r="L5" i="16"/>
  <c r="M5" i="16"/>
  <c r="N5" i="16"/>
  <c r="J58" i="16"/>
  <c r="K58" i="16"/>
  <c r="L58" i="16"/>
  <c r="M58" i="16"/>
  <c r="N58" i="16"/>
  <c r="J59" i="16"/>
  <c r="K59" i="16"/>
  <c r="L59" i="16"/>
  <c r="M59" i="16"/>
  <c r="N59" i="16"/>
  <c r="J46" i="16"/>
  <c r="K46" i="16"/>
  <c r="L46" i="16"/>
  <c r="M46" i="16"/>
  <c r="N46" i="16"/>
  <c r="J47" i="16"/>
  <c r="K47" i="16"/>
  <c r="L47" i="16"/>
  <c r="M47" i="16"/>
  <c r="N47" i="16"/>
  <c r="J48" i="16"/>
  <c r="K48" i="16"/>
  <c r="L48" i="16"/>
  <c r="M48" i="16"/>
  <c r="N48" i="16"/>
  <c r="J49" i="16"/>
  <c r="K49" i="16"/>
  <c r="L49" i="16"/>
  <c r="M49" i="16"/>
  <c r="N49" i="16"/>
  <c r="J60" i="16"/>
  <c r="K60" i="16"/>
  <c r="L60" i="16"/>
  <c r="M60" i="16"/>
  <c r="N60" i="16"/>
  <c r="J61" i="16"/>
  <c r="K61" i="16"/>
  <c r="L61" i="16"/>
  <c r="M61" i="16"/>
  <c r="N61" i="16"/>
  <c r="J10" i="16"/>
  <c r="K10" i="16"/>
  <c r="L10" i="16"/>
  <c r="M10" i="16"/>
  <c r="N10" i="16"/>
  <c r="J11" i="16"/>
  <c r="K11" i="16"/>
  <c r="L11" i="16"/>
  <c r="M11" i="16"/>
  <c r="N11" i="16"/>
  <c r="J34" i="16"/>
  <c r="K34" i="16"/>
  <c r="L34" i="16"/>
  <c r="M34" i="16"/>
  <c r="N34" i="16"/>
  <c r="J35" i="16"/>
  <c r="K35" i="16"/>
  <c r="L35" i="16"/>
  <c r="M35" i="16"/>
  <c r="N35" i="16"/>
  <c r="J38" i="16"/>
  <c r="K38" i="16"/>
  <c r="L38" i="16"/>
  <c r="M38" i="16"/>
  <c r="N38" i="16"/>
  <c r="J39" i="16"/>
  <c r="K39" i="16"/>
  <c r="L39" i="16"/>
  <c r="M39" i="16"/>
  <c r="N39" i="16"/>
  <c r="J42" i="16"/>
  <c r="K42" i="16"/>
  <c r="L42" i="16"/>
  <c r="M42" i="16"/>
  <c r="N42" i="16"/>
  <c r="J43" i="16"/>
  <c r="K43" i="16"/>
  <c r="L43" i="16"/>
  <c r="M43" i="16"/>
  <c r="N43" i="16"/>
  <c r="J40" i="16"/>
  <c r="K40" i="16"/>
  <c r="L40" i="16"/>
  <c r="M40" i="16"/>
  <c r="N40" i="16"/>
  <c r="J41" i="16"/>
  <c r="K41" i="16"/>
  <c r="L41" i="16"/>
  <c r="M41" i="16"/>
  <c r="N41" i="16"/>
  <c r="J12" i="16"/>
  <c r="K12" i="16"/>
  <c r="L12" i="16"/>
  <c r="M12" i="16"/>
  <c r="N12" i="16"/>
  <c r="J13" i="16"/>
  <c r="K13" i="16"/>
  <c r="L13" i="16"/>
  <c r="M13" i="16"/>
  <c r="N13" i="16"/>
  <c r="J104" i="16"/>
  <c r="K104" i="16"/>
  <c r="L104" i="16"/>
  <c r="M104" i="16"/>
  <c r="N104" i="16"/>
  <c r="J105" i="16"/>
  <c r="K105" i="16"/>
  <c r="L105" i="16"/>
  <c r="M105" i="16"/>
  <c r="N105" i="16"/>
  <c r="J20" i="16"/>
  <c r="K20" i="16"/>
  <c r="L20" i="16"/>
  <c r="M20" i="16"/>
  <c r="N20" i="16"/>
  <c r="J21" i="16"/>
  <c r="K21" i="16"/>
  <c r="L21" i="16"/>
  <c r="M21" i="16"/>
  <c r="N21" i="16"/>
  <c r="J24" i="16"/>
  <c r="K24" i="16"/>
  <c r="L24" i="16"/>
  <c r="M24" i="16"/>
  <c r="N24" i="16"/>
  <c r="J25" i="16"/>
  <c r="K25" i="16"/>
  <c r="L25" i="16"/>
  <c r="M25" i="16"/>
  <c r="N25" i="16"/>
  <c r="J100" i="16"/>
  <c r="K100" i="16"/>
  <c r="L100" i="16"/>
  <c r="M100" i="16"/>
  <c r="N100" i="16"/>
  <c r="J101" i="16"/>
  <c r="K101" i="16"/>
  <c r="L101" i="16"/>
  <c r="M101" i="16"/>
  <c r="N101" i="16"/>
  <c r="J84" i="16"/>
  <c r="K84" i="16"/>
  <c r="L84" i="16"/>
  <c r="M84" i="16"/>
  <c r="N84" i="16"/>
  <c r="J85" i="16"/>
  <c r="K85" i="16"/>
  <c r="L85" i="16"/>
  <c r="M85" i="16"/>
  <c r="N85" i="16"/>
  <c r="J86" i="16"/>
  <c r="K86" i="16"/>
  <c r="L86" i="16"/>
  <c r="M86" i="16"/>
  <c r="N86" i="16"/>
  <c r="J87" i="16"/>
  <c r="K87" i="16"/>
  <c r="L87" i="16"/>
  <c r="M87" i="16"/>
  <c r="N87" i="16"/>
  <c r="J88" i="16"/>
  <c r="K88" i="16"/>
  <c r="L88" i="16"/>
  <c r="M88" i="16"/>
  <c r="N88" i="16"/>
  <c r="J89" i="16"/>
  <c r="K89" i="16"/>
  <c r="L89" i="16"/>
  <c r="M89" i="16"/>
  <c r="N89" i="16"/>
  <c r="J102" i="16"/>
  <c r="K102" i="16"/>
  <c r="L102" i="16"/>
  <c r="M102" i="16"/>
  <c r="N102" i="16"/>
  <c r="J103" i="16"/>
  <c r="K103" i="16"/>
  <c r="L103" i="16"/>
  <c r="M103" i="16"/>
  <c r="N103" i="16"/>
  <c r="J90" i="16"/>
  <c r="K90" i="16"/>
  <c r="L90" i="16"/>
  <c r="M90" i="16"/>
  <c r="N90" i="16"/>
  <c r="J91" i="16"/>
  <c r="K91" i="16"/>
  <c r="L91" i="16"/>
  <c r="M91" i="16"/>
  <c r="N91" i="16"/>
  <c r="J92" i="16"/>
  <c r="K92" i="16"/>
  <c r="L92" i="16"/>
  <c r="M92" i="16"/>
  <c r="N92" i="16"/>
  <c r="J93" i="16"/>
  <c r="K93" i="16"/>
  <c r="L93" i="16"/>
  <c r="M93" i="16"/>
  <c r="N93" i="16"/>
  <c r="J94" i="16"/>
  <c r="K94" i="16"/>
  <c r="L94" i="16"/>
  <c r="M94" i="16"/>
  <c r="N94" i="16"/>
  <c r="J95" i="16"/>
  <c r="K95" i="16"/>
  <c r="L95" i="16"/>
  <c r="M95" i="16"/>
  <c r="N95" i="16"/>
  <c r="J96" i="16"/>
  <c r="K96" i="16"/>
  <c r="L96" i="16"/>
  <c r="M96" i="16"/>
  <c r="N96" i="16"/>
  <c r="J97" i="16"/>
  <c r="K97" i="16"/>
  <c r="L97" i="16"/>
  <c r="M97" i="16"/>
  <c r="N97" i="16"/>
  <c r="J98" i="16"/>
  <c r="K98" i="16"/>
  <c r="L98" i="16"/>
  <c r="M98" i="16"/>
  <c r="N98" i="16"/>
  <c r="J99" i="16"/>
  <c r="K99" i="16"/>
  <c r="L99" i="16"/>
  <c r="M99" i="16"/>
  <c r="N99" i="16"/>
  <c r="J82" i="16"/>
  <c r="K82" i="16"/>
  <c r="L82" i="16"/>
  <c r="M82" i="16"/>
  <c r="N82" i="16"/>
  <c r="J83" i="16"/>
  <c r="K83" i="16"/>
  <c r="L83" i="16"/>
  <c r="M83" i="16"/>
  <c r="N83" i="16"/>
  <c r="J9" i="16"/>
  <c r="K9" i="16"/>
  <c r="L9" i="16"/>
  <c r="M9" i="16"/>
  <c r="N9" i="16"/>
  <c r="J80" i="16"/>
  <c r="K80" i="16"/>
  <c r="L80" i="16"/>
  <c r="M80" i="16"/>
  <c r="N80" i="16"/>
  <c r="J81" i="16"/>
  <c r="K81" i="16"/>
  <c r="L81" i="16"/>
  <c r="M81" i="16"/>
  <c r="N81" i="16"/>
  <c r="J70" i="16"/>
  <c r="K70" i="16"/>
  <c r="L70" i="16"/>
  <c r="M70" i="16"/>
  <c r="N70" i="16"/>
  <c r="J71" i="16"/>
  <c r="K71" i="16"/>
  <c r="L71" i="16"/>
  <c r="M71" i="16"/>
  <c r="N71" i="16"/>
  <c r="J64" i="16"/>
  <c r="K64" i="16"/>
  <c r="L64" i="16"/>
  <c r="M64" i="16"/>
  <c r="N64" i="16"/>
  <c r="J65" i="16"/>
  <c r="K65" i="16"/>
  <c r="L65" i="16"/>
  <c r="M65" i="16"/>
  <c r="N65" i="16"/>
  <c r="J14" i="16"/>
  <c r="K14" i="16"/>
  <c r="L14" i="16"/>
  <c r="M14" i="16"/>
  <c r="N14" i="16"/>
  <c r="J15" i="16"/>
  <c r="K15" i="16"/>
  <c r="L15" i="16"/>
  <c r="M15" i="16"/>
  <c r="N15" i="16"/>
  <c r="J16" i="16"/>
  <c r="K16" i="16"/>
  <c r="L16" i="16"/>
  <c r="M16" i="16"/>
  <c r="N16" i="16"/>
  <c r="J17" i="16"/>
  <c r="K17" i="16"/>
  <c r="L17" i="16"/>
  <c r="M17" i="16"/>
  <c r="N17" i="16"/>
  <c r="J18" i="16"/>
  <c r="K18" i="16"/>
  <c r="L18" i="16"/>
  <c r="M18" i="16"/>
  <c r="N18" i="16"/>
  <c r="J19" i="16"/>
  <c r="K19" i="16"/>
  <c r="L19" i="16"/>
  <c r="M19" i="16"/>
  <c r="N19" i="16"/>
  <c r="J50" i="16"/>
  <c r="K50" i="16"/>
  <c r="L50" i="16"/>
  <c r="M50" i="16"/>
  <c r="N50" i="16"/>
  <c r="J51" i="16"/>
  <c r="K51" i="16"/>
  <c r="L51" i="16"/>
  <c r="M51" i="16"/>
  <c r="N51" i="16"/>
  <c r="J54" i="16"/>
  <c r="K54" i="16"/>
  <c r="L54" i="16"/>
  <c r="M54" i="16"/>
  <c r="N54" i="16"/>
  <c r="J55" i="16"/>
  <c r="K55" i="16"/>
  <c r="L55" i="16"/>
  <c r="M55" i="16"/>
  <c r="N55" i="16"/>
  <c r="J56" i="16"/>
  <c r="K56" i="16"/>
  <c r="L56" i="16"/>
  <c r="M56" i="16"/>
  <c r="N56" i="16"/>
  <c r="J57" i="16"/>
  <c r="K57" i="16"/>
  <c r="L57" i="16"/>
  <c r="M57" i="16"/>
  <c r="N57" i="16"/>
  <c r="J68" i="16"/>
  <c r="K68" i="16"/>
  <c r="L68" i="16"/>
  <c r="M68" i="16"/>
  <c r="N68" i="16"/>
  <c r="J69" i="16"/>
  <c r="K69" i="16"/>
  <c r="L69" i="16"/>
  <c r="M69" i="16"/>
  <c r="N69" i="16"/>
  <c r="J66" i="16"/>
  <c r="K66" i="16"/>
  <c r="L66" i="16"/>
  <c r="M66" i="16"/>
  <c r="N66" i="16"/>
  <c r="J67" i="16"/>
  <c r="K67" i="16"/>
  <c r="L67" i="16"/>
  <c r="M67" i="16"/>
  <c r="N67" i="16"/>
  <c r="J72" i="16"/>
  <c r="K72" i="16"/>
  <c r="L72" i="16"/>
  <c r="M72" i="16"/>
  <c r="N72" i="16"/>
  <c r="J73" i="16"/>
  <c r="K73" i="16"/>
  <c r="L73" i="16"/>
  <c r="M73" i="16"/>
  <c r="N73" i="16"/>
  <c r="J74" i="16"/>
  <c r="K74" i="16"/>
  <c r="L74" i="16"/>
  <c r="M74" i="16"/>
  <c r="N74" i="16"/>
  <c r="J75" i="16"/>
  <c r="K75" i="16"/>
  <c r="L75" i="16"/>
  <c r="M75" i="16"/>
  <c r="N75" i="16"/>
  <c r="J76" i="16"/>
  <c r="K76" i="16"/>
  <c r="L76" i="16"/>
  <c r="M76" i="16"/>
  <c r="N76" i="16"/>
  <c r="J77" i="16"/>
  <c r="K77" i="16"/>
  <c r="L77" i="16"/>
  <c r="M77" i="16"/>
  <c r="N77" i="16"/>
  <c r="Q8" i="16"/>
  <c r="R8" i="16"/>
  <c r="S8" i="16"/>
  <c r="P8" i="16"/>
  <c r="K8" i="16"/>
  <c r="L8" i="16"/>
  <c r="M8" i="16"/>
  <c r="N8" i="16"/>
  <c r="J8" i="16"/>
  <c r="A6" i="20"/>
  <c r="E6" i="20" s="1"/>
  <c r="G6" i="20" s="1"/>
  <c r="A7" i="20"/>
  <c r="E7" i="20" s="1"/>
  <c r="G7" i="20" s="1"/>
  <c r="A8" i="20"/>
  <c r="E8" i="20" s="1"/>
  <c r="G8" i="20" s="1"/>
  <c r="A9" i="20"/>
  <c r="C9" i="20" s="1"/>
  <c r="A10" i="20"/>
  <c r="E10" i="20" s="1"/>
  <c r="G10" i="20" s="1"/>
  <c r="A11" i="20"/>
  <c r="E11" i="20" s="1"/>
  <c r="G11" i="20" s="1"/>
  <c r="A12" i="20"/>
  <c r="E12" i="20" s="1"/>
  <c r="A13" i="20"/>
  <c r="C13" i="20" s="1"/>
  <c r="A14" i="20"/>
  <c r="E14" i="20" s="1"/>
  <c r="G14" i="20" s="1"/>
  <c r="A15" i="20"/>
  <c r="E15" i="20" s="1"/>
  <c r="G15" i="20" s="1"/>
  <c r="A16" i="20"/>
  <c r="E16" i="20" s="1"/>
  <c r="G16" i="20" s="1"/>
  <c r="A17" i="20"/>
  <c r="C17" i="20" s="1"/>
  <c r="A18" i="20"/>
  <c r="E18" i="20" s="1"/>
  <c r="G18" i="20" s="1"/>
  <c r="A19" i="20"/>
  <c r="E19" i="20" s="1"/>
  <c r="G19" i="20" s="1"/>
  <c r="A20" i="20"/>
  <c r="E20" i="20" s="1"/>
  <c r="G20" i="20" s="1"/>
  <c r="A21" i="20"/>
  <c r="C21" i="20" s="1"/>
  <c r="A22" i="20"/>
  <c r="E22" i="20" s="1"/>
  <c r="G22" i="20" s="1"/>
  <c r="C7" i="20"/>
  <c r="C15" i="20"/>
  <c r="C18" i="20"/>
  <c r="A10" i="19"/>
  <c r="A3" i="20" s="1"/>
  <c r="C6" i="20" l="1"/>
  <c r="B6" i="20" s="1"/>
  <c r="D6" i="20" s="1"/>
  <c r="C10" i="20"/>
  <c r="B15" i="20"/>
  <c r="F15" i="20" s="1"/>
  <c r="C12" i="20"/>
  <c r="B12" i="20" s="1"/>
  <c r="F12" i="20" s="1"/>
  <c r="C20" i="20"/>
  <c r="B20" i="20" s="1"/>
  <c r="D20" i="20" s="1"/>
  <c r="C19" i="20"/>
  <c r="B19" i="20" s="1"/>
  <c r="D19" i="20" s="1"/>
  <c r="E21" i="20"/>
  <c r="G21" i="20" s="1"/>
  <c r="C14" i="20"/>
  <c r="B14" i="20" s="1"/>
  <c r="F14" i="20" s="1"/>
  <c r="E13" i="20"/>
  <c r="G13" i="20" s="1"/>
  <c r="B7" i="20"/>
  <c r="F7" i="20" s="1"/>
  <c r="C22" i="20"/>
  <c r="B22" i="20" s="1"/>
  <c r="F22" i="20" s="1"/>
  <c r="C16" i="20"/>
  <c r="B16" i="20" s="1"/>
  <c r="D16" i="20" s="1"/>
  <c r="C11" i="20"/>
  <c r="B11" i="20" s="1"/>
  <c r="F11" i="20" s="1"/>
  <c r="C8" i="20"/>
  <c r="B8" i="20" s="1"/>
  <c r="F8" i="20" s="1"/>
  <c r="E17" i="20"/>
  <c r="G17" i="20" s="1"/>
  <c r="E9" i="20"/>
  <c r="G9" i="20" s="1"/>
  <c r="G12" i="20"/>
  <c r="AG83" i="16"/>
  <c r="AG82" i="16"/>
  <c r="AG95" i="16"/>
  <c r="U91" i="16"/>
  <c r="AA83" i="16"/>
  <c r="U95" i="16"/>
  <c r="AA95" i="16"/>
  <c r="AA91" i="16"/>
  <c r="AA21" i="16"/>
  <c r="AA20" i="16"/>
  <c r="AG91" i="16"/>
  <c r="AG21" i="16"/>
  <c r="AG20" i="16"/>
  <c r="U83" i="16"/>
  <c r="B10" i="20"/>
  <c r="F10" i="20" s="1"/>
  <c r="U82" i="16"/>
  <c r="AA82" i="16"/>
  <c r="O82" i="16"/>
  <c r="O95" i="16"/>
  <c r="U94" i="16"/>
  <c r="AA94" i="16"/>
  <c r="AG94" i="16"/>
  <c r="O91" i="16"/>
  <c r="U90" i="16"/>
  <c r="AA90" i="16"/>
  <c r="AG90" i="16"/>
  <c r="O90" i="16"/>
  <c r="U21" i="16"/>
  <c r="O21" i="16"/>
  <c r="U20" i="16"/>
  <c r="O20" i="16"/>
  <c r="O19" i="16"/>
  <c r="O8" i="16"/>
  <c r="O40" i="16"/>
  <c r="O28" i="16"/>
  <c r="U13" i="16"/>
  <c r="U41" i="16"/>
  <c r="U36" i="16"/>
  <c r="U19" i="16"/>
  <c r="U9" i="16"/>
  <c r="AA8" i="16"/>
  <c r="AA41" i="16"/>
  <c r="AA29" i="16"/>
  <c r="AA23" i="16"/>
  <c r="AA19" i="16"/>
  <c r="AA9" i="16"/>
  <c r="AG8" i="16"/>
  <c r="AG41" i="16"/>
  <c r="AG29" i="16"/>
  <c r="AG51" i="16"/>
  <c r="AG19" i="16"/>
  <c r="AG9" i="16"/>
  <c r="AG40" i="16"/>
  <c r="U40" i="16"/>
  <c r="O41" i="16"/>
  <c r="AA40" i="16"/>
  <c r="AG28" i="16"/>
  <c r="U29" i="16"/>
  <c r="O29" i="16"/>
  <c r="U28" i="16"/>
  <c r="AA28" i="16"/>
  <c r="AA48" i="16"/>
  <c r="U18" i="16"/>
  <c r="AA18" i="16"/>
  <c r="AG18" i="16"/>
  <c r="O104" i="16"/>
  <c r="O46" i="16"/>
  <c r="O37" i="16"/>
  <c r="U102" i="16"/>
  <c r="U59" i="16"/>
  <c r="U14" i="16"/>
  <c r="U81" i="16"/>
  <c r="AA105" i="16"/>
  <c r="AA47" i="16"/>
  <c r="AA37" i="16"/>
  <c r="AA33" i="16"/>
  <c r="AA68" i="16"/>
  <c r="AG100" i="16"/>
  <c r="AG13" i="16"/>
  <c r="AG11" i="16"/>
  <c r="AG6" i="16"/>
  <c r="AG22" i="16"/>
  <c r="AG32" i="16"/>
  <c r="AG75" i="16"/>
  <c r="AG70" i="16"/>
  <c r="O68" i="16"/>
  <c r="O66" i="16"/>
  <c r="O57" i="16"/>
  <c r="O51" i="16"/>
  <c r="O15" i="16"/>
  <c r="O98" i="16"/>
  <c r="O96" i="16"/>
  <c r="O92" i="16"/>
  <c r="O88" i="16"/>
  <c r="O84" i="16"/>
  <c r="O24" i="16"/>
  <c r="O12" i="16"/>
  <c r="O38" i="16"/>
  <c r="O10" i="16"/>
  <c r="O61" i="16"/>
  <c r="O60" i="16"/>
  <c r="O48" i="16"/>
  <c r="O58" i="16"/>
  <c r="O5" i="16"/>
  <c r="O7" i="16"/>
  <c r="O6" i="16"/>
  <c r="O2" i="16"/>
  <c r="O44" i="16"/>
  <c r="O31" i="16"/>
  <c r="O30" i="16"/>
  <c r="O52" i="16"/>
  <c r="O22" i="16"/>
  <c r="O26" i="16"/>
  <c r="O32" i="16"/>
  <c r="U97" i="16"/>
  <c r="U93" i="16"/>
  <c r="U103" i="16"/>
  <c r="U89" i="16"/>
  <c r="U88" i="16"/>
  <c r="U87" i="16"/>
  <c r="U86" i="16"/>
  <c r="U85" i="16"/>
  <c r="U84" i="16"/>
  <c r="U101" i="16"/>
  <c r="U100" i="16"/>
  <c r="U25" i="16"/>
  <c r="U105" i="16"/>
  <c r="U12" i="16"/>
  <c r="U43" i="16"/>
  <c r="U42" i="16"/>
  <c r="U39" i="16"/>
  <c r="U38" i="16"/>
  <c r="U35" i="16"/>
  <c r="U34" i="16"/>
  <c r="U11" i="16"/>
  <c r="U61" i="16"/>
  <c r="U60" i="16"/>
  <c r="U49" i="16"/>
  <c r="U47" i="16"/>
  <c r="U46" i="16"/>
  <c r="U5" i="16"/>
  <c r="U4" i="16"/>
  <c r="U7" i="16"/>
  <c r="U3" i="16"/>
  <c r="U2" i="16"/>
  <c r="U45" i="16"/>
  <c r="U37" i="16"/>
  <c r="U31" i="16"/>
  <c r="U53" i="16"/>
  <c r="U52" i="16"/>
  <c r="U23" i="16"/>
  <c r="U22" i="16"/>
  <c r="U27" i="16"/>
  <c r="U26" i="16"/>
  <c r="U63" i="16"/>
  <c r="U62" i="16"/>
  <c r="U33" i="16"/>
  <c r="U79" i="16"/>
  <c r="U78" i="16"/>
  <c r="U77" i="16"/>
  <c r="U76" i="16"/>
  <c r="U75" i="16"/>
  <c r="U74" i="16"/>
  <c r="U73" i="16"/>
  <c r="U72" i="16"/>
  <c r="U67" i="16"/>
  <c r="U66" i="16"/>
  <c r="U69" i="16"/>
  <c r="U57" i="16"/>
  <c r="U56" i="16"/>
  <c r="U55" i="16"/>
  <c r="U54" i="16"/>
  <c r="U51" i="16"/>
  <c r="U50" i="16"/>
  <c r="U17" i="16"/>
  <c r="U16" i="16"/>
  <c r="U15" i="16"/>
  <c r="U65" i="16"/>
  <c r="U64" i="16"/>
  <c r="U71" i="16"/>
  <c r="U80" i="16"/>
  <c r="AA99" i="16"/>
  <c r="AA97" i="16"/>
  <c r="AA96" i="16"/>
  <c r="AA93" i="16"/>
  <c r="AA92" i="16"/>
  <c r="AA103" i="16"/>
  <c r="AA102" i="16"/>
  <c r="AA89" i="16"/>
  <c r="AA87" i="16"/>
  <c r="AA86" i="16"/>
  <c r="AA85" i="16"/>
  <c r="AA101" i="16"/>
  <c r="AA100" i="16"/>
  <c r="AA25" i="16"/>
  <c r="AA13" i="16"/>
  <c r="AA12" i="16"/>
  <c r="AA43" i="16"/>
  <c r="AA42" i="16"/>
  <c r="AA39" i="16"/>
  <c r="AA35" i="16"/>
  <c r="AA34" i="16"/>
  <c r="AA11" i="16"/>
  <c r="AA10" i="16"/>
  <c r="AA61" i="16"/>
  <c r="AA60" i="16"/>
  <c r="AA49" i="16"/>
  <c r="AA46" i="16"/>
  <c r="AA59" i="16"/>
  <c r="AA58" i="16"/>
  <c r="AA5" i="16"/>
  <c r="AA4" i="16"/>
  <c r="AA7" i="16"/>
  <c r="AA3" i="16"/>
  <c r="AA2" i="16"/>
  <c r="AA45" i="16"/>
  <c r="AA36" i="16"/>
  <c r="AA31" i="16"/>
  <c r="AA30" i="16"/>
  <c r="AA53" i="16"/>
  <c r="AA52" i="16"/>
  <c r="AA22" i="16"/>
  <c r="AA27" i="16"/>
  <c r="AA63" i="16"/>
  <c r="AA62" i="16"/>
  <c r="AA79" i="16"/>
  <c r="AA78" i="16"/>
  <c r="AA77" i="16"/>
  <c r="AA75" i="16"/>
  <c r="AA74" i="16"/>
  <c r="AA73" i="16"/>
  <c r="AA67" i="16"/>
  <c r="AA66" i="16"/>
  <c r="AA69" i="16"/>
  <c r="AA57" i="16"/>
  <c r="AA56" i="16"/>
  <c r="AA55" i="16"/>
  <c r="AA51" i="16"/>
  <c r="AA50" i="16"/>
  <c r="AA17" i="16"/>
  <c r="AA16" i="16"/>
  <c r="AA15" i="16"/>
  <c r="AA65" i="16"/>
  <c r="AA64" i="16"/>
  <c r="AA71" i="16"/>
  <c r="AA81" i="16"/>
  <c r="AA80" i="16"/>
  <c r="AG99" i="16"/>
  <c r="AG98" i="16"/>
  <c r="AG97" i="16"/>
  <c r="AG96" i="16"/>
  <c r="AG93" i="16"/>
  <c r="AG92" i="16"/>
  <c r="AG103" i="16"/>
  <c r="AG102" i="16"/>
  <c r="AG89" i="16"/>
  <c r="AG87" i="16"/>
  <c r="AG86" i="16"/>
  <c r="AG85" i="16"/>
  <c r="AG101" i="16"/>
  <c r="AG25" i="16"/>
  <c r="AG105" i="16"/>
  <c r="AG12" i="16"/>
  <c r="AG43" i="16"/>
  <c r="AG42" i="16"/>
  <c r="AG39" i="16"/>
  <c r="AG38" i="16"/>
  <c r="AG35" i="16"/>
  <c r="AG34" i="16"/>
  <c r="AG61" i="16"/>
  <c r="AG60" i="16"/>
  <c r="AG49" i="16"/>
  <c r="AG47" i="16"/>
  <c r="AG46" i="16"/>
  <c r="AG59" i="16"/>
  <c r="AG5" i="16"/>
  <c r="AG4" i="16"/>
  <c r="AG7" i="16"/>
  <c r="AG3" i="16"/>
  <c r="AG2" i="16"/>
  <c r="AG45" i="16"/>
  <c r="AG44" i="16"/>
  <c r="AG37" i="16"/>
  <c r="AG36" i="16"/>
  <c r="AG31" i="16"/>
  <c r="AG30" i="16"/>
  <c r="AG53" i="16"/>
  <c r="AG52" i="16"/>
  <c r="AG23" i="16"/>
  <c r="AG27" i="16"/>
  <c r="AG63" i="16"/>
  <c r="AG62" i="16"/>
  <c r="AG33" i="16"/>
  <c r="AG79" i="16"/>
  <c r="AG78" i="16"/>
  <c r="AG77" i="16"/>
  <c r="AG74" i="16"/>
  <c r="AG73" i="16"/>
  <c r="AG67" i="16"/>
  <c r="AG66" i="16"/>
  <c r="AG69" i="16"/>
  <c r="AG57" i="16"/>
  <c r="AG56" i="16"/>
  <c r="AG55" i="16"/>
  <c r="AG50" i="16"/>
  <c r="AG17" i="16"/>
  <c r="AG16" i="16"/>
  <c r="AG15" i="16"/>
  <c r="AG65" i="16"/>
  <c r="AG64" i="16"/>
  <c r="AG71" i="16"/>
  <c r="AG81" i="16"/>
  <c r="AG80" i="16"/>
  <c r="O50" i="16"/>
  <c r="O89" i="16"/>
  <c r="O59" i="16"/>
  <c r="U98" i="16"/>
  <c r="U10" i="16"/>
  <c r="U44" i="16"/>
  <c r="U32" i="16"/>
  <c r="U68" i="16"/>
  <c r="U70" i="16"/>
  <c r="AA24" i="16"/>
  <c r="AA38" i="16"/>
  <c r="AA72" i="16"/>
  <c r="AA70" i="16"/>
  <c r="AG104" i="16"/>
  <c r="AG58" i="16"/>
  <c r="AG26" i="16"/>
  <c r="AG72" i="16"/>
  <c r="O56" i="16"/>
  <c r="O64" i="16"/>
  <c r="O25" i="16"/>
  <c r="O39" i="16"/>
  <c r="U24" i="16"/>
  <c r="U58" i="16"/>
  <c r="AA84" i="16"/>
  <c r="AA32" i="16"/>
  <c r="AG88" i="16"/>
  <c r="AG48" i="16"/>
  <c r="AG54" i="16"/>
  <c r="AG14" i="16"/>
  <c r="O74" i="16"/>
  <c r="O99" i="16"/>
  <c r="O85" i="16"/>
  <c r="O11" i="16"/>
  <c r="O45" i="16"/>
  <c r="O33" i="16"/>
  <c r="U104" i="16"/>
  <c r="U48" i="16"/>
  <c r="U30" i="16"/>
  <c r="AA104" i="16"/>
  <c r="AA6" i="16"/>
  <c r="AA26" i="16"/>
  <c r="AA54" i="16"/>
  <c r="AA14" i="16"/>
  <c r="AG84" i="16"/>
  <c r="AG10" i="16"/>
  <c r="AG76" i="16"/>
  <c r="O81" i="16"/>
  <c r="O42" i="16"/>
  <c r="O34" i="16"/>
  <c r="O47" i="16"/>
  <c r="O4" i="16"/>
  <c r="O36" i="16"/>
  <c r="O53" i="16"/>
  <c r="O62" i="16"/>
  <c r="O78" i="16"/>
  <c r="U99" i="16"/>
  <c r="U96" i="16"/>
  <c r="O16" i="16"/>
  <c r="O80" i="16"/>
  <c r="O105" i="16"/>
  <c r="O49" i="16"/>
  <c r="O27" i="16"/>
  <c r="U6" i="16"/>
  <c r="AA98" i="16"/>
  <c r="AA88" i="16"/>
  <c r="AA44" i="16"/>
  <c r="AA76" i="16"/>
  <c r="AG24" i="16"/>
  <c r="AG68" i="16"/>
  <c r="O3" i="16"/>
  <c r="O76" i="16"/>
  <c r="O72" i="16"/>
  <c r="O70" i="16"/>
  <c r="O93" i="16"/>
  <c r="O102" i="16"/>
  <c r="O86" i="16"/>
  <c r="O13" i="16"/>
  <c r="O63" i="16"/>
  <c r="O79" i="16"/>
  <c r="U92" i="16"/>
  <c r="O14" i="16"/>
  <c r="O103" i="16"/>
  <c r="O87" i="16"/>
  <c r="O43" i="16"/>
  <c r="O35" i="16"/>
  <c r="O23" i="16"/>
  <c r="O75" i="16"/>
  <c r="O77" i="16"/>
  <c r="O67" i="16"/>
  <c r="O65" i="16"/>
  <c r="U8" i="16"/>
  <c r="O73" i="16"/>
  <c r="O69" i="16"/>
  <c r="O55" i="16"/>
  <c r="O54" i="16"/>
  <c r="O18" i="16"/>
  <c r="O17" i="16"/>
  <c r="O71" i="16"/>
  <c r="O9" i="16"/>
  <c r="O83" i="16"/>
  <c r="O97" i="16"/>
  <c r="O94" i="16"/>
  <c r="O101" i="16"/>
  <c r="O100" i="16"/>
  <c r="B18" i="20"/>
  <c r="F18" i="20" s="1"/>
  <c r="D15" i="20" l="1"/>
  <c r="D7" i="20"/>
  <c r="B21" i="20"/>
  <c r="D21" i="20" s="1"/>
  <c r="I29" i="16"/>
  <c r="F19" i="20"/>
  <c r="D12" i="20"/>
  <c r="B13" i="20"/>
  <c r="F13" i="20" s="1"/>
  <c r="C23" i="20"/>
  <c r="E23" i="20"/>
  <c r="B9" i="20"/>
  <c r="B17" i="20"/>
  <c r="D17" i="20" s="1"/>
  <c r="D11" i="20"/>
  <c r="I83" i="16"/>
  <c r="F16" i="20"/>
  <c r="F6" i="20"/>
  <c r="D22" i="20"/>
  <c r="I30" i="16"/>
  <c r="I97" i="16"/>
  <c r="I92" i="16"/>
  <c r="I101" i="16"/>
  <c r="I9" i="16"/>
  <c r="I8" i="16"/>
  <c r="I105" i="16"/>
  <c r="I79" i="16"/>
  <c r="I6" i="16"/>
  <c r="I52" i="16"/>
  <c r="I22" i="16"/>
  <c r="I10" i="16"/>
  <c r="I77" i="16"/>
  <c r="I43" i="16"/>
  <c r="I86" i="16"/>
  <c r="I72" i="16"/>
  <c r="I98" i="16"/>
  <c r="I96" i="16"/>
  <c r="I53" i="16"/>
  <c r="I34" i="16"/>
  <c r="I11" i="16"/>
  <c r="I37" i="16"/>
  <c r="I91" i="16"/>
  <c r="I95" i="16"/>
  <c r="I17" i="16"/>
  <c r="I39" i="16"/>
  <c r="I18" i="16"/>
  <c r="I49" i="16"/>
  <c r="I58" i="16"/>
  <c r="I66" i="16"/>
  <c r="I25" i="16"/>
  <c r="I21" i="16"/>
  <c r="I82" i="16"/>
  <c r="F20" i="20"/>
  <c r="D10" i="20"/>
  <c r="D14" i="20"/>
  <c r="D8" i="20"/>
  <c r="I41" i="16"/>
  <c r="I19" i="16"/>
  <c r="I20" i="16"/>
  <c r="I90" i="16"/>
  <c r="I94" i="16"/>
  <c r="I40" i="16"/>
  <c r="I26" i="16"/>
  <c r="I28" i="16"/>
  <c r="I48" i="16"/>
  <c r="I104" i="16"/>
  <c r="I14" i="16"/>
  <c r="I88" i="16"/>
  <c r="I68" i="16"/>
  <c r="I15" i="16"/>
  <c r="I35" i="16"/>
  <c r="I71" i="16"/>
  <c r="I75" i="16"/>
  <c r="I76" i="16"/>
  <c r="I36" i="16"/>
  <c r="I42" i="16"/>
  <c r="I84" i="16"/>
  <c r="I74" i="16"/>
  <c r="I4" i="16"/>
  <c r="I46" i="16"/>
  <c r="I5" i="16"/>
  <c r="I61" i="16"/>
  <c r="I24" i="16"/>
  <c r="I55" i="16"/>
  <c r="I23" i="16"/>
  <c r="I103" i="16"/>
  <c r="I27" i="16"/>
  <c r="I33" i="16"/>
  <c r="I89" i="16"/>
  <c r="I100" i="16"/>
  <c r="I47" i="16"/>
  <c r="I50" i="16"/>
  <c r="I69" i="16"/>
  <c r="I73" i="16"/>
  <c r="I65" i="16"/>
  <c r="I63" i="16"/>
  <c r="I93" i="16"/>
  <c r="I3" i="16"/>
  <c r="I44" i="16"/>
  <c r="I80" i="16"/>
  <c r="I78" i="16"/>
  <c r="I81" i="16"/>
  <c r="I99" i="16"/>
  <c r="I64" i="16"/>
  <c r="I38" i="16"/>
  <c r="I59" i="16"/>
  <c r="I54" i="16"/>
  <c r="I67" i="16"/>
  <c r="I13" i="16"/>
  <c r="I70" i="16"/>
  <c r="I16" i="16"/>
  <c r="I62" i="16"/>
  <c r="I45" i="16"/>
  <c r="I56" i="16"/>
  <c r="I31" i="16"/>
  <c r="I7" i="16"/>
  <c r="I60" i="16"/>
  <c r="I12" i="16"/>
  <c r="I51" i="16"/>
  <c r="I57" i="16"/>
  <c r="I87" i="16"/>
  <c r="I102" i="16"/>
  <c r="I85" i="16"/>
  <c r="I2" i="16"/>
  <c r="I32" i="16"/>
  <c r="D18" i="20"/>
  <c r="F21" i="20" l="1"/>
  <c r="D13" i="20"/>
  <c r="F17" i="20"/>
  <c r="B23" i="20"/>
  <c r="D23" i="20" s="1"/>
  <c r="F9" i="20"/>
  <c r="D9" i="20"/>
  <c r="F23" i="20" l="1"/>
</calcChain>
</file>

<file path=xl/sharedStrings.xml><?xml version="1.0" encoding="utf-8"?>
<sst xmlns="http://schemas.openxmlformats.org/spreadsheetml/2006/main" count="1588" uniqueCount="355">
  <si>
    <t>TOTAL</t>
  </si>
  <si>
    <t>ACOMAYO</t>
  </si>
  <si>
    <t>CANAS</t>
  </si>
  <si>
    <t>CANCHIS</t>
  </si>
  <si>
    <t>ESPINAR</t>
  </si>
  <si>
    <t>NACIMIENTOS</t>
  </si>
  <si>
    <t>10-14</t>
  </si>
  <si>
    <t>15-19</t>
  </si>
  <si>
    <t>MOSOC LLACTA</t>
  </si>
  <si>
    <t>CHECCA</t>
  </si>
  <si>
    <t>KUNTURKANKI</t>
  </si>
  <si>
    <t>LANGUI</t>
  </si>
  <si>
    <t>LAYO</t>
  </si>
  <si>
    <t>PAMPAMARCA</t>
  </si>
  <si>
    <t>QUEHUE</t>
  </si>
  <si>
    <t>TUPAC AMARU</t>
  </si>
  <si>
    <t>YANAOCA</t>
  </si>
  <si>
    <t>CHECACUPE</t>
  </si>
  <si>
    <t>COMBAPATA</t>
  </si>
  <si>
    <t>MARANGANI</t>
  </si>
  <si>
    <t>PITUMARCA</t>
  </si>
  <si>
    <t>SAN PABLO</t>
  </si>
  <si>
    <t>SAN PEDRO</t>
  </si>
  <si>
    <t>SICUANI</t>
  </si>
  <si>
    <t>TINTA</t>
  </si>
  <si>
    <t>CONDOROMA</t>
  </si>
  <si>
    <t>COPORAQUE</t>
  </si>
  <si>
    <t>OCORURO</t>
  </si>
  <si>
    <t>PALLPATA</t>
  </si>
  <si>
    <t>PICHIGUA</t>
  </si>
  <si>
    <t>SUYCKUTAMBO</t>
  </si>
  <si>
    <t>ALTO PICHIGUA</t>
  </si>
  <si>
    <t>080506</t>
  </si>
  <si>
    <t>080507</t>
  </si>
  <si>
    <t>080508</t>
  </si>
  <si>
    <t>080501</t>
  </si>
  <si>
    <t>080605</t>
  </si>
  <si>
    <t>080606</t>
  </si>
  <si>
    <t>080607</t>
  </si>
  <si>
    <t>080601</t>
  </si>
  <si>
    <t>080608</t>
  </si>
  <si>
    <t>080803</t>
  </si>
  <si>
    <t>080801</t>
  </si>
  <si>
    <t>080805</t>
  </si>
  <si>
    <t>080806</t>
  </si>
  <si>
    <t>080807</t>
  </si>
  <si>
    <t>UBIGEO</t>
  </si>
  <si>
    <t>RED</t>
  </si>
  <si>
    <t>MICRO RED</t>
  </si>
  <si>
    <t>CATEGORIA</t>
  </si>
  <si>
    <t>PERTENENCIA</t>
  </si>
  <si>
    <t>I-4</t>
  </si>
  <si>
    <t>I-1</t>
  </si>
  <si>
    <t>CANAS CANCHIS ESPINAR</t>
  </si>
  <si>
    <t>I-3</t>
  </si>
  <si>
    <t>I-2</t>
  </si>
  <si>
    <t>II-1</t>
  </si>
  <si>
    <t>UNIDAD EJECUTORA</t>
  </si>
  <si>
    <t>CANAS-CANCHIS-ESPINAR</t>
  </si>
  <si>
    <t>YAURI</t>
  </si>
  <si>
    <t>ESPINAR - ESSALUD</t>
  </si>
  <si>
    <t>EE.SS</t>
  </si>
  <si>
    <t>Total general</t>
  </si>
  <si>
    <t>Etiquetas de fila</t>
  </si>
  <si>
    <t>(Todas)</t>
  </si>
  <si>
    <t>10-14 a</t>
  </si>
  <si>
    <t>15-19 a</t>
  </si>
  <si>
    <t>20-24 a</t>
  </si>
  <si>
    <t>25-29 a</t>
  </si>
  <si>
    <t>30-34 a</t>
  </si>
  <si>
    <t>35-39 a</t>
  </si>
  <si>
    <t>40-44 a</t>
  </si>
  <si>
    <t>45-49 a</t>
  </si>
  <si>
    <t>50-54 a</t>
  </si>
  <si>
    <t>55-59 a</t>
  </si>
  <si>
    <t>60-64 a</t>
  </si>
  <si>
    <t>65-69 a</t>
  </si>
  <si>
    <t>70-74 a</t>
  </si>
  <si>
    <t>75-79 a</t>
  </si>
  <si>
    <t>80 y +a</t>
  </si>
  <si>
    <t>GRUPOS DE EDAD</t>
  </si>
  <si>
    <t>TOTAL POBLACION</t>
  </si>
  <si>
    <t>FEMENINO</t>
  </si>
  <si>
    <t>% FEMENINO</t>
  </si>
  <si>
    <t>MASCULINO</t>
  </si>
  <si>
    <t>% MASCULINO</t>
  </si>
  <si>
    <t>Total</t>
  </si>
  <si>
    <t>0-4 a</t>
  </si>
  <si>
    <t>5-9 a</t>
  </si>
  <si>
    <t>PROVINCIA</t>
  </si>
  <si>
    <t>DISTRITO</t>
  </si>
  <si>
    <t>QUINTIL2006</t>
  </si>
  <si>
    <t>SEXO</t>
  </si>
  <si>
    <t>0-4</t>
  </si>
  <si>
    <t>5-9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</si>
  <si>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</si>
  <si>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</si>
  <si>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</si>
  <si>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</si>
  <si>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</si>
  <si>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</si>
  <si>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</si>
  <si>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</si>
  <si>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</si>
  <si>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</si>
  <si>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</si>
  <si>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</si>
  <si>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</si>
  <si>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M</t>
  </si>
  <si>
    <t>F</t>
  </si>
  <si>
    <t>Yauri</t>
  </si>
  <si>
    <t>0_M</t>
  </si>
  <si>
    <t>0_F</t>
  </si>
  <si>
    <t>1_M</t>
  </si>
  <si>
    <t>1_F</t>
  </si>
  <si>
    <t>2_M</t>
  </si>
  <si>
    <t>2_F</t>
  </si>
  <si>
    <t>3_M</t>
  </si>
  <si>
    <t>3_F</t>
  </si>
  <si>
    <t>4_M</t>
  </si>
  <si>
    <t>4_F</t>
  </si>
  <si>
    <t>5_M</t>
  </si>
  <si>
    <t>5_F</t>
  </si>
  <si>
    <t>6_M</t>
  </si>
  <si>
    <t>6_F</t>
  </si>
  <si>
    <t>7_M</t>
  </si>
  <si>
    <t>7_F</t>
  </si>
  <si>
    <t>8_M</t>
  </si>
  <si>
    <t>8_F</t>
  </si>
  <si>
    <t>9_M</t>
  </si>
  <si>
    <t>9_F</t>
  </si>
  <si>
    <t>10_M</t>
  </si>
  <si>
    <t>10_F</t>
  </si>
  <si>
    <t>11_M</t>
  </si>
  <si>
    <t>11_F</t>
  </si>
  <si>
    <t>12_M</t>
  </si>
  <si>
    <t>12_F</t>
  </si>
  <si>
    <t>13_M</t>
  </si>
  <si>
    <t>13_F</t>
  </si>
  <si>
    <t>14_M</t>
  </si>
  <si>
    <t>14_F</t>
  </si>
  <si>
    <t>15_M</t>
  </si>
  <si>
    <t>15_F</t>
  </si>
  <si>
    <t>16_M</t>
  </si>
  <si>
    <t>16_F</t>
  </si>
  <si>
    <t>17_M</t>
  </si>
  <si>
    <t>17_F</t>
  </si>
  <si>
    <t>18_M</t>
  </si>
  <si>
    <t>18_F</t>
  </si>
  <si>
    <t>19_M</t>
  </si>
  <si>
    <t>19_F</t>
  </si>
  <si>
    <t>20-24_M</t>
  </si>
  <si>
    <t>20-24_F</t>
  </si>
  <si>
    <t>25-29_M</t>
  </si>
  <si>
    <t>25-29_F</t>
  </si>
  <si>
    <t>30-34_M</t>
  </si>
  <si>
    <t>30-34_F</t>
  </si>
  <si>
    <t>35-39_M</t>
  </si>
  <si>
    <t>35-39_F</t>
  </si>
  <si>
    <t>40-44_M</t>
  </si>
  <si>
    <t>40-44_F</t>
  </si>
  <si>
    <t>45-49_M</t>
  </si>
  <si>
    <t>45-49_F</t>
  </si>
  <si>
    <t>50-54_M</t>
  </si>
  <si>
    <t>50-54_F</t>
  </si>
  <si>
    <t>55-59_M</t>
  </si>
  <si>
    <t>55-59_F</t>
  </si>
  <si>
    <t>60-64_M</t>
  </si>
  <si>
    <t>60-64_F</t>
  </si>
  <si>
    <t>65-69_M</t>
  </si>
  <si>
    <t>65-69_F</t>
  </si>
  <si>
    <t>70-74_M</t>
  </si>
  <si>
    <t>70-74_F</t>
  </si>
  <si>
    <t>75-79_M</t>
  </si>
  <si>
    <t>75-79_F</t>
  </si>
  <si>
    <t>80 y +_M</t>
  </si>
  <si>
    <t>80 y +_F</t>
  </si>
  <si>
    <t>IPRESS</t>
  </si>
  <si>
    <t>CODIGO IPRESS</t>
  </si>
  <si>
    <t>Total Hombres</t>
  </si>
  <si>
    <t>Total Mujeres</t>
  </si>
  <si>
    <t>28 DIAS</t>
  </si>
  <si>
    <t>0-5 MESES</t>
  </si>
  <si>
    <t>6-11 MESES</t>
  </si>
  <si>
    <t>POBLACION FEMENINA TOTAL</t>
  </si>
  <si>
    <t>10 - 14</t>
  </si>
  <si>
    <t>15- 19</t>
  </si>
  <si>
    <t>20- 49</t>
  </si>
  <si>
    <t>GESTANTES  ESPERADAS</t>
  </si>
  <si>
    <t>PONGOÑA</t>
  </si>
  <si>
    <t>HAMPATURA</t>
  </si>
  <si>
    <t>CHITIBAMBA</t>
  </si>
  <si>
    <t>CONDEVILUYO</t>
  </si>
  <si>
    <t>HUINCHIRI</t>
  </si>
  <si>
    <t>SURIMANA</t>
  </si>
  <si>
    <t>TOCCOCCORI</t>
  </si>
  <si>
    <t>TUNGASUCA</t>
  </si>
  <si>
    <t>PAMPAPHALLA</t>
  </si>
  <si>
    <t>TECHO OBRERO</t>
  </si>
  <si>
    <t>HERCCA</t>
  </si>
  <si>
    <t>LA FLORIDA</t>
  </si>
  <si>
    <t>QUEHUAR</t>
  </si>
  <si>
    <t>MENTAL COMUNITARIO SICUANI</t>
  </si>
  <si>
    <t>COMBAPATA CANCHIS</t>
  </si>
  <si>
    <t>CHIARA</t>
  </si>
  <si>
    <t>CCUYO</t>
  </si>
  <si>
    <t>CHECTUYOC</t>
  </si>
  <si>
    <t>OCCOBAMBA MARANGANI</t>
  </si>
  <si>
    <t>PHINAYA</t>
  </si>
  <si>
    <t>SAN PABLO CANCHIS</t>
  </si>
  <si>
    <t>SANTA BARBARA</t>
  </si>
  <si>
    <t>SAN PEDRO CANCHIS</t>
  </si>
  <si>
    <t>TINTAYA MARQUIRI</t>
  </si>
  <si>
    <t>HUAYHUAHUASI</t>
  </si>
  <si>
    <t>URINSAYA</t>
  </si>
  <si>
    <t>SAN MIGUEL</t>
  </si>
  <si>
    <t>ACCOCUNCA</t>
  </si>
  <si>
    <t>&lt;1 año</t>
  </si>
  <si>
    <t>1_4</t>
  </si>
  <si>
    <t>5_11</t>
  </si>
  <si>
    <t>12_17</t>
  </si>
  <si>
    <t>18_29</t>
  </si>
  <si>
    <t>30_59</t>
  </si>
  <si>
    <t>60+</t>
  </si>
  <si>
    <t>EL DESCANSO</t>
  </si>
  <si>
    <t>MENTAL COMUNITARIO ESPINAR "MUSUQ KAWSAY"</t>
  </si>
  <si>
    <t>SALUD CANAS - CANCHIS - ESPINAR</t>
  </si>
  <si>
    <t>PUESTOS DE SALUD O POSTAS DE SALUD</t>
  </si>
  <si>
    <t>00002420</t>
  </si>
  <si>
    <t>HOSP. ALFREDO CALLO RODRIGUEZ-SICUANI-CANCHIS</t>
  </si>
  <si>
    <t>NO PERTENECE A NINGUNA MICRO RED</t>
  </si>
  <si>
    <t>ALFREDO CALLO RODRIGUEZ</t>
  </si>
  <si>
    <t>HOSPITALES O CLINICAS DE ATENCION GENERAL</t>
  </si>
  <si>
    <t>00002378</t>
  </si>
  <si>
    <t>CCOCHAPATA</t>
  </si>
  <si>
    <t>00032339</t>
  </si>
  <si>
    <t>00002390</t>
  </si>
  <si>
    <t>CHAUPIBANDA</t>
  </si>
  <si>
    <t>00034449</t>
  </si>
  <si>
    <t>CENTROS DE SALUD O CENTROS MEDICOS</t>
  </si>
  <si>
    <t>00034929</t>
  </si>
  <si>
    <t>00002366</t>
  </si>
  <si>
    <t>00002389</t>
  </si>
  <si>
    <t>00034448</t>
  </si>
  <si>
    <t>00002367</t>
  </si>
  <si>
    <t>CENTROS DE SALUD CON CAMAS DE INTERNAMIENTO</t>
  </si>
  <si>
    <t>00002386</t>
  </si>
  <si>
    <t>00002370</t>
  </si>
  <si>
    <t>00002411</t>
  </si>
  <si>
    <t>00002412</t>
  </si>
  <si>
    <t>00007700</t>
  </si>
  <si>
    <t>HOSPITAL DE ESPINAR</t>
  </si>
  <si>
    <t>00007135</t>
  </si>
  <si>
    <t>OTRA INSTITUCION</t>
  </si>
  <si>
    <t>NO PERTENECE A NINGUNA RED</t>
  </si>
  <si>
    <t>00010061</t>
  </si>
  <si>
    <t>ESSALUD SICUANI</t>
  </si>
  <si>
    <t>00010063</t>
  </si>
  <si>
    <t>00018241</t>
  </si>
  <si>
    <t>00002379</t>
  </si>
  <si>
    <t>00002414</t>
  </si>
  <si>
    <t>00002374</t>
  </si>
  <si>
    <t>00002383</t>
  </si>
  <si>
    <t>00002369</t>
  </si>
  <si>
    <t>00002371</t>
  </si>
  <si>
    <t>00002388</t>
  </si>
  <si>
    <t>00030366</t>
  </si>
  <si>
    <t>00035848</t>
  </si>
  <si>
    <t>00026387</t>
  </si>
  <si>
    <t>MOSOCLLACTA</t>
  </si>
  <si>
    <t>00002320</t>
  </si>
  <si>
    <t>00002391</t>
  </si>
  <si>
    <t>OCCORURO</t>
  </si>
  <si>
    <t>00002415</t>
  </si>
  <si>
    <t>00002416</t>
  </si>
  <si>
    <t>00002372</t>
  </si>
  <si>
    <t>00035845</t>
  </si>
  <si>
    <t>00002393</t>
  </si>
  <si>
    <t>PICHIGUA ESPINAR</t>
  </si>
  <si>
    <t>00034450</t>
  </si>
  <si>
    <t>00034887</t>
  </si>
  <si>
    <t>00002365</t>
  </si>
  <si>
    <t>00002381</t>
  </si>
  <si>
    <t>00002373</t>
  </si>
  <si>
    <t>00002418</t>
  </si>
  <si>
    <t>00002394</t>
  </si>
  <si>
    <t>00002396</t>
  </si>
  <si>
    <t>SANIDAD PNP  SICUANI</t>
  </si>
  <si>
    <t>00002395</t>
  </si>
  <si>
    <t>Sr de Pampacucho-Sicuani</t>
  </si>
  <si>
    <t>HOGARES PROTEGIDOS</t>
  </si>
  <si>
    <t>00032923</t>
  </si>
  <si>
    <t>Sin Categoría</t>
  </si>
  <si>
    <t>00002375</t>
  </si>
  <si>
    <t>SUYKUTAMBO</t>
  </si>
  <si>
    <t>00002419</t>
  </si>
  <si>
    <t>00002380</t>
  </si>
  <si>
    <t>00002397</t>
  </si>
  <si>
    <t>00006745</t>
  </si>
  <si>
    <t>00002377</t>
  </si>
  <si>
    <t>00002376</t>
  </si>
  <si>
    <t>00002413</t>
  </si>
  <si>
    <t>UZCUPATA</t>
  </si>
  <si>
    <t>00002382</t>
  </si>
  <si>
    <t>00002364</t>
  </si>
  <si>
    <t>00002410</t>
  </si>
  <si>
    <t xml:space="preserve">TECHO OBRERO </t>
  </si>
  <si>
    <t>Total TINTAYA MARQUIRI</t>
  </si>
  <si>
    <t>Total CONDOROMA</t>
  </si>
  <si>
    <t>Total COPORAQUE</t>
  </si>
  <si>
    <t>Total HUAYHUAHUASI</t>
  </si>
  <si>
    <t>Total OCCORURO</t>
  </si>
  <si>
    <t>Total PALLPATA</t>
  </si>
  <si>
    <t>Total PICHIGUA ESPINAR</t>
  </si>
  <si>
    <t>Total SAN MIGUEL</t>
  </si>
  <si>
    <t>Total YAURI</t>
  </si>
  <si>
    <t>PIRÁMIDE POBLACIONAL RED DE SALUD CANAS CANCHIS ESPINAR - 2025</t>
  </si>
  <si>
    <t>Row Labels</t>
  </si>
  <si>
    <t>Grand Total</t>
  </si>
  <si>
    <t>(All)</t>
  </si>
  <si>
    <t>Niñ (0 -11 Años)</t>
  </si>
  <si>
    <t>atd</t>
  </si>
  <si>
    <t>atc</t>
  </si>
  <si>
    <t>Menor de 1 año</t>
  </si>
  <si>
    <t>1 - 4 años</t>
  </si>
  <si>
    <t>5 - 9 años</t>
  </si>
  <si>
    <t>10-11 años</t>
  </si>
  <si>
    <t>Adolescente (12-17 Años)</t>
  </si>
  <si>
    <t>12 - 14 años</t>
  </si>
  <si>
    <t>15 - 17 años</t>
  </si>
  <si>
    <t>Joven (18-29 Años)</t>
  </si>
  <si>
    <t>Adulto (30-59 Años)</t>
  </si>
  <si>
    <t>Adulto Mayor  60A+</t>
  </si>
  <si>
    <t>Sum of TOTAL</t>
  </si>
  <si>
    <t>Sum of 0</t>
  </si>
  <si>
    <t>Grupos de Edad</t>
  </si>
  <si>
    <t>Población</t>
  </si>
  <si>
    <t>Sum of 10</t>
  </si>
  <si>
    <t>Sum of 11</t>
  </si>
  <si>
    <t>Sum of 12</t>
  </si>
  <si>
    <t>Sum of 13</t>
  </si>
  <si>
    <t>Sum of 14</t>
  </si>
  <si>
    <t>Sum of 15</t>
  </si>
  <si>
    <t>Sum of 16</t>
  </si>
  <si>
    <t>Sum of 17</t>
  </si>
  <si>
    <t>Sum of 18</t>
  </si>
  <si>
    <t>Sum of 19</t>
  </si>
  <si>
    <t>Pobla. Fem. Total</t>
  </si>
  <si>
    <t>POBLACION FEMENINA</t>
  </si>
  <si>
    <t>Gestan.</t>
  </si>
  <si>
    <t>Nacim.</t>
  </si>
  <si>
    <t>28 dias</t>
  </si>
  <si>
    <t>0-5 Meses</t>
  </si>
  <si>
    <t>6 -11 Meses</t>
  </si>
  <si>
    <t>20-49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</si>
</sst>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_ ;_ * \-#,##0_ ;_ * \-??_ ;_ 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sz val="9"/>
      <color indexed="18"/>
      <name val="Arial"/>
      <family val="2"/>
    </font>
    <font>
      <b/>
      <sz val="10"/>
      <color theme="8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 Narrow"/>
    </font>
    <font>
      <b/>
      <sz val="10"/>
      <name val="Arial"/>
    </font>
    <font>
      <b/>
      <sz val="12"/>
      <color indexed="12"/>
      <name val="Arial Narrow"/>
      <family val="2"/>
    </font>
    <font>
      <sz val="12"/>
      <name val="Arial Narrow"/>
      <family val="2"/>
    </font>
    <font>
      <b/>
      <sz val="12"/>
      <name val="Arial"/>
      <family val="2"/>
    </font>
    <font>
      <b/>
      <sz val="12"/>
      <color indexed="10"/>
      <name val="Arial Narrow"/>
      <family val="2"/>
    </font>
    <font>
      <b/>
      <sz val="12"/>
      <color indexed="10"/>
      <name val="Arial"/>
      <family val="2"/>
    </font>
    <font>
      <sz val="12"/>
      <color indexed="12"/>
      <name val="Arial Narrow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/>
    <xf numFmtId="0" fontId="19" fillId="0" borderId="0"/>
  </cellStyleXfs>
  <cellXfs count="1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1"/>
    <xf numFmtId="0" fontId="4" fillId="0" borderId="0" xfId="1" applyFont="1" applyAlignment="1">
      <alignment horizontal="center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center" vertical="top" wrapText="1"/>
    </xf>
    <xf numFmtId="0" fontId="7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0" fontId="9" fillId="0" borderId="0" xfId="1" applyFont="1"/>
    <xf numFmtId="0" fontId="3" fillId="0" borderId="0" xfId="1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4" fillId="0" borderId="0" xfId="1" applyFont="1"/>
    <xf numFmtId="0" fontId="1" fillId="0" borderId="0" xfId="1" applyAlignment="1">
      <alignment horizontal="center"/>
    </xf>
    <xf numFmtId="164" fontId="18" fillId="4" borderId="0" xfId="0" applyNumberFormat="1" applyFont="1" applyFill="1"/>
    <xf numFmtId="0" fontId="0" fillId="2" borderId="0" xfId="0" applyFill="1"/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164" fontId="18" fillId="2" borderId="0" xfId="0" applyNumberFormat="1" applyFont="1" applyFill="1"/>
    <xf numFmtId="164" fontId="2" fillId="2" borderId="0" xfId="0" applyNumberFormat="1" applyFont="1" applyFill="1"/>
    <xf numFmtId="3" fontId="16" fillId="2" borderId="0" xfId="0" applyNumberFormat="1" applyFont="1" applyFill="1" applyAlignment="1">
      <alignment vertical="center" wrapText="1"/>
    </xf>
    <xf numFmtId="3" fontId="17" fillId="2" borderId="0" xfId="0" applyNumberFormat="1" applyFont="1" applyFill="1" applyAlignment="1">
      <alignment vertical="center" wrapText="1"/>
    </xf>
    <xf numFmtId="3" fontId="17" fillId="2" borderId="0" xfId="0" quotePrefix="1" applyNumberFormat="1" applyFont="1" applyFill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164" fontId="20" fillId="4" borderId="0" xfId="0" applyNumberFormat="1" applyFont="1" applyFill="1"/>
    <xf numFmtId="1" fontId="21" fillId="4" borderId="0" xfId="0" applyNumberFormat="1" applyFont="1" applyFill="1" applyAlignment="1">
      <alignment horizontal="center" vertical="center"/>
    </xf>
    <xf numFmtId="0" fontId="0" fillId="4" borderId="0" xfId="0" applyFill="1"/>
    <xf numFmtId="0" fontId="22" fillId="4" borderId="0" xfId="0" applyFont="1" applyFill="1" applyAlignment="1">
      <alignment horizontal="center" vertical="center"/>
    </xf>
    <xf numFmtId="0" fontId="12" fillId="0" borderId="1" xfId="1" applyFont="1" applyBorder="1" applyAlignment="1">
      <alignment horizontal="left"/>
    </xf>
    <xf numFmtId="3" fontId="12" fillId="0" borderId="1" xfId="3" applyNumberFormat="1" applyFont="1" applyBorder="1" applyAlignment="1">
      <alignment horizontal="left" vertical="center"/>
    </xf>
    <xf numFmtId="0" fontId="13" fillId="0" borderId="1" xfId="1" applyFont="1" applyBorder="1"/>
    <xf numFmtId="0" fontId="13" fillId="0" borderId="1" xfId="1" applyFont="1" applyBorder="1" applyAlignment="1">
      <alignment horizontal="center"/>
    </xf>
    <xf numFmtId="0" fontId="12" fillId="0" borderId="1" xfId="1" applyFont="1" applyBorder="1"/>
    <xf numFmtId="0" fontId="1" fillId="0" borderId="1" xfId="1" applyBorder="1"/>
    <xf numFmtId="0" fontId="23" fillId="0" borderId="0" xfId="0" applyFont="1"/>
    <xf numFmtId="0" fontId="2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164" fontId="25" fillId="0" borderId="0" xfId="0" applyNumberFormat="1" applyFont="1"/>
    <xf numFmtId="3" fontId="0" fillId="0" borderId="0" xfId="0" applyNumberFormat="1"/>
    <xf numFmtId="1" fontId="26" fillId="0" borderId="0" xfId="0" applyNumberFormat="1" applyFont="1" applyAlignment="1">
      <alignment horizontal="center" vertical="center"/>
    </xf>
    <xf numFmtId="164" fontId="27" fillId="4" borderId="0" xfId="0" applyNumberFormat="1" applyFont="1" applyFill="1"/>
    <xf numFmtId="3" fontId="14" fillId="0" borderId="0" xfId="4" quotePrefix="1" applyNumberFormat="1" applyFont="1"/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16" fontId="10" fillId="3" borderId="1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vertical="center" wrapText="1"/>
    </xf>
    <xf numFmtId="49" fontId="12" fillId="0" borderId="1" xfId="3" applyNumberFormat="1" applyFont="1" applyBorder="1" applyAlignment="1">
      <alignment horizontal="left"/>
    </xf>
    <xf numFmtId="0" fontId="12" fillId="0" borderId="1" xfId="1" applyFont="1" applyBorder="1" applyAlignment="1">
      <alignment horizontal="left" vertical="center"/>
    </xf>
    <xf numFmtId="0" fontId="12" fillId="0" borderId="1" xfId="0" applyFont="1" applyBorder="1"/>
    <xf numFmtId="0" fontId="1" fillId="0" borderId="1" xfId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49" fontId="1" fillId="0" borderId="1" xfId="1" applyNumberFormat="1" applyBorder="1"/>
    <xf numFmtId="0" fontId="4" fillId="0" borderId="0" xfId="1" applyFont="1" applyAlignment="1">
      <alignment horizontal="center"/>
    </xf>
    <xf numFmtId="0" fontId="5" fillId="5" borderId="0" xfId="1" applyFont="1" applyFill="1" applyAlignment="1">
      <alignment horizontal="center"/>
    </xf>
    <xf numFmtId="0" fontId="0" fillId="0" borderId="0" xfId="0" applyNumberFormat="1"/>
    <xf numFmtId="0" fontId="28" fillId="0" borderId="1" xfId="1" applyFont="1" applyFill="1" applyBorder="1" applyAlignment="1" applyProtection="1">
      <alignment horizontal="left" vertical="center"/>
    </xf>
    <xf numFmtId="165" fontId="0" fillId="0" borderId="1" xfId="5" applyNumberFormat="1" applyFont="1" applyBorder="1" applyAlignment="1">
      <alignment horizontal="center"/>
    </xf>
    <xf numFmtId="0" fontId="29" fillId="0" borderId="1" xfId="1" applyFont="1" applyFill="1" applyBorder="1" applyAlignment="1" applyProtection="1">
      <alignment horizontal="left" vertical="center"/>
    </xf>
    <xf numFmtId="165" fontId="19" fillId="0" borderId="1" xfId="5" applyNumberFormat="1" applyBorder="1" applyAlignment="1">
      <alignment horizontal="center"/>
    </xf>
    <xf numFmtId="0" fontId="29" fillId="0" borderId="1" xfId="1" applyFont="1" applyBorder="1" applyAlignment="1" applyProtection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30" fillId="0" borderId="2" xfId="1" applyFont="1" applyFill="1" applyBorder="1" applyAlignment="1" applyProtection="1">
      <alignment horizontal="center" vertical="center"/>
    </xf>
    <xf numFmtId="0" fontId="30" fillId="0" borderId="3" xfId="1" applyFont="1" applyFill="1" applyBorder="1" applyAlignment="1" applyProtection="1">
      <alignment horizontal="center" vertical="center"/>
    </xf>
    <xf numFmtId="0" fontId="30" fillId="0" borderId="4" xfId="1" applyFont="1" applyFill="1" applyBorder="1" applyAlignment="1" applyProtection="1">
      <alignment horizontal="center" vertical="center"/>
    </xf>
    <xf numFmtId="0" fontId="29" fillId="0" borderId="5" xfId="1" applyFont="1" applyFill="1" applyBorder="1" applyAlignment="1" applyProtection="1">
      <alignment horizontal="center" vertical="center"/>
    </xf>
    <xf numFmtId="0" fontId="29" fillId="0" borderId="3" xfId="1" applyFont="1" applyFill="1" applyBorder="1" applyAlignment="1" applyProtection="1">
      <alignment horizontal="center" vertical="center"/>
    </xf>
    <xf numFmtId="0" fontId="29" fillId="0" borderId="4" xfId="1" applyFont="1" applyFill="1" applyBorder="1" applyAlignment="1" applyProtection="1">
      <alignment horizontal="center" vertical="center"/>
    </xf>
    <xf numFmtId="0" fontId="30" fillId="0" borderId="6" xfId="1" applyFont="1" applyFill="1" applyBorder="1" applyAlignment="1" applyProtection="1">
      <alignment horizontal="center" vertical="center"/>
    </xf>
    <xf numFmtId="0" fontId="30" fillId="0" borderId="7" xfId="1" applyFont="1" applyFill="1" applyBorder="1" applyAlignment="1" applyProtection="1">
      <alignment horizontal="center" vertical="center"/>
    </xf>
    <xf numFmtId="0" fontId="30" fillId="0" borderId="8" xfId="1" applyFont="1" applyFill="1" applyBorder="1" applyAlignment="1" applyProtection="1">
      <alignment horizontal="center" vertical="center"/>
    </xf>
    <xf numFmtId="0" fontId="29" fillId="0" borderId="9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horizontal="center" vertical="center"/>
    </xf>
    <xf numFmtId="0" fontId="29" fillId="0" borderId="10" xfId="1" applyFont="1" applyFill="1" applyBorder="1" applyAlignment="1" applyProtection="1">
      <alignment horizontal="center" vertical="center"/>
    </xf>
    <xf numFmtId="0" fontId="31" fillId="0" borderId="11" xfId="1" applyFont="1" applyFill="1" applyBorder="1" applyAlignment="1" applyProtection="1">
      <alignment horizontal="center" vertical="center"/>
    </xf>
    <xf numFmtId="0" fontId="31" fillId="0" borderId="12" xfId="1" applyFont="1" applyFill="1" applyBorder="1" applyAlignment="1" applyProtection="1">
      <alignment horizontal="center" vertical="center"/>
    </xf>
    <xf numFmtId="1" fontId="32" fillId="0" borderId="1" xfId="1" applyNumberFormat="1" applyFont="1" applyFill="1" applyBorder="1" applyAlignment="1" applyProtection="1">
      <alignment horizontal="center" vertical="center"/>
    </xf>
    <xf numFmtId="0" fontId="32" fillId="0" borderId="1" xfId="1" applyFont="1" applyFill="1" applyBorder="1" applyAlignment="1" applyProtection="1">
      <alignment horizontal="center" vertical="center"/>
    </xf>
    <xf numFmtId="0" fontId="28" fillId="0" borderId="13" xfId="1" applyFont="1" applyFill="1" applyBorder="1" applyAlignment="1" applyProtection="1">
      <alignment horizontal="left" vertical="center"/>
    </xf>
    <xf numFmtId="0" fontId="28" fillId="0" borderId="0" xfId="1" applyFont="1" applyFill="1" applyBorder="1" applyAlignment="1" applyProtection="1">
      <alignment horizontal="left" vertical="center"/>
    </xf>
    <xf numFmtId="0" fontId="33" fillId="0" borderId="0" xfId="1" applyFont="1" applyBorder="1" applyAlignment="1">
      <alignment vertical="center"/>
    </xf>
    <xf numFmtId="0" fontId="34" fillId="0" borderId="1" xfId="1" applyFont="1" applyFill="1" applyBorder="1" applyAlignment="1" applyProtection="1">
      <alignment horizontal="center" vertical="center"/>
    </xf>
    <xf numFmtId="0" fontId="29" fillId="0" borderId="11" xfId="1" applyFont="1" applyFill="1" applyBorder="1" applyAlignment="1" applyProtection="1">
      <alignment horizontal="left" vertical="center"/>
    </xf>
    <xf numFmtId="0" fontId="29" fillId="0" borderId="12" xfId="1" applyFont="1" applyFill="1" applyBorder="1" applyAlignment="1" applyProtection="1">
      <alignment horizontal="left" vertical="center"/>
    </xf>
    <xf numFmtId="0" fontId="29" fillId="0" borderId="12" xfId="1" applyFont="1" applyBorder="1" applyAlignment="1">
      <alignment vertical="center"/>
    </xf>
    <xf numFmtId="1" fontId="35" fillId="0" borderId="1" xfId="4" applyNumberFormat="1" applyFont="1" applyFill="1" applyBorder="1" applyAlignment="1" applyProtection="1">
      <alignment horizontal="center" vertical="center"/>
    </xf>
    <xf numFmtId="0" fontId="29" fillId="0" borderId="14" xfId="1" applyFont="1" applyFill="1" applyBorder="1" applyAlignment="1" applyProtection="1">
      <alignment horizontal="left" vertical="center"/>
    </xf>
    <xf numFmtId="0" fontId="29" fillId="0" borderId="15" xfId="1" applyFont="1" applyFill="1" applyBorder="1" applyAlignment="1" applyProtection="1">
      <alignment horizontal="left" vertical="center"/>
    </xf>
    <xf numFmtId="0" fontId="29" fillId="0" borderId="15" xfId="1" applyFont="1" applyBorder="1" applyAlignment="1">
      <alignment vertical="center"/>
    </xf>
    <xf numFmtId="0" fontId="28" fillId="0" borderId="14" xfId="1" applyFont="1" applyFill="1" applyBorder="1" applyAlignment="1" applyProtection="1">
      <alignment horizontal="left" vertical="center"/>
    </xf>
    <xf numFmtId="0" fontId="28" fillId="0" borderId="15" xfId="1" applyFont="1" applyFill="1" applyBorder="1" applyAlignment="1" applyProtection="1">
      <alignment horizontal="left" vertical="center"/>
    </xf>
    <xf numFmtId="0" fontId="33" fillId="0" borderId="15" xfId="1" applyFont="1" applyBorder="1" applyAlignment="1">
      <alignment vertical="center"/>
    </xf>
    <xf numFmtId="0" fontId="29" fillId="0" borderId="13" xfId="1" applyFont="1" applyBorder="1" applyAlignment="1" applyProtection="1">
      <alignment horizontal="left" vertical="center"/>
    </xf>
    <xf numFmtId="0" fontId="29" fillId="0" borderId="7" xfId="1" applyFont="1" applyBorder="1" applyAlignment="1" applyProtection="1">
      <alignment horizontal="left" vertical="center"/>
    </xf>
    <xf numFmtId="0" fontId="29" fillId="0" borderId="0" xfId="1" applyFont="1" applyBorder="1" applyAlignment="1">
      <alignment vertical="center"/>
    </xf>
    <xf numFmtId="1" fontId="34" fillId="0" borderId="1" xfId="4" applyNumberFormat="1" applyFont="1" applyFill="1" applyBorder="1" applyAlignment="1" applyProtection="1">
      <alignment horizontal="center" vertical="center"/>
    </xf>
    <xf numFmtId="0" fontId="28" fillId="0" borderId="16" xfId="1" applyFont="1" applyFill="1" applyBorder="1" applyAlignment="1" applyProtection="1">
      <alignment horizontal="left" vertical="center"/>
    </xf>
    <xf numFmtId="0" fontId="28" fillId="0" borderId="17" xfId="1" applyFont="1" applyFill="1" applyBorder="1" applyAlignment="1" applyProtection="1">
      <alignment horizontal="left" vertical="center"/>
    </xf>
    <xf numFmtId="0" fontId="33" fillId="0" borderId="17" xfId="1" applyFont="1" applyBorder="1" applyAlignment="1">
      <alignment vertical="center"/>
    </xf>
    <xf numFmtId="0" fontId="1" fillId="4" borderId="0" xfId="1" applyFill="1"/>
    <xf numFmtId="0" fontId="0" fillId="4" borderId="0" xfId="0" applyNumberFormat="1" applyFill="1"/>
    <xf numFmtId="165" fontId="34" fillId="0" borderId="18" xfId="1" applyNumberFormat="1" applyFont="1" applyFill="1" applyBorder="1" applyAlignment="1" applyProtection="1">
      <alignment vertical="center"/>
    </xf>
    <xf numFmtId="0" fontId="34" fillId="0" borderId="12" xfId="1" applyFont="1" applyFill="1" applyBorder="1" applyAlignment="1" applyProtection="1">
      <alignment vertical="center"/>
    </xf>
    <xf numFmtId="0" fontId="34" fillId="0" borderId="19" xfId="1" applyFont="1" applyFill="1" applyBorder="1" applyAlignment="1" applyProtection="1">
      <alignment vertical="center"/>
    </xf>
    <xf numFmtId="0" fontId="2" fillId="7" borderId="20" xfId="0" applyFont="1" applyFill="1" applyBorder="1" applyAlignment="1">
      <alignment horizontal="center" vertical="center" wrapText="1" readingOrder="1"/>
    </xf>
    <xf numFmtId="0" fontId="2" fillId="7" borderId="21" xfId="0" applyFont="1" applyFill="1" applyBorder="1" applyAlignment="1">
      <alignment horizontal="center" vertical="center" wrapText="1" readingOrder="1"/>
    </xf>
    <xf numFmtId="0" fontId="2" fillId="7" borderId="22" xfId="0" applyFont="1" applyFill="1" applyBorder="1" applyAlignment="1">
      <alignment horizontal="center" vertical="center" wrapText="1" readingOrder="1"/>
    </xf>
    <xf numFmtId="0" fontId="2" fillId="7" borderId="23" xfId="0" applyFont="1" applyFill="1" applyBorder="1" applyAlignment="1">
      <alignment horizontal="center" vertical="center" wrapText="1" readingOrder="1"/>
    </xf>
    <xf numFmtId="0" fontId="36" fillId="7" borderId="20" xfId="0" applyFont="1" applyFill="1" applyBorder="1" applyAlignment="1">
      <alignment horizontal="center" vertical="center" wrapText="1" readingOrder="1"/>
    </xf>
    <xf numFmtId="0" fontId="2" fillId="7" borderId="24" xfId="0" applyFont="1" applyFill="1" applyBorder="1" applyAlignment="1">
      <alignment horizontal="center" vertical="center" wrapText="1" readingOrder="1"/>
    </xf>
    <xf numFmtId="17" fontId="2" fillId="7" borderId="25" xfId="0" quotePrefix="1" applyNumberFormat="1" applyFont="1" applyFill="1" applyBorder="1" applyAlignment="1">
      <alignment horizontal="center" vertical="center" wrapText="1" readingOrder="1"/>
    </xf>
    <xf numFmtId="0" fontId="2" fillId="7" borderId="25" xfId="0" applyFont="1" applyFill="1" applyBorder="1" applyAlignment="1">
      <alignment horizontal="center" vertical="center" wrapText="1" readingOrder="1"/>
    </xf>
    <xf numFmtId="0" fontId="36" fillId="7" borderId="24" xfId="0" applyFont="1" applyFill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wrapText="1" readingOrder="1"/>
    </xf>
    <xf numFmtId="0" fontId="37" fillId="4" borderId="25" xfId="0" applyFont="1" applyFill="1" applyBorder="1" applyAlignment="1">
      <alignment horizontal="center" wrapText="1" readingOrder="1"/>
    </xf>
  </cellXfs>
  <cellStyles count="6">
    <cellStyle name="Normal" xfId="0" builtinId="0"/>
    <cellStyle name="Normal 12" xfId="5"/>
    <cellStyle name="Normal 2" xfId="1"/>
    <cellStyle name="Normal 2 2" xfId="4"/>
    <cellStyle name="Normal_Pob  1993-2005-  Y PROYECCIONES 2006-2007" xfId="3"/>
    <cellStyle name="Porcentaje 2" xfId="2"/>
  </cellStyles>
  <dxfs count="20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 * #,##0_ ;_ * \-#,##0_ ;_ * &quot;-&quot;_ ;_ @_ 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4" formatCode="_ * #,##0_ ;_ * \-#,##0_ ;_ * &quot;-&quot;_ ;_ @_ "/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 * #,##0_ ;_ * \-#,##0_ ;_ * &quot;-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18"/>
        <name val="Arial"/>
        <scheme val="none"/>
      </font>
    </dxf>
    <dxf>
      <fill>
        <patternFill patternType="solid">
          <fgColor indexed="64"/>
          <bgColor rgb="FF00B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57707334767321E-2"/>
          <c:y val="2.8005100656987233E-2"/>
          <c:w val="0.88347972104157224"/>
          <c:h val="0.846902309107751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PIRAMIDE!$C$5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PIRAMIDE!$A$6:$A$22</c:f>
              <c:strCache>
                <c:ptCount val="17"/>
                <c:pt idx="0">
                  <c:v>0-4 a</c:v>
                </c:pt>
                <c:pt idx="1">
                  <c:v>5-9 a</c:v>
                </c:pt>
                <c:pt idx="2">
                  <c:v>10-14 a</c:v>
                </c:pt>
                <c:pt idx="3">
                  <c:v>15-19 a</c:v>
                </c:pt>
                <c:pt idx="4">
                  <c:v>20-24 a</c:v>
                </c:pt>
                <c:pt idx="5">
                  <c:v>25-29 a</c:v>
                </c:pt>
                <c:pt idx="6">
                  <c:v>30-34 a</c:v>
                </c:pt>
                <c:pt idx="7">
                  <c:v>35-39 a</c:v>
                </c:pt>
                <c:pt idx="8">
                  <c:v>40-44 a</c:v>
                </c:pt>
                <c:pt idx="9">
                  <c:v>45-49 a</c:v>
                </c:pt>
                <c:pt idx="10">
                  <c:v>50-54 a</c:v>
                </c:pt>
                <c:pt idx="11">
                  <c:v>55-59 a</c:v>
                </c:pt>
                <c:pt idx="12">
                  <c:v>60-64 a</c:v>
                </c:pt>
                <c:pt idx="13">
                  <c:v>65-69 a</c:v>
                </c:pt>
                <c:pt idx="14">
                  <c:v>70-74 a</c:v>
                </c:pt>
                <c:pt idx="15">
                  <c:v>75-79 a</c:v>
                </c:pt>
                <c:pt idx="16">
                  <c:v>80 y +a</c:v>
                </c:pt>
              </c:strCache>
            </c:strRef>
          </c:cat>
          <c:val>
            <c:numRef>
              <c:f>PIRAMIDE!$C$6:$C$22</c:f>
              <c:numCache>
                <c:formatCode>General</c:formatCode>
                <c:ptCount val="17"/>
                <c:pt idx="0">
                  <c:v>699</c:v>
                </c:pt>
                <c:pt idx="1">
                  <c:v>968</c:v>
                </c:pt>
                <c:pt idx="2">
                  <c:v>843</c:v>
                </c:pt>
                <c:pt idx="3">
                  <c:v>760</c:v>
                </c:pt>
                <c:pt idx="4">
                  <c:v>625</c:v>
                </c:pt>
                <c:pt idx="5">
                  <c:v>645</c:v>
                </c:pt>
                <c:pt idx="6">
                  <c:v>679</c:v>
                </c:pt>
                <c:pt idx="7">
                  <c:v>660</c:v>
                </c:pt>
                <c:pt idx="8">
                  <c:v>480</c:v>
                </c:pt>
                <c:pt idx="9">
                  <c:v>392</c:v>
                </c:pt>
                <c:pt idx="10">
                  <c:v>279</c:v>
                </c:pt>
                <c:pt idx="11">
                  <c:v>261</c:v>
                </c:pt>
                <c:pt idx="12">
                  <c:v>229</c:v>
                </c:pt>
                <c:pt idx="13">
                  <c:v>192</c:v>
                </c:pt>
                <c:pt idx="14">
                  <c:v>138</c:v>
                </c:pt>
                <c:pt idx="15">
                  <c:v>99</c:v>
                </c:pt>
                <c:pt idx="16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0-4516-8094-BAB138184D27}"/>
            </c:ext>
          </c:extLst>
        </c:ser>
        <c:ser>
          <c:idx val="1"/>
          <c:order val="1"/>
          <c:tx>
            <c:strRef>
              <c:f>PIRAMIDE!$G$5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70C0"/>
            </a:solidFill>
            <a:ln w="9525" cmpd="sng"/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##0;###0" sourceLinked="0"/>
            <c:spPr>
              <a:noFill/>
            </c:spPr>
            <c:txPr>
              <a:bodyPr/>
              <a:lstStyle/>
              <a:p>
                <a:pPr>
                  <a:defRPr b="1" i="0" baseline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PIRAMIDE!$A$6:$A$22</c:f>
              <c:strCache>
                <c:ptCount val="17"/>
                <c:pt idx="0">
                  <c:v>0-4 a</c:v>
                </c:pt>
                <c:pt idx="1">
                  <c:v>5-9 a</c:v>
                </c:pt>
                <c:pt idx="2">
                  <c:v>10-14 a</c:v>
                </c:pt>
                <c:pt idx="3">
                  <c:v>15-19 a</c:v>
                </c:pt>
                <c:pt idx="4">
                  <c:v>20-24 a</c:v>
                </c:pt>
                <c:pt idx="5">
                  <c:v>25-29 a</c:v>
                </c:pt>
                <c:pt idx="6">
                  <c:v>30-34 a</c:v>
                </c:pt>
                <c:pt idx="7">
                  <c:v>35-39 a</c:v>
                </c:pt>
                <c:pt idx="8">
                  <c:v>40-44 a</c:v>
                </c:pt>
                <c:pt idx="9">
                  <c:v>45-49 a</c:v>
                </c:pt>
                <c:pt idx="10">
                  <c:v>50-54 a</c:v>
                </c:pt>
                <c:pt idx="11">
                  <c:v>55-59 a</c:v>
                </c:pt>
                <c:pt idx="12">
                  <c:v>60-64 a</c:v>
                </c:pt>
                <c:pt idx="13">
                  <c:v>65-69 a</c:v>
                </c:pt>
                <c:pt idx="14">
                  <c:v>70-74 a</c:v>
                </c:pt>
                <c:pt idx="15">
                  <c:v>75-79 a</c:v>
                </c:pt>
                <c:pt idx="16">
                  <c:v>80 y +a</c:v>
                </c:pt>
              </c:strCache>
            </c:strRef>
          </c:cat>
          <c:val>
            <c:numRef>
              <c:f>PIRAMIDE!$G$6:$G$22</c:f>
              <c:numCache>
                <c:formatCode>General</c:formatCode>
                <c:ptCount val="17"/>
                <c:pt idx="0">
                  <c:v>-731</c:v>
                </c:pt>
                <c:pt idx="1">
                  <c:v>-1020</c:v>
                </c:pt>
                <c:pt idx="2">
                  <c:v>-1025</c:v>
                </c:pt>
                <c:pt idx="3">
                  <c:v>-915</c:v>
                </c:pt>
                <c:pt idx="4">
                  <c:v>-688</c:v>
                </c:pt>
                <c:pt idx="5">
                  <c:v>-633</c:v>
                </c:pt>
                <c:pt idx="6">
                  <c:v>-639</c:v>
                </c:pt>
                <c:pt idx="7">
                  <c:v>-669</c:v>
                </c:pt>
                <c:pt idx="8">
                  <c:v>-522</c:v>
                </c:pt>
                <c:pt idx="9">
                  <c:v>-398</c:v>
                </c:pt>
                <c:pt idx="10">
                  <c:v>-319</c:v>
                </c:pt>
                <c:pt idx="11">
                  <c:v>-273</c:v>
                </c:pt>
                <c:pt idx="12">
                  <c:v>-268</c:v>
                </c:pt>
                <c:pt idx="13">
                  <c:v>-201</c:v>
                </c:pt>
                <c:pt idx="14">
                  <c:v>-142</c:v>
                </c:pt>
                <c:pt idx="15">
                  <c:v>-76</c:v>
                </c:pt>
                <c:pt idx="16">
                  <c:v>-90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20-4516-8094-BAB138184D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233022592"/>
        <c:axId val="233024128"/>
      </c:barChart>
      <c:catAx>
        <c:axId val="2330225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crossAx val="233024128"/>
        <c:crosses val="autoZero"/>
        <c:auto val="1"/>
        <c:lblAlgn val="ctr"/>
        <c:lblOffset val="100"/>
        <c:noMultiLvlLbl val="0"/>
      </c:catAx>
      <c:valAx>
        <c:axId val="233024128"/>
        <c:scaling>
          <c:orientation val="minMax"/>
        </c:scaling>
        <c:delete val="0"/>
        <c:axPos val="b"/>
        <c:majorGridlines/>
        <c:numFmt formatCode="###0;###0" sourceLinked="0"/>
        <c:majorTickMark val="out"/>
        <c:minorTickMark val="none"/>
        <c:tickLblPos val="nextTo"/>
        <c:crossAx val="233022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</xdr:row>
      <xdr:rowOff>151042</xdr:rowOff>
    </xdr:from>
    <xdr:to>
      <xdr:col>18</xdr:col>
      <xdr:colOff>1170215</xdr:colOff>
      <xdr:row>24</xdr:row>
      <xdr:rowOff>36740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29153</xdr:colOff>
      <xdr:row>4</xdr:row>
      <xdr:rowOff>207381</xdr:rowOff>
    </xdr:from>
    <xdr:to>
      <xdr:col>8</xdr:col>
      <xdr:colOff>213822</xdr:colOff>
      <xdr:row>10</xdr:row>
      <xdr:rowOff>95177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77" r="50768" b="14466"/>
        <a:stretch/>
      </xdr:blipFill>
      <xdr:spPr>
        <a:xfrm>
          <a:off x="6162087" y="1121003"/>
          <a:ext cx="670638" cy="1472057"/>
        </a:xfrm>
        <a:prstGeom prst="rect">
          <a:avLst/>
        </a:prstGeom>
      </xdr:spPr>
    </xdr:pic>
    <xdr:clientData/>
  </xdr:twoCellAnchor>
  <xdr:twoCellAnchor editAs="oneCell">
    <xdr:from>
      <xdr:col>18</xdr:col>
      <xdr:colOff>58322</xdr:colOff>
      <xdr:row>4</xdr:row>
      <xdr:rowOff>207381</xdr:rowOff>
    </xdr:from>
    <xdr:to>
      <xdr:col>18</xdr:col>
      <xdr:colOff>677253</xdr:colOff>
      <xdr:row>10</xdr:row>
      <xdr:rowOff>95177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52" r="14012" b="14466"/>
        <a:stretch/>
      </xdr:blipFill>
      <xdr:spPr>
        <a:xfrm>
          <a:off x="11546638" y="1121003"/>
          <a:ext cx="618931" cy="1472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-rcce\Estadistica_RKHLL_2017\documentos\POB_ESTIMADA_CUSCO_2017FINAL_ue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 DATOS"/>
      <sheetName val="PIRAMIDE"/>
      <sheetName val="PrevioBase"/>
      <sheetName val="GRUPO_ETA"/>
      <sheetName val="DINAMICO"/>
      <sheetName val="DATA POBLACION"/>
      <sheetName val="POBLACION GENERAL"/>
    </sheetNames>
    <sheetDataSet>
      <sheetData sheetId="0">
        <row r="5">
          <cell r="B5" t="str">
            <v>0-4 a</v>
          </cell>
          <cell r="C5" t="str">
            <v>5-9 a</v>
          </cell>
          <cell r="D5" t="str">
            <v>10-14 a</v>
          </cell>
          <cell r="E5" t="str">
            <v>15-19 a</v>
          </cell>
          <cell r="F5" t="str">
            <v>20-24 a</v>
          </cell>
          <cell r="G5" t="str">
            <v>25-29 a</v>
          </cell>
          <cell r="H5" t="str">
            <v>30-34 a</v>
          </cell>
          <cell r="I5" t="str">
            <v>35-39 a</v>
          </cell>
          <cell r="J5" t="str">
            <v>40-44 a</v>
          </cell>
          <cell r="K5" t="str">
            <v>45-49 a</v>
          </cell>
          <cell r="L5" t="str">
            <v>50-54 a</v>
          </cell>
          <cell r="M5" t="str">
            <v>55-59 a</v>
          </cell>
          <cell r="N5" t="str">
            <v>60-64 a</v>
          </cell>
          <cell r="O5" t="str">
            <v>65-69 a</v>
          </cell>
          <cell r="P5" t="str">
            <v>70-74 a</v>
          </cell>
          <cell r="Q5" t="str">
            <v>75-79 a</v>
          </cell>
          <cell r="R5" t="str">
            <v>80 y +a</v>
          </cell>
        </row>
      </sheetData>
      <sheetData sheetId="1">
        <row r="5">
          <cell r="C5" t="str">
            <v>FEMENINO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EIT-05" refreshedDate="45742.503843749997" createdVersion="4" refreshedVersion="8" minRefreshableVersion="3" recordCount="104">
  <cacheSource type="worksheet">
    <worksheetSource ref="A1:AT105" sheet="PrevioBase"/>
  </cacheSource>
  <cacheFields count="52">
    <cacheField name="UBIGEO" numFmtId="49">
      <sharedItems containsMixedTypes="1" containsNumber="1" containsInteger="1" minValue="80204" maxValue="80808"/>
    </cacheField>
    <cacheField name="RED" numFmtId="0">
      <sharedItems count="2">
        <s v="CANAS CANCHIS ESPINAR"/>
        <s v="NO PERTENECE A NINGUNA RED"/>
      </sharedItems>
    </cacheField>
    <cacheField name="MICRO RED" numFmtId="0">
      <sharedItems count="10">
        <s v="YAURI"/>
        <s v="NO PERTENECE A NINGUNA MICRO RED"/>
        <s v="YANAOCA"/>
        <s v="TECHO OBRERO "/>
        <s v="COMBAPATA"/>
        <s v="EL DESCANSO"/>
        <s v="PAMPAPHALLA"/>
        <s v="Hospital" u="1"/>
        <s v="Otra Institucion" u="1"/>
        <s v="Techo Obrero" u="1"/>
      </sharedItems>
    </cacheField>
    <cacheField name="PROVINCIA" numFmtId="3">
      <sharedItems count="4">
        <s v="ESPINAR"/>
        <s v="CANCHIS"/>
        <s v="CANAS"/>
        <s v="ACOMAYO"/>
      </sharedItems>
    </cacheField>
    <cacheField name="DISTRITO" numFmtId="0">
      <sharedItems/>
    </cacheField>
    <cacheField name="QUINTIL2006" numFmtId="0">
      <sharedItems containsNonDate="0" containsString="0" containsBlank="1"/>
    </cacheField>
    <cacheField name="EE.SS" numFmtId="0">
      <sharedItems count="118">
        <s v="ACCOCUNCA"/>
        <s v="ALFREDO CALLO RODRIGUEZ"/>
        <s v="CCOCHAPATA"/>
        <s v="CCUYO"/>
        <s v="CHAUPIBANDA"/>
        <s v="CHECACUPE"/>
        <s v="CHECCA"/>
        <s v="CHECTUYOC"/>
        <s v="CHIARA"/>
        <s v="CHITIBAMBA"/>
        <s v="COMBAPATA CANCHIS"/>
        <s v="CONDEVILUYO"/>
        <s v="CONDOROMA"/>
        <s v="COPORAQUE"/>
        <s v="EL DESCANSO"/>
        <s v="ESPINAR"/>
        <s v="ESPINAR - ESSALUD"/>
        <s v="ESSALUD SICUANI"/>
        <s v="HAMPATURA"/>
        <s v="HERCCA"/>
        <s v="HUAYHUAHUASI"/>
        <s v="HUINCHIRI"/>
        <s v="LA FLORIDA"/>
        <s v="LANGUI"/>
        <s v="LAYO"/>
        <s v="MARANGANI"/>
        <s v="MENTAL COMUNITARIO ESPINAR &quot;MUSUQ KAWSAY&quot;"/>
        <s v="MENTAL COMUNITARIO SICUANI"/>
        <s v="MOSOCLLACTA"/>
        <s v="OCCOBAMBA MARANGANI"/>
        <s v="OCCORURO"/>
        <s v="PALLPATA"/>
        <s v="PAMPAMARCA"/>
        <s v="PAMPAPHALLA"/>
        <s v="PHINAYA"/>
        <s v="PICHIGUA ESPINAR"/>
        <s v="PITUMARCA"/>
        <s v="PONGOÑA"/>
        <s v="QUEHUAR"/>
        <s v="QUEHUE"/>
        <s v="SAN MIGUEL"/>
        <s v="SAN PABLO CANCHIS"/>
        <s v="SAN PEDRO CANCHIS"/>
        <s v="SANIDAD PNP  SICUANI"/>
        <s v="SANTA BARBARA"/>
        <s v="Sr de Pampacucho-Sicuani"/>
        <s v="SURIMANA"/>
        <s v="SUYKUTAMBO"/>
        <s v="TECHO OBRERO"/>
        <s v="TINTA"/>
        <s v="TINTAYA MARQUIRI"/>
        <s v="MOSOC LLACTA" u="1"/>
        <s v="HOSPITAL ESPINAR" u="1"/>
        <s v="HOSPITAL DE SICUANI" u="1"/>
        <s v="Hospital Essalud Sicuani" u="1"/>
        <s v="POSTA MEDICA DE SALUD PNP CANCHIS" u="1"/>
        <s v="Uzcapata" u="1"/>
        <s v="Toccoccori" u="1"/>
        <s v="Tungasuca" u="1"/>
        <s v="Yanaoca" u="1"/>
        <s v="OCORURO" u="1"/>
        <s v="PICHIHUA ESPINAR" u="1"/>
        <s v="SUYCKUTAMBO" u="1"/>
        <s v="Urinsaya" u="1"/>
        <s v="Yauri" u="1"/>
        <s v="Cs Combapata Canchis" u="1"/>
        <s v="Ps Surimana" u="1"/>
        <s v="Ps Quehuar" u="1"/>
        <s v="Ps Tintaya Marquiri" u="1"/>
        <s v="Ps Coporaque" u="1"/>
        <s v="Ps Santa Barbara" u="1"/>
        <s v="ALTO PICHIGUA" u="1"/>
        <s v="Ps Ccuyo" u="1"/>
        <s v="Ps La Florida" u="1"/>
        <s v="Ps Condoroma" u="1"/>
        <s v="Ps Pallpata" u="1"/>
        <s v="Ps Chectuyoc" u="1"/>
        <s v="Ps Suykutambo" u="1"/>
        <s v="Ps Occobamba Marangani" u="1"/>
        <s v="Ps Hercca" u="1"/>
        <s v="Cs Pampaphalla" u="1"/>
        <s v="Cs Tinta" u="1"/>
        <s v="Cs Marangani" u="1"/>
        <s v="Ps Chitibamba" u="1"/>
        <s v="Cs Pitumarca" u="1"/>
        <s v="Ps Pampamarca" u="1"/>
        <s v="Ps San Pablo Canchis" u="1"/>
        <s v="Ps San Pedro Canchis" u="1"/>
        <s v="Hospital Sicuani" u="1"/>
        <s v="Ps Huayhuahuasi" u="1"/>
        <s v="Ps Pongoña" u="1"/>
        <s v="Ps Langui" u="1"/>
        <s v="Ps Huinchiri" u="1"/>
        <s v="Posta Médica de Salud  PNP Canchis" u="1"/>
        <s v="Ps Checacupe" u="1"/>
        <s v="Ps Tungasuca" u="1"/>
        <s v="Cs Yauri" u="1"/>
        <s v="Ps Occoruro" u="1"/>
        <s v="Hospital I Espinar (ESSALUD)" u="1"/>
        <s v="Ps Accocunca" u="1"/>
        <s v="Ps Pichigua Espinar" u="1"/>
        <s v="Ps Condeviluyo" u="1"/>
        <s v="Ps Phinaya" u="1"/>
        <s v="Ps San Miguel" u="1"/>
        <s v="Ps Checca" u="1"/>
        <s v="Ps Hampatura" u="1"/>
        <s v="HOSPITAL  ESPINAR" u="1"/>
        <s v="Cs Techo Obrero" u="1"/>
        <s v="Ps Layo" u="1"/>
        <s v="Cs El Descanso" u="1"/>
        <s v="Ps Chiara" u="1"/>
        <s v="Ps Quehue" u="1"/>
        <s v="Ps Mosocllacta" u="1"/>
        <s v="Ps Uzcapata" u="1"/>
        <s v="Ps Urinsaya" u="1"/>
        <s v="San Pedro" u="1"/>
        <s v="Cs Yanaoca" u="1"/>
        <s v="Ps Toccoccori" u="1"/>
      </sharedItems>
    </cacheField>
    <cacheField name="SEXO" numFmtId="0">
      <sharedItems count="2">
        <s v="M"/>
        <s v="F"/>
      </sharedItems>
    </cacheField>
    <cacheField name="TOTAL" numFmtId="0">
      <sharedItems containsSemiMixedTypes="0" containsString="0" containsNumber="1" containsInteger="1" minValue="0" maxValue="8609"/>
    </cacheField>
    <cacheField name="0" numFmtId="0">
      <sharedItems containsSemiMixedTypes="0" containsString="0" containsNumber="1" containsInteger="1" minValue="0" maxValue="129"/>
    </cacheField>
    <cacheField name="1" numFmtId="0">
      <sharedItems containsSemiMixedTypes="0" containsString="0" containsNumber="1" containsInteger="1" minValue="0" maxValue="137"/>
    </cacheField>
    <cacheField name="2" numFmtId="0">
      <sharedItems containsSemiMixedTypes="0" containsString="0" containsNumber="1" containsInteger="1" minValue="0" maxValue="166"/>
    </cacheField>
    <cacheField name="3" numFmtId="0">
      <sharedItems containsSemiMixedTypes="0" containsString="0" containsNumber="1" containsInteger="1" minValue="0" maxValue="142"/>
    </cacheField>
    <cacheField name="4" numFmtId="0">
      <sharedItems containsSemiMixedTypes="0" containsString="0" containsNumber="1" containsInteger="1" minValue="0" maxValue="164"/>
    </cacheField>
    <cacheField name="0-4" numFmtId="0">
      <sharedItems containsSemiMixedTypes="0" containsString="0" containsNumber="1" containsInteger="1" minValue="0" maxValue="731"/>
    </cacheField>
    <cacheField name="5" numFmtId="0">
      <sharedItems containsSemiMixedTypes="0" containsString="0" containsNumber="1" containsInteger="1" minValue="0" maxValue="174"/>
    </cacheField>
    <cacheField name="6" numFmtId="0">
      <sharedItems containsSemiMixedTypes="0" containsString="0" containsNumber="1" containsInteger="1" minValue="0" maxValue="199"/>
    </cacheField>
    <cacheField name="7" numFmtId="0">
      <sharedItems containsSemiMixedTypes="0" containsString="0" containsNumber="1" containsInteger="1" minValue="0" maxValue="208"/>
    </cacheField>
    <cacheField name="8" numFmtId="0">
      <sharedItems containsSemiMixedTypes="0" containsString="0" containsNumber="1" containsInteger="1" minValue="0" maxValue="212"/>
    </cacheField>
    <cacheField name="9" numFmtId="0">
      <sharedItems containsSemiMixedTypes="0" containsString="0" containsNumber="1" containsInteger="1" minValue="0" maxValue="249"/>
    </cacheField>
    <cacheField name="5-9" numFmtId="0">
      <sharedItems containsSemiMixedTypes="0" containsString="0" containsNumber="1" containsInteger="1" minValue="0" maxValue="1020"/>
    </cacheField>
    <cacheField name="10" numFmtId="0">
      <sharedItems containsSemiMixedTypes="0" containsString="0" containsNumber="1" containsInteger="1" minValue="0" maxValue="215"/>
    </cacheField>
    <cacheField name="11" numFmtId="0">
      <sharedItems containsSemiMixedTypes="0" containsString="0" containsNumber="1" containsInteger="1" minValue="0" maxValue="207"/>
    </cacheField>
    <cacheField name="12" numFmtId="0">
      <sharedItems containsSemiMixedTypes="0" containsString="0" containsNumber="1" containsInteger="1" minValue="0" maxValue="216"/>
    </cacheField>
    <cacheField name="13" numFmtId="0">
      <sharedItems containsSemiMixedTypes="0" containsString="0" containsNumber="1" containsInteger="1" minValue="0" maxValue="195"/>
    </cacheField>
    <cacheField name="14" numFmtId="0">
      <sharedItems containsSemiMixedTypes="0" containsString="0" containsNumber="1" containsInteger="1" minValue="0" maxValue="192"/>
    </cacheField>
    <cacheField name="10-14" numFmtId="0">
      <sharedItems containsSemiMixedTypes="0" containsString="0" containsNumber="1" containsInteger="1" minValue="0" maxValue="1025"/>
    </cacheField>
    <cacheField name="15" numFmtId="0">
      <sharedItems containsSemiMixedTypes="0" containsString="0" containsNumber="1" containsInteger="1" minValue="0" maxValue="195"/>
    </cacheField>
    <cacheField name="16" numFmtId="0">
      <sharedItems containsSemiMixedTypes="0" containsString="0" containsNumber="1" containsInteger="1" minValue="0" maxValue="178"/>
    </cacheField>
    <cacheField name="17" numFmtId="0">
      <sharedItems containsSemiMixedTypes="0" containsString="0" containsNumber="1" containsInteger="1" minValue="0" maxValue="179"/>
    </cacheField>
    <cacheField name="18" numFmtId="0">
      <sharedItems containsSemiMixedTypes="0" containsString="0" containsNumber="1" containsInteger="1" minValue="0" maxValue="182"/>
    </cacheField>
    <cacheField name="19" numFmtId="0">
      <sharedItems containsSemiMixedTypes="0" containsString="0" containsNumber="1" containsInteger="1" minValue="0" maxValue="191"/>
    </cacheField>
    <cacheField name="15-19" numFmtId="0">
      <sharedItems containsSemiMixedTypes="0" containsString="0" containsNumber="1" containsInteger="1" minValue="0" maxValue="915"/>
    </cacheField>
    <cacheField name="20-24" numFmtId="0">
      <sharedItems containsSemiMixedTypes="0" containsString="0" containsNumber="1" containsInteger="1" minValue="0" maxValue="724"/>
    </cacheField>
    <cacheField name="25-29" numFmtId="0">
      <sharedItems containsSemiMixedTypes="0" containsString="0" containsNumber="1" containsInteger="1" minValue="0" maxValue="712"/>
    </cacheField>
    <cacheField name="30-34" numFmtId="0">
      <sharedItems containsSemiMixedTypes="0" containsString="0" containsNumber="1" containsInteger="1" minValue="0" maxValue="724"/>
    </cacheField>
    <cacheField name="35-39" numFmtId="0">
      <sharedItems containsSemiMixedTypes="0" containsString="0" containsNumber="1" containsInteger="1" minValue="0" maxValue="685"/>
    </cacheField>
    <cacheField name="40-44" numFmtId="0">
      <sharedItems containsSemiMixedTypes="0" containsString="0" containsNumber="1" containsInteger="1" minValue="0" maxValue="571"/>
    </cacheField>
    <cacheField name="45-49" numFmtId="0">
      <sharedItems containsSemiMixedTypes="0" containsString="0" containsNumber="1" containsInteger="1" minValue="0" maxValue="499"/>
    </cacheField>
    <cacheField name="50-54" numFmtId="0">
      <sharedItems containsSemiMixedTypes="0" containsString="0" containsNumber="1" containsInteger="1" minValue="0" maxValue="396"/>
    </cacheField>
    <cacheField name="55-59" numFmtId="0">
      <sharedItems containsSemiMixedTypes="0" containsString="0" containsNumber="1" containsInteger="1" minValue="0" maxValue="357"/>
    </cacheField>
    <cacheField name="60-64" numFmtId="0">
      <sharedItems containsSemiMixedTypes="0" containsString="0" containsNumber="1" containsInteger="1" minValue="0" maxValue="318"/>
    </cacheField>
    <cacheField name="65-69" numFmtId="0">
      <sharedItems containsSemiMixedTypes="0" containsString="0" containsNumber="1" containsInteger="1" minValue="0" maxValue="252"/>
    </cacheField>
    <cacheField name="70-74" numFmtId="0">
      <sharedItems containsSemiMixedTypes="0" containsString="0" containsNumber="1" containsInteger="1" minValue="0" maxValue="198"/>
    </cacheField>
    <cacheField name="75-79" numFmtId="0">
      <sharedItems containsSemiMixedTypes="0" containsString="0" containsNumber="1" containsInteger="1" minValue="0" maxValue="138"/>
    </cacheField>
    <cacheField name="80 y +" numFmtId="0">
      <sharedItems containsSemiMixedTypes="0" containsString="0" containsNumber="1" containsInteger="1" minValue="0" maxValue="166"/>
    </cacheField>
    <cacheField name="ninno" numFmtId="0" formula="'5'+'6'+'7'+'8'+'9'+'10'+'11'" databaseField="0"/>
    <cacheField name="adolescente" numFmtId="0" formula="'12'+'13'+'14'+'15'+'16'+'17'" databaseField="0"/>
    <cacheField name="joven" numFmtId="0" formula="'18'+'19'+'20-24'+'25-29'" databaseField="0"/>
    <cacheField name="adulto" numFmtId="0" formula="'30-34'+'35-39'+'40-44'+'45-49'+'50-54'+'55-59'" databaseField="0"/>
    <cacheField name="adultomayor" numFmtId="0" formula="'60-64'+'65-69'+'70-74'+'75-79'+'80 y +'" databaseField="0"/>
    <cacheField name="mayor15" numFmtId="0" formula="'15-19'+'20-24'+'25-29'+adulto+adultomayor" databaseField="0"/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EIT-05" refreshedDate="45742.504194791669" createdVersion="8" refreshedVersion="8" minRefreshableVersion="3" recordCount="116">
  <cacheSource type="worksheet">
    <worksheetSource ref="A1:AT117" sheet="PrevioBase"/>
  </cacheSource>
  <cacheFields count="52">
    <cacheField name="UBIGEO" numFmtId="49">
      <sharedItems containsMixedTypes="1" containsNumber="1" containsInteger="1" minValue="80204" maxValue="80808"/>
    </cacheField>
    <cacheField name="RED" numFmtId="0">
      <sharedItems count="2">
        <s v="CANAS CANCHIS ESPINAR"/>
        <s v="NO PERTENECE A NINGUNA RED"/>
      </sharedItems>
    </cacheField>
    <cacheField name="MICRO RED" numFmtId="0">
      <sharedItems count="7">
        <s v="YAURI"/>
        <s v="NO PERTENECE A NINGUNA MICRO RED"/>
        <s v="YANAOCA"/>
        <s v="TECHO OBRERO "/>
        <s v="COMBAPATA"/>
        <s v="EL DESCANSO"/>
        <s v="PAMPAPHALLA"/>
      </sharedItems>
    </cacheField>
    <cacheField name="PROVINCIA" numFmtId="3">
      <sharedItems count="4">
        <s v="ESPINAR"/>
        <s v="CANCHIS"/>
        <s v="CANAS"/>
        <s v="ACOMAYO"/>
      </sharedItems>
    </cacheField>
    <cacheField name="DISTRITO" numFmtId="0">
      <sharedItems/>
    </cacheField>
    <cacheField name="QUINTIL2006" numFmtId="0">
      <sharedItems containsNonDate="0" containsString="0" containsBlank="1"/>
    </cacheField>
    <cacheField name="EE.SS" numFmtId="0">
      <sharedItems count="57">
        <s v="ACCOCUNCA"/>
        <s v="ALFREDO CALLO RODRIGUEZ"/>
        <s v="CCOCHAPATA"/>
        <s v="CCUYO"/>
        <s v="CHAUPIBANDA"/>
        <s v="CHECACUPE"/>
        <s v="CHECCA"/>
        <s v="CHECTUYOC"/>
        <s v="CHIARA"/>
        <s v="CHITIBAMBA"/>
        <s v="COMBAPATA CANCHIS"/>
        <s v="CONDEVILUYO"/>
        <s v="CONDOROMA"/>
        <s v="COPORAQUE"/>
        <s v="EL DESCANSO"/>
        <s v="ESPINAR"/>
        <s v="ESPINAR - ESSALUD"/>
        <s v="ESSALUD SICUANI"/>
        <s v="HAMPATURA"/>
        <s v="HERCCA"/>
        <s v="HUAYHUAHUASI"/>
        <s v="HUINCHIRI"/>
        <s v="LA FLORIDA"/>
        <s v="LANGUI"/>
        <s v="LAYO"/>
        <s v="MARANGANI"/>
        <s v="MENTAL COMUNITARIO ESPINAR &quot;MUSUQ KAWSAY&quot;"/>
        <s v="MENTAL COMUNITARIO SICUANI"/>
        <s v="MOSOCLLACTA"/>
        <s v="OCCOBAMBA MARANGANI"/>
        <s v="OCCORURO"/>
        <s v="PALLPATA"/>
        <s v="PAMPAMARCA"/>
        <s v="PAMPAPHALLA"/>
        <s v="PHINAYA"/>
        <s v="PICHIGUA ESPINAR"/>
        <s v="PITUMARCA"/>
        <s v="PONGOÑA"/>
        <s v="QUEHUAR"/>
        <s v="QUEHUE"/>
        <s v="SAN MIGUEL"/>
        <s v="SAN PABLO CANCHIS"/>
        <s v="SAN PEDRO CANCHIS"/>
        <s v="SANIDAD PNP  SICUANI"/>
        <s v="SANTA BARBARA"/>
        <s v="Sr de Pampacucho-Sicuani"/>
        <s v="SURIMANA"/>
        <s v="SUYKUTAMBO"/>
        <s v="TECHO OBRERO"/>
        <s v="TINTA"/>
        <s v="TINTAYA MARQUIRI"/>
        <s v="TOCCOCCORI"/>
        <s v="TUNGASUCA"/>
        <s v="URINSAYA"/>
        <s v="UZCUPATA"/>
        <s v="YANAOCA"/>
        <s v="YAURI"/>
      </sharedItems>
    </cacheField>
    <cacheField name="SEXO" numFmtId="0">
      <sharedItems count="2">
        <s v="M"/>
        <s v="F"/>
      </sharedItems>
    </cacheField>
    <cacheField name="TOTAL" numFmtId="0">
      <sharedItems containsSemiMixedTypes="0" containsString="0" containsNumber="1" containsInteger="1" minValue="0" maxValue="10054"/>
    </cacheField>
    <cacheField name="0" numFmtId="0">
      <sharedItems containsSemiMixedTypes="0" containsString="0" containsNumber="1" containsInteger="1" minValue="0" maxValue="151"/>
    </cacheField>
    <cacheField name="1" numFmtId="0">
      <sharedItems containsSemiMixedTypes="0" containsString="0" containsNumber="1" containsInteger="1" minValue="0" maxValue="161"/>
    </cacheField>
    <cacheField name="2" numFmtId="0">
      <sharedItems containsSemiMixedTypes="0" containsString="0" containsNumber="1" containsInteger="1" minValue="0" maxValue="194"/>
    </cacheField>
    <cacheField name="3" numFmtId="0">
      <sharedItems containsSemiMixedTypes="0" containsString="0" containsNumber="1" containsInteger="1" minValue="0" maxValue="166"/>
    </cacheField>
    <cacheField name="4" numFmtId="0">
      <sharedItems containsSemiMixedTypes="0" containsString="0" containsNumber="1" containsInteger="1" minValue="0" maxValue="192"/>
    </cacheField>
    <cacheField name="0-4" numFmtId="0">
      <sharedItems containsSemiMixedTypes="0" containsString="0" containsNumber="1" containsInteger="1" minValue="0" maxValue="855"/>
    </cacheField>
    <cacheField name="5" numFmtId="0">
      <sharedItems containsSemiMixedTypes="0" containsString="0" containsNumber="1" containsInteger="1" minValue="0" maxValue="203"/>
    </cacheField>
    <cacheField name="6" numFmtId="0">
      <sharedItems containsSemiMixedTypes="0" containsString="0" containsNumber="1" containsInteger="1" minValue="0" maxValue="232"/>
    </cacheField>
    <cacheField name="7" numFmtId="0">
      <sharedItems containsSemiMixedTypes="0" containsString="0" containsNumber="1" containsInteger="1" minValue="0" maxValue="244"/>
    </cacheField>
    <cacheField name="8" numFmtId="0">
      <sharedItems containsSemiMixedTypes="0" containsString="0" containsNumber="1" containsInteger="1" minValue="0" maxValue="247"/>
    </cacheField>
    <cacheField name="9" numFmtId="0">
      <sharedItems containsSemiMixedTypes="0" containsString="0" containsNumber="1" containsInteger="1" minValue="0" maxValue="292"/>
    </cacheField>
    <cacheField name="5-9" numFmtId="0">
      <sharedItems containsSemiMixedTypes="0" containsString="0" containsNumber="1" containsInteger="1" minValue="0" maxValue="1193"/>
    </cacheField>
    <cacheField name="10" numFmtId="0">
      <sharedItems containsSemiMixedTypes="0" containsString="0" containsNumber="1" containsInteger="1" minValue="0" maxValue="251"/>
    </cacheField>
    <cacheField name="11" numFmtId="0">
      <sharedItems containsSemiMixedTypes="0" containsString="0" containsNumber="1" containsInteger="1" minValue="0" maxValue="243"/>
    </cacheField>
    <cacheField name="12" numFmtId="0">
      <sharedItems containsSemiMixedTypes="0" containsString="0" containsNumber="1" containsInteger="1" minValue="0" maxValue="252"/>
    </cacheField>
    <cacheField name="13" numFmtId="0">
      <sharedItems containsSemiMixedTypes="0" containsString="0" containsNumber="1" containsInteger="1" minValue="0" maxValue="227"/>
    </cacheField>
    <cacheField name="14" numFmtId="0">
      <sharedItems containsSemiMixedTypes="0" containsString="0" containsNumber="1" containsInteger="1" minValue="0" maxValue="224"/>
    </cacheField>
    <cacheField name="10-14" numFmtId="0">
      <sharedItems containsSemiMixedTypes="0" containsString="0" containsNumber="1" containsInteger="1" minValue="0" maxValue="1197"/>
    </cacheField>
    <cacheField name="15" numFmtId="0">
      <sharedItems containsSemiMixedTypes="0" containsString="0" containsNumber="1" containsInteger="1" minValue="0" maxValue="228"/>
    </cacheField>
    <cacheField name="16" numFmtId="0">
      <sharedItems containsSemiMixedTypes="0" containsString="0" containsNumber="1" containsInteger="1" minValue="0" maxValue="204"/>
    </cacheField>
    <cacheField name="17" numFmtId="0">
      <sharedItems containsSemiMixedTypes="0" containsString="0" containsNumber="1" containsInteger="1" minValue="0" maxValue="209"/>
    </cacheField>
    <cacheField name="18" numFmtId="0">
      <sharedItems containsSemiMixedTypes="0" containsString="0" containsNumber="1" containsInteger="1" minValue="0" maxValue="204"/>
    </cacheField>
    <cacheField name="19" numFmtId="0">
      <sharedItems containsSemiMixedTypes="0" containsString="0" containsNumber="1" containsInteger="1" minValue="0" maxValue="223"/>
    </cacheField>
    <cacheField name="15-19" numFmtId="0">
      <sharedItems containsSemiMixedTypes="0" containsString="0" containsNumber="1" containsInteger="1" minValue="0" maxValue="1068"/>
    </cacheField>
    <cacheField name="20-24" numFmtId="0">
      <sharedItems containsSemiMixedTypes="0" containsString="0" containsNumber="1" containsInteger="1" minValue="0" maxValue="803"/>
    </cacheField>
    <cacheField name="25-29" numFmtId="0">
      <sharedItems containsSemiMixedTypes="0" containsString="0" containsNumber="1" containsInteger="1" minValue="0" maxValue="753"/>
    </cacheField>
    <cacheField name="30-34" numFmtId="0">
      <sharedItems containsSemiMixedTypes="0" containsString="0" containsNumber="1" containsInteger="1" minValue="0" maxValue="792"/>
    </cacheField>
    <cacheField name="35-39" numFmtId="0">
      <sharedItems containsSemiMixedTypes="0" containsString="0" containsNumber="1" containsInteger="1" minValue="0" maxValue="782"/>
    </cacheField>
    <cacheField name="40-44" numFmtId="0">
      <sharedItems containsSemiMixedTypes="0" containsString="0" containsNumber="1" containsInteger="1" minValue="0" maxValue="609"/>
    </cacheField>
    <cacheField name="45-49" numFmtId="0">
      <sharedItems containsSemiMixedTypes="0" containsString="0" containsNumber="1" containsInteger="1" minValue="0" maxValue="499"/>
    </cacheField>
    <cacheField name="50-54" numFmtId="0">
      <sharedItems containsSemiMixedTypes="0" containsString="0" containsNumber="1" containsInteger="1" minValue="0" maxValue="396"/>
    </cacheField>
    <cacheField name="55-59" numFmtId="0">
      <sharedItems containsSemiMixedTypes="0" containsString="0" containsNumber="1" containsInteger="1" minValue="0" maxValue="357"/>
    </cacheField>
    <cacheField name="60-64" numFmtId="0">
      <sharedItems containsSemiMixedTypes="0" containsString="0" containsNumber="1" containsInteger="1" minValue="0" maxValue="318"/>
    </cacheField>
    <cacheField name="65-69" numFmtId="0">
      <sharedItems containsSemiMixedTypes="0" containsString="0" containsNumber="1" containsInteger="1" minValue="0" maxValue="252"/>
    </cacheField>
    <cacheField name="70-74" numFmtId="0">
      <sharedItems containsSemiMixedTypes="0" containsString="0" containsNumber="1" containsInteger="1" minValue="0" maxValue="198"/>
    </cacheField>
    <cacheField name="75-79" numFmtId="0">
      <sharedItems containsSemiMixedTypes="0" containsString="0" containsNumber="1" containsInteger="1" minValue="0" maxValue="138"/>
    </cacheField>
    <cacheField name="80 y +" numFmtId="0">
      <sharedItems containsSemiMixedTypes="0" containsString="0" containsNumber="1" containsInteger="1" minValue="0" maxValue="166"/>
    </cacheField>
    <cacheField name="ninno" numFmtId="0" formula="'5'+'6'+'7'+'8'+'9'+'10'+'11'" databaseField="0"/>
    <cacheField name="adolescente" numFmtId="0" formula="'12'+'13'+'14'+'15'+'16'+'17'" databaseField="0"/>
    <cacheField name="joven" numFmtId="0" formula="'18'+'19'+'20-24'+'25-29'" databaseField="0"/>
    <cacheField name="adulto" numFmtId="0" formula="'30-34'+'35-39'+'40-44'+'45-49'+'50-54'+'55-59'" databaseField="0"/>
    <cacheField name="adultomayor" numFmtId="0" formula="'60-64'+'65-69'+'70-74'+'75-79'+'80 y +'" databaseField="0"/>
    <cacheField name="mayor15" numFmtId="0" formula="'15-19'+'20-24'+'25-29'+adulto+adultomayor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n v="80808"/>
    <x v="0"/>
    <x v="0"/>
    <x v="0"/>
    <s v="ALTO PICHIGUA"/>
    <m/>
    <x v="0"/>
    <x v="0"/>
    <n v="903"/>
    <n v="14"/>
    <n v="11"/>
    <n v="6"/>
    <n v="10"/>
    <n v="13"/>
    <n v="54"/>
    <n v="20"/>
    <n v="12"/>
    <n v="14"/>
    <n v="12"/>
    <n v="14"/>
    <n v="72"/>
    <n v="12"/>
    <n v="12"/>
    <n v="10"/>
    <n v="16"/>
    <n v="10"/>
    <n v="60"/>
    <n v="18"/>
    <n v="10"/>
    <n v="20"/>
    <n v="17"/>
    <n v="18"/>
    <n v="83"/>
    <n v="58"/>
    <n v="65"/>
    <n v="69"/>
    <n v="71"/>
    <n v="65"/>
    <n v="61"/>
    <n v="51"/>
    <n v="54"/>
    <n v="36"/>
    <n v="34"/>
    <n v="32"/>
    <n v="21"/>
    <n v="17"/>
  </r>
  <r>
    <n v="80808"/>
    <x v="0"/>
    <x v="0"/>
    <x v="0"/>
    <s v="ALTO PICHIGUA"/>
    <m/>
    <x v="0"/>
    <x v="1"/>
    <n v="914"/>
    <n v="17"/>
    <n v="11"/>
    <n v="5"/>
    <n v="11"/>
    <n v="10"/>
    <n v="54"/>
    <n v="6"/>
    <n v="12"/>
    <n v="15"/>
    <n v="13"/>
    <n v="18"/>
    <n v="64"/>
    <n v="14"/>
    <n v="15"/>
    <n v="12"/>
    <n v="19"/>
    <n v="12"/>
    <n v="72"/>
    <n v="14"/>
    <n v="15"/>
    <n v="14"/>
    <n v="16"/>
    <n v="17"/>
    <n v="76"/>
    <n v="61"/>
    <n v="68"/>
    <n v="74"/>
    <n v="73"/>
    <n v="56"/>
    <n v="56"/>
    <n v="42"/>
    <n v="46"/>
    <n v="43"/>
    <n v="40"/>
    <n v="31"/>
    <n v="31"/>
    <n v="27"/>
  </r>
  <r>
    <n v="80601"/>
    <x v="0"/>
    <x v="1"/>
    <x v="1"/>
    <s v="SICUANI"/>
    <m/>
    <x v="1"/>
    <x v="0"/>
    <n v="8583"/>
    <n v="96"/>
    <n v="98"/>
    <n v="108"/>
    <n v="111"/>
    <n v="123"/>
    <n v="536"/>
    <n v="142"/>
    <n v="149"/>
    <n v="151"/>
    <n v="155"/>
    <n v="172"/>
    <n v="769"/>
    <n v="158"/>
    <n v="164"/>
    <n v="171"/>
    <n v="170"/>
    <n v="165"/>
    <n v="828"/>
    <n v="167"/>
    <n v="178"/>
    <n v="178"/>
    <n v="182"/>
    <n v="170"/>
    <n v="875"/>
    <n v="724"/>
    <n v="712"/>
    <n v="724"/>
    <n v="685"/>
    <n v="571"/>
    <n v="499"/>
    <n v="396"/>
    <n v="348"/>
    <n v="299"/>
    <n v="240"/>
    <n v="165"/>
    <n v="102"/>
    <n v="110"/>
  </r>
  <r>
    <n v="80601"/>
    <x v="0"/>
    <x v="1"/>
    <x v="1"/>
    <s v="SICUANI"/>
    <m/>
    <x v="1"/>
    <x v="1"/>
    <n v="8337"/>
    <n v="90"/>
    <n v="90"/>
    <n v="99"/>
    <n v="100"/>
    <n v="126"/>
    <n v="505"/>
    <n v="130"/>
    <n v="145"/>
    <n v="154"/>
    <n v="158"/>
    <n v="157"/>
    <n v="744"/>
    <n v="146"/>
    <n v="150"/>
    <n v="157"/>
    <n v="154"/>
    <n v="151"/>
    <n v="758"/>
    <n v="155"/>
    <n v="167"/>
    <n v="156"/>
    <n v="169"/>
    <n v="158"/>
    <n v="805"/>
    <n v="683"/>
    <n v="704"/>
    <n v="689"/>
    <n v="622"/>
    <n v="557"/>
    <n v="461"/>
    <n v="380"/>
    <n v="357"/>
    <n v="318"/>
    <n v="252"/>
    <n v="198"/>
    <n v="138"/>
    <n v="166"/>
  </r>
  <r>
    <n v="80508"/>
    <x v="0"/>
    <x v="2"/>
    <x v="2"/>
    <s v="TUPAC AMARU"/>
    <m/>
    <x v="2"/>
    <x v="0"/>
    <n v="188"/>
    <n v="2"/>
    <n v="2"/>
    <n v="2"/>
    <n v="2"/>
    <n v="4"/>
    <n v="12"/>
    <n v="3"/>
    <n v="3"/>
    <n v="2"/>
    <n v="2"/>
    <n v="2"/>
    <n v="12"/>
    <n v="2"/>
    <n v="2"/>
    <n v="3"/>
    <n v="3"/>
    <n v="4"/>
    <n v="14"/>
    <n v="2"/>
    <n v="3"/>
    <n v="4"/>
    <n v="4"/>
    <n v="3"/>
    <n v="16"/>
    <n v="15"/>
    <n v="15"/>
    <n v="16"/>
    <n v="15"/>
    <n v="14"/>
    <n v="15"/>
    <n v="9"/>
    <n v="9"/>
    <n v="9"/>
    <n v="6"/>
    <n v="5"/>
    <n v="3"/>
    <n v="3"/>
  </r>
  <r>
    <n v="80508"/>
    <x v="0"/>
    <x v="2"/>
    <x v="2"/>
    <s v="TUPAC AMARU"/>
    <m/>
    <x v="2"/>
    <x v="1"/>
    <n v="191"/>
    <n v="3"/>
    <n v="3"/>
    <n v="3"/>
    <n v="2"/>
    <n v="2"/>
    <n v="13"/>
    <n v="3"/>
    <n v="4"/>
    <n v="3"/>
    <n v="2"/>
    <n v="2"/>
    <n v="14"/>
    <n v="2"/>
    <n v="1"/>
    <n v="2"/>
    <n v="2"/>
    <n v="3"/>
    <n v="10"/>
    <n v="4"/>
    <n v="3"/>
    <n v="5"/>
    <n v="5"/>
    <n v="5"/>
    <n v="22"/>
    <n v="16"/>
    <n v="16"/>
    <n v="15"/>
    <n v="14"/>
    <n v="13"/>
    <n v="10"/>
    <n v="9"/>
    <n v="8"/>
    <n v="9"/>
    <n v="8"/>
    <n v="7"/>
    <n v="4"/>
    <n v="3"/>
  </r>
  <r>
    <n v="80604"/>
    <x v="0"/>
    <x v="3"/>
    <x v="1"/>
    <s v="MARANGANI"/>
    <m/>
    <x v="3"/>
    <x v="0"/>
    <n v="564"/>
    <n v="6"/>
    <n v="6"/>
    <n v="7"/>
    <n v="6"/>
    <n v="6"/>
    <n v="31"/>
    <n v="6"/>
    <n v="8"/>
    <n v="8"/>
    <n v="10"/>
    <n v="9"/>
    <n v="41"/>
    <n v="7"/>
    <n v="8"/>
    <n v="8"/>
    <n v="9"/>
    <n v="8"/>
    <n v="40"/>
    <n v="10"/>
    <n v="12"/>
    <n v="10"/>
    <n v="12"/>
    <n v="11"/>
    <n v="55"/>
    <n v="51"/>
    <n v="50"/>
    <n v="41"/>
    <n v="45"/>
    <n v="36"/>
    <n v="37"/>
    <n v="34"/>
    <n v="25"/>
    <n v="23"/>
    <n v="20"/>
    <n v="14"/>
    <n v="11"/>
    <n v="10"/>
  </r>
  <r>
    <n v="80604"/>
    <x v="0"/>
    <x v="3"/>
    <x v="1"/>
    <s v="MARANGANI"/>
    <m/>
    <x v="3"/>
    <x v="1"/>
    <n v="515"/>
    <n v="6"/>
    <n v="5"/>
    <n v="6"/>
    <n v="7"/>
    <n v="5"/>
    <n v="29"/>
    <n v="7"/>
    <n v="7"/>
    <n v="6"/>
    <n v="7"/>
    <n v="7"/>
    <n v="34"/>
    <n v="6"/>
    <n v="7"/>
    <n v="7"/>
    <n v="8"/>
    <n v="7"/>
    <n v="35"/>
    <n v="9"/>
    <n v="8"/>
    <n v="10"/>
    <n v="10"/>
    <n v="10"/>
    <n v="47"/>
    <n v="41"/>
    <n v="43"/>
    <n v="40"/>
    <n v="37"/>
    <n v="36"/>
    <n v="33"/>
    <n v="29"/>
    <n v="27"/>
    <n v="22"/>
    <n v="22"/>
    <n v="16"/>
    <n v="12"/>
    <n v="12"/>
  </r>
  <r>
    <n v="80507"/>
    <x v="0"/>
    <x v="2"/>
    <x v="2"/>
    <s v="QUEHUE"/>
    <m/>
    <x v="4"/>
    <x v="0"/>
    <n v="64"/>
    <n v="1"/>
    <n v="1"/>
    <n v="1"/>
    <n v="1"/>
    <n v="1"/>
    <n v="5"/>
    <n v="1"/>
    <n v="1"/>
    <n v="1"/>
    <n v="1"/>
    <n v="1"/>
    <n v="5"/>
    <n v="1"/>
    <n v="1"/>
    <n v="1"/>
    <n v="1"/>
    <n v="1"/>
    <n v="5"/>
    <n v="1"/>
    <n v="1"/>
    <n v="2"/>
    <n v="1"/>
    <n v="2"/>
    <n v="7"/>
    <n v="6"/>
    <n v="5"/>
    <n v="5"/>
    <n v="5"/>
    <n v="4"/>
    <n v="3"/>
    <n v="3"/>
    <n v="3"/>
    <n v="3"/>
    <n v="2"/>
    <n v="1"/>
    <n v="1"/>
    <n v="1"/>
  </r>
  <r>
    <n v="80507"/>
    <x v="0"/>
    <x v="2"/>
    <x v="2"/>
    <s v="QUEHUE"/>
    <m/>
    <x v="4"/>
    <x v="1"/>
    <n v="67"/>
    <n v="1"/>
    <n v="1"/>
    <n v="1"/>
    <n v="1"/>
    <n v="1"/>
    <n v="5"/>
    <n v="1"/>
    <n v="1"/>
    <n v="1"/>
    <n v="1"/>
    <n v="1"/>
    <n v="5"/>
    <n v="1"/>
    <n v="1"/>
    <n v="1"/>
    <n v="1"/>
    <n v="1"/>
    <n v="5"/>
    <n v="2"/>
    <n v="2"/>
    <n v="1"/>
    <n v="2"/>
    <n v="2"/>
    <n v="9"/>
    <n v="7"/>
    <n v="5"/>
    <n v="5"/>
    <n v="4"/>
    <n v="3"/>
    <n v="3"/>
    <n v="3"/>
    <n v="3"/>
    <n v="3"/>
    <n v="3"/>
    <n v="1"/>
    <n v="1"/>
    <n v="2"/>
  </r>
  <r>
    <n v="80602"/>
    <x v="0"/>
    <x v="4"/>
    <x v="1"/>
    <s v="CHECACUPE"/>
    <m/>
    <x v="5"/>
    <x v="0"/>
    <n v="2555"/>
    <n v="30"/>
    <n v="28"/>
    <n v="25"/>
    <n v="24"/>
    <n v="38"/>
    <n v="145"/>
    <n v="34"/>
    <n v="36"/>
    <n v="31"/>
    <n v="39"/>
    <n v="33"/>
    <n v="173"/>
    <n v="31"/>
    <n v="40"/>
    <n v="37"/>
    <n v="35"/>
    <n v="25"/>
    <n v="168"/>
    <n v="39"/>
    <n v="56"/>
    <n v="50"/>
    <n v="73"/>
    <n v="53"/>
    <n v="271"/>
    <n v="230"/>
    <n v="225"/>
    <n v="226"/>
    <n v="193"/>
    <n v="170"/>
    <n v="166"/>
    <n v="151"/>
    <n v="123"/>
    <n v="104"/>
    <n v="92"/>
    <n v="47"/>
    <n v="32"/>
    <n v="39"/>
  </r>
  <r>
    <n v="80602"/>
    <x v="0"/>
    <x v="4"/>
    <x v="1"/>
    <s v="CHECACUPE"/>
    <m/>
    <x v="5"/>
    <x v="1"/>
    <n v="2511"/>
    <n v="33"/>
    <n v="22"/>
    <n v="20"/>
    <n v="25"/>
    <n v="30"/>
    <n v="130"/>
    <n v="31"/>
    <n v="34"/>
    <n v="31"/>
    <n v="37"/>
    <n v="40"/>
    <n v="173"/>
    <n v="36"/>
    <n v="46"/>
    <n v="43"/>
    <n v="40"/>
    <n v="31"/>
    <n v="196"/>
    <n v="28"/>
    <n v="53"/>
    <n v="35"/>
    <n v="47"/>
    <n v="51"/>
    <n v="214"/>
    <n v="202"/>
    <n v="241"/>
    <n v="194"/>
    <n v="200"/>
    <n v="167"/>
    <n v="141"/>
    <n v="137"/>
    <n v="122"/>
    <n v="118"/>
    <n v="96"/>
    <n v="68"/>
    <n v="50"/>
    <n v="62"/>
  </r>
  <r>
    <n v="80502"/>
    <x v="0"/>
    <x v="5"/>
    <x v="2"/>
    <s v="CHECCA"/>
    <m/>
    <x v="6"/>
    <x v="0"/>
    <n v="2183"/>
    <n v="34"/>
    <n v="30"/>
    <n v="27"/>
    <n v="30"/>
    <n v="34"/>
    <n v="155"/>
    <n v="24"/>
    <n v="38"/>
    <n v="29"/>
    <n v="31"/>
    <n v="29"/>
    <n v="151"/>
    <n v="32"/>
    <n v="33"/>
    <n v="30"/>
    <n v="37"/>
    <n v="45"/>
    <n v="177"/>
    <n v="52"/>
    <n v="44"/>
    <n v="56"/>
    <n v="46"/>
    <n v="53"/>
    <n v="251"/>
    <n v="205"/>
    <n v="173"/>
    <n v="162"/>
    <n v="148"/>
    <n v="151"/>
    <n v="127"/>
    <n v="98"/>
    <n v="96"/>
    <n v="91"/>
    <n v="76"/>
    <n v="61"/>
    <n v="36"/>
    <n v="25"/>
  </r>
  <r>
    <n v="80502"/>
    <x v="0"/>
    <x v="5"/>
    <x v="2"/>
    <s v="CHECCA"/>
    <m/>
    <x v="6"/>
    <x v="1"/>
    <n v="2200"/>
    <n v="33"/>
    <n v="25"/>
    <n v="15"/>
    <n v="27"/>
    <n v="28"/>
    <n v="128"/>
    <n v="26"/>
    <n v="32"/>
    <n v="37"/>
    <n v="34"/>
    <n v="33"/>
    <n v="162"/>
    <n v="33"/>
    <n v="34"/>
    <n v="31"/>
    <n v="39"/>
    <n v="47"/>
    <n v="184"/>
    <n v="55"/>
    <n v="51"/>
    <n v="49"/>
    <n v="63"/>
    <n v="57"/>
    <n v="275"/>
    <n v="218"/>
    <n v="172"/>
    <n v="130"/>
    <n v="150"/>
    <n v="124"/>
    <n v="135"/>
    <n v="92"/>
    <n v="104"/>
    <n v="95"/>
    <n v="79"/>
    <n v="58"/>
    <n v="47"/>
    <n v="47"/>
  </r>
  <r>
    <n v="80604"/>
    <x v="0"/>
    <x v="3"/>
    <x v="1"/>
    <s v="MARANGANI"/>
    <m/>
    <x v="7"/>
    <x v="0"/>
    <n v="670"/>
    <n v="7"/>
    <n v="7"/>
    <n v="7"/>
    <n v="7"/>
    <n v="8"/>
    <n v="36"/>
    <n v="7"/>
    <n v="10"/>
    <n v="10"/>
    <n v="11"/>
    <n v="11"/>
    <n v="49"/>
    <n v="8"/>
    <n v="9"/>
    <n v="10"/>
    <n v="10"/>
    <n v="10"/>
    <n v="47"/>
    <n v="11"/>
    <n v="15"/>
    <n v="11"/>
    <n v="15"/>
    <n v="13"/>
    <n v="65"/>
    <n v="60"/>
    <n v="60"/>
    <n v="49"/>
    <n v="54"/>
    <n v="44"/>
    <n v="44"/>
    <n v="39"/>
    <n v="30"/>
    <n v="27"/>
    <n v="24"/>
    <n v="17"/>
    <n v="13"/>
    <n v="12"/>
  </r>
  <r>
    <n v="80604"/>
    <x v="0"/>
    <x v="3"/>
    <x v="1"/>
    <s v="MARANGANI"/>
    <m/>
    <x v="7"/>
    <x v="1"/>
    <n v="617"/>
    <n v="7"/>
    <n v="6"/>
    <n v="7"/>
    <n v="8"/>
    <n v="6"/>
    <n v="34"/>
    <n v="8"/>
    <n v="8"/>
    <n v="8"/>
    <n v="8"/>
    <n v="8"/>
    <n v="40"/>
    <n v="8"/>
    <n v="8"/>
    <n v="9"/>
    <n v="10"/>
    <n v="9"/>
    <n v="44"/>
    <n v="11"/>
    <n v="9"/>
    <n v="11"/>
    <n v="12"/>
    <n v="12"/>
    <n v="55"/>
    <n v="51"/>
    <n v="52"/>
    <n v="47"/>
    <n v="44"/>
    <n v="43"/>
    <n v="39"/>
    <n v="34"/>
    <n v="32"/>
    <n v="26"/>
    <n v="27"/>
    <n v="20"/>
    <n v="14"/>
    <n v="15"/>
  </r>
  <r>
    <n v="80603"/>
    <x v="0"/>
    <x v="4"/>
    <x v="1"/>
    <s v="COMBAPATA"/>
    <m/>
    <x v="8"/>
    <x v="0"/>
    <n v="1018"/>
    <n v="14"/>
    <n v="11"/>
    <n v="20"/>
    <n v="18"/>
    <n v="18"/>
    <n v="81"/>
    <n v="16"/>
    <n v="15"/>
    <n v="22"/>
    <n v="17"/>
    <n v="18"/>
    <n v="88"/>
    <n v="16"/>
    <n v="9"/>
    <n v="15"/>
    <n v="11"/>
    <n v="14"/>
    <n v="65"/>
    <n v="15"/>
    <n v="18"/>
    <n v="22"/>
    <n v="24"/>
    <n v="13"/>
    <n v="92"/>
    <n v="90"/>
    <n v="89"/>
    <n v="100"/>
    <n v="78"/>
    <n v="63"/>
    <n v="67"/>
    <n v="54"/>
    <n v="51"/>
    <n v="34"/>
    <n v="26"/>
    <n v="15"/>
    <n v="15"/>
    <n v="10"/>
  </r>
  <r>
    <n v="80603"/>
    <x v="0"/>
    <x v="4"/>
    <x v="1"/>
    <s v="COMBAPATA"/>
    <m/>
    <x v="8"/>
    <x v="1"/>
    <n v="991"/>
    <n v="15"/>
    <n v="14"/>
    <n v="19"/>
    <n v="20"/>
    <n v="16"/>
    <n v="84"/>
    <n v="12"/>
    <n v="12"/>
    <n v="15"/>
    <n v="18"/>
    <n v="18"/>
    <n v="75"/>
    <n v="16"/>
    <n v="9"/>
    <n v="15"/>
    <n v="11"/>
    <n v="14"/>
    <n v="65"/>
    <n v="11"/>
    <n v="15"/>
    <n v="16"/>
    <n v="19"/>
    <n v="17"/>
    <n v="78"/>
    <n v="82"/>
    <n v="96"/>
    <n v="83"/>
    <n v="69"/>
    <n v="62"/>
    <n v="56"/>
    <n v="58"/>
    <n v="44"/>
    <n v="42"/>
    <n v="35"/>
    <n v="24"/>
    <n v="15"/>
    <n v="23"/>
  </r>
  <r>
    <n v="80502"/>
    <x v="0"/>
    <x v="5"/>
    <x v="2"/>
    <s v="CHECCA"/>
    <m/>
    <x v="9"/>
    <x v="0"/>
    <n v="416"/>
    <n v="7"/>
    <n v="6"/>
    <n v="5"/>
    <n v="6"/>
    <n v="6"/>
    <n v="30"/>
    <n v="4"/>
    <n v="7"/>
    <n v="6"/>
    <n v="6"/>
    <n v="6"/>
    <n v="29"/>
    <n v="6"/>
    <n v="6"/>
    <n v="6"/>
    <n v="7"/>
    <n v="8"/>
    <n v="33"/>
    <n v="10"/>
    <n v="8"/>
    <n v="11"/>
    <n v="9"/>
    <n v="10"/>
    <n v="48"/>
    <n v="39"/>
    <n v="33"/>
    <n v="31"/>
    <n v="28"/>
    <n v="29"/>
    <n v="24"/>
    <n v="19"/>
    <n v="18"/>
    <n v="17"/>
    <n v="15"/>
    <n v="12"/>
    <n v="7"/>
    <n v="4"/>
  </r>
  <r>
    <n v="80502"/>
    <x v="0"/>
    <x v="5"/>
    <x v="2"/>
    <s v="CHECCA"/>
    <m/>
    <x v="9"/>
    <x v="1"/>
    <n v="419"/>
    <n v="6"/>
    <n v="5"/>
    <n v="3"/>
    <n v="5"/>
    <n v="5"/>
    <n v="24"/>
    <n v="5"/>
    <n v="6"/>
    <n v="7"/>
    <n v="6"/>
    <n v="6"/>
    <n v="30"/>
    <n v="6"/>
    <n v="6"/>
    <n v="6"/>
    <n v="7"/>
    <n v="9"/>
    <n v="34"/>
    <n v="11"/>
    <n v="10"/>
    <n v="9"/>
    <n v="12"/>
    <n v="11"/>
    <n v="53"/>
    <n v="41"/>
    <n v="33"/>
    <n v="25"/>
    <n v="29"/>
    <n v="24"/>
    <n v="26"/>
    <n v="18"/>
    <n v="20"/>
    <n v="18"/>
    <n v="15"/>
    <n v="11"/>
    <n v="9"/>
    <n v="9"/>
  </r>
  <r>
    <n v="80603"/>
    <x v="0"/>
    <x v="4"/>
    <x v="1"/>
    <s v="COMBAPATA"/>
    <m/>
    <x v="10"/>
    <x v="0"/>
    <n v="1592"/>
    <n v="23"/>
    <n v="18"/>
    <n v="31"/>
    <n v="27"/>
    <n v="29"/>
    <n v="128"/>
    <n v="26"/>
    <n v="23"/>
    <n v="35"/>
    <n v="26"/>
    <n v="28"/>
    <n v="138"/>
    <n v="24"/>
    <n v="15"/>
    <n v="24"/>
    <n v="17"/>
    <n v="22"/>
    <n v="102"/>
    <n v="24"/>
    <n v="29"/>
    <n v="35"/>
    <n v="37"/>
    <n v="20"/>
    <n v="145"/>
    <n v="141"/>
    <n v="138"/>
    <n v="156"/>
    <n v="122"/>
    <n v="99"/>
    <n v="104"/>
    <n v="85"/>
    <n v="79"/>
    <n v="53"/>
    <n v="40"/>
    <n v="24"/>
    <n v="23"/>
    <n v="15"/>
  </r>
  <r>
    <n v="80603"/>
    <x v="0"/>
    <x v="4"/>
    <x v="1"/>
    <s v="COMBAPATA"/>
    <m/>
    <x v="10"/>
    <x v="1"/>
    <n v="1555"/>
    <n v="23"/>
    <n v="23"/>
    <n v="31"/>
    <n v="31"/>
    <n v="25"/>
    <n v="133"/>
    <n v="20"/>
    <n v="20"/>
    <n v="23"/>
    <n v="29"/>
    <n v="29"/>
    <n v="121"/>
    <n v="24"/>
    <n v="15"/>
    <n v="24"/>
    <n v="17"/>
    <n v="22"/>
    <n v="102"/>
    <n v="16"/>
    <n v="24"/>
    <n v="25"/>
    <n v="30"/>
    <n v="26"/>
    <n v="121"/>
    <n v="128"/>
    <n v="149"/>
    <n v="131"/>
    <n v="107"/>
    <n v="98"/>
    <n v="87"/>
    <n v="91"/>
    <n v="70"/>
    <n v="66"/>
    <n v="55"/>
    <n v="37"/>
    <n v="23"/>
    <n v="36"/>
  </r>
  <r>
    <n v="80504"/>
    <x v="0"/>
    <x v="3"/>
    <x v="1"/>
    <s v="LANGUI"/>
    <m/>
    <x v="11"/>
    <x v="0"/>
    <n v="197"/>
    <n v="3"/>
    <n v="2"/>
    <n v="2"/>
    <n v="1"/>
    <n v="2"/>
    <n v="10"/>
    <n v="4"/>
    <n v="2"/>
    <n v="3"/>
    <n v="2"/>
    <n v="2"/>
    <n v="13"/>
    <n v="2"/>
    <n v="3"/>
    <n v="2"/>
    <n v="4"/>
    <n v="3"/>
    <n v="14"/>
    <n v="4"/>
    <n v="4"/>
    <n v="3"/>
    <n v="4"/>
    <n v="4"/>
    <n v="19"/>
    <n v="16"/>
    <n v="15"/>
    <n v="16"/>
    <n v="17"/>
    <n v="14"/>
    <n v="12"/>
    <n v="9"/>
    <n v="11"/>
    <n v="11"/>
    <n v="7"/>
    <n v="5"/>
    <n v="4"/>
    <n v="4"/>
  </r>
  <r>
    <n v="80504"/>
    <x v="0"/>
    <x v="3"/>
    <x v="1"/>
    <s v="LANGUI"/>
    <m/>
    <x v="11"/>
    <x v="1"/>
    <n v="194"/>
    <n v="3"/>
    <n v="2"/>
    <n v="2"/>
    <n v="3"/>
    <n v="2"/>
    <n v="12"/>
    <n v="2"/>
    <n v="2"/>
    <n v="3"/>
    <n v="3"/>
    <n v="1"/>
    <n v="11"/>
    <n v="2"/>
    <n v="3"/>
    <n v="2"/>
    <n v="4"/>
    <n v="3"/>
    <n v="14"/>
    <n v="2"/>
    <n v="4"/>
    <n v="4"/>
    <n v="4"/>
    <n v="2"/>
    <n v="16"/>
    <n v="15"/>
    <n v="17"/>
    <n v="14"/>
    <n v="16"/>
    <n v="11"/>
    <n v="9"/>
    <n v="11"/>
    <n v="10"/>
    <n v="9"/>
    <n v="9"/>
    <n v="6"/>
    <n v="6"/>
    <n v="8"/>
  </r>
  <r>
    <n v="80802"/>
    <x v="0"/>
    <x v="0"/>
    <x v="0"/>
    <s v="CONDOROMA"/>
    <m/>
    <x v="12"/>
    <x v="0"/>
    <n v="401"/>
    <n v="5"/>
    <n v="4"/>
    <n v="4"/>
    <n v="2"/>
    <n v="4"/>
    <n v="19"/>
    <n v="4"/>
    <n v="5"/>
    <n v="8"/>
    <n v="2"/>
    <n v="3"/>
    <n v="22"/>
    <n v="6"/>
    <n v="2"/>
    <n v="6"/>
    <n v="6"/>
    <n v="5"/>
    <n v="25"/>
    <n v="8"/>
    <n v="6"/>
    <n v="7"/>
    <n v="7"/>
    <n v="7"/>
    <n v="35"/>
    <n v="24"/>
    <n v="24"/>
    <n v="23"/>
    <n v="41"/>
    <n v="28"/>
    <n v="38"/>
    <n v="25"/>
    <n v="25"/>
    <n v="27"/>
    <n v="16"/>
    <n v="16"/>
    <n v="5"/>
    <n v="8"/>
  </r>
  <r>
    <n v="80802"/>
    <x v="0"/>
    <x v="0"/>
    <x v="0"/>
    <s v="CONDOROMA"/>
    <m/>
    <x v="12"/>
    <x v="1"/>
    <n v="346"/>
    <n v="4"/>
    <n v="1"/>
    <n v="4"/>
    <n v="5"/>
    <n v="2"/>
    <n v="16"/>
    <n v="2"/>
    <n v="3"/>
    <n v="5"/>
    <n v="3"/>
    <n v="3"/>
    <n v="16"/>
    <n v="6"/>
    <n v="2"/>
    <n v="6"/>
    <n v="6"/>
    <n v="4"/>
    <n v="24"/>
    <n v="11"/>
    <n v="3"/>
    <n v="6"/>
    <n v="8"/>
    <n v="9"/>
    <n v="37"/>
    <n v="27"/>
    <n v="30"/>
    <n v="25"/>
    <n v="28"/>
    <n v="24"/>
    <n v="16"/>
    <n v="21"/>
    <n v="21"/>
    <n v="19"/>
    <n v="13"/>
    <n v="12"/>
    <n v="9"/>
    <n v="8"/>
  </r>
  <r>
    <n v="80803"/>
    <x v="0"/>
    <x v="0"/>
    <x v="0"/>
    <s v="COPORAQUE"/>
    <m/>
    <x v="13"/>
    <x v="0"/>
    <n v="1832"/>
    <n v="20"/>
    <n v="17"/>
    <n v="22"/>
    <n v="20"/>
    <n v="24"/>
    <n v="103"/>
    <n v="22"/>
    <n v="22"/>
    <n v="23"/>
    <n v="26"/>
    <n v="25"/>
    <n v="118"/>
    <n v="20"/>
    <n v="28"/>
    <n v="26"/>
    <n v="29"/>
    <n v="34"/>
    <n v="137"/>
    <n v="45"/>
    <n v="43"/>
    <n v="40"/>
    <n v="39"/>
    <n v="39"/>
    <n v="206"/>
    <n v="167"/>
    <n v="146"/>
    <n v="135"/>
    <n v="135"/>
    <n v="128"/>
    <n v="120"/>
    <n v="101"/>
    <n v="85"/>
    <n v="82"/>
    <n v="69"/>
    <n v="44"/>
    <n v="32"/>
    <n v="24"/>
  </r>
  <r>
    <n v="80803"/>
    <x v="0"/>
    <x v="0"/>
    <x v="0"/>
    <s v="COPORAQUE"/>
    <m/>
    <x v="13"/>
    <x v="1"/>
    <n v="1810"/>
    <n v="23"/>
    <n v="18"/>
    <n v="23"/>
    <n v="25"/>
    <n v="21"/>
    <n v="110"/>
    <n v="16"/>
    <n v="24"/>
    <n v="28"/>
    <n v="26"/>
    <n v="23"/>
    <n v="117"/>
    <n v="18"/>
    <n v="25"/>
    <n v="24"/>
    <n v="26"/>
    <n v="31"/>
    <n v="124"/>
    <n v="36"/>
    <n v="38"/>
    <n v="40"/>
    <n v="46"/>
    <n v="38"/>
    <n v="198"/>
    <n v="164"/>
    <n v="155"/>
    <n v="140"/>
    <n v="134"/>
    <n v="118"/>
    <n v="114"/>
    <n v="80"/>
    <n v="86"/>
    <n v="77"/>
    <n v="70"/>
    <n v="50"/>
    <n v="36"/>
    <n v="37"/>
  </r>
  <r>
    <n v="80503"/>
    <x v="0"/>
    <x v="5"/>
    <x v="2"/>
    <s v="KUNTURKANKI"/>
    <m/>
    <x v="14"/>
    <x v="0"/>
    <n v="2498"/>
    <n v="30"/>
    <n v="29"/>
    <n v="29"/>
    <n v="33"/>
    <n v="27"/>
    <n v="148"/>
    <n v="42"/>
    <n v="32"/>
    <n v="39"/>
    <n v="38"/>
    <n v="39"/>
    <n v="190"/>
    <n v="39"/>
    <n v="37"/>
    <n v="38"/>
    <n v="35"/>
    <n v="39"/>
    <n v="188"/>
    <n v="39"/>
    <n v="41"/>
    <n v="64"/>
    <n v="51"/>
    <n v="51"/>
    <n v="246"/>
    <n v="243"/>
    <n v="190"/>
    <n v="186"/>
    <n v="193"/>
    <n v="175"/>
    <n v="146"/>
    <n v="129"/>
    <n v="135"/>
    <n v="108"/>
    <n v="71"/>
    <n v="57"/>
    <n v="45"/>
    <n v="48"/>
  </r>
  <r>
    <n v="80503"/>
    <x v="0"/>
    <x v="5"/>
    <x v="2"/>
    <s v="KUNTURKANKI"/>
    <m/>
    <x v="14"/>
    <x v="1"/>
    <n v="2400"/>
    <n v="19"/>
    <n v="17"/>
    <n v="31"/>
    <n v="38"/>
    <n v="27"/>
    <n v="132"/>
    <n v="42"/>
    <n v="31"/>
    <n v="47"/>
    <n v="30"/>
    <n v="54"/>
    <n v="204"/>
    <n v="36"/>
    <n v="34"/>
    <n v="35"/>
    <n v="32"/>
    <n v="37"/>
    <n v="174"/>
    <n v="40"/>
    <n v="53"/>
    <n v="55"/>
    <n v="38"/>
    <n v="51"/>
    <n v="237"/>
    <n v="217"/>
    <n v="206"/>
    <n v="191"/>
    <n v="175"/>
    <n v="137"/>
    <n v="137"/>
    <n v="136"/>
    <n v="116"/>
    <n v="90"/>
    <n v="73"/>
    <n v="58"/>
    <n v="56"/>
    <n v="61"/>
  </r>
  <r>
    <n v="80801"/>
    <x v="0"/>
    <x v="1"/>
    <x v="0"/>
    <s v="ESPINAR"/>
    <m/>
    <x v="15"/>
    <x v="0"/>
    <n v="8609"/>
    <n v="129"/>
    <n v="137"/>
    <n v="166"/>
    <n v="142"/>
    <n v="157"/>
    <n v="731"/>
    <n v="159"/>
    <n v="192"/>
    <n v="208"/>
    <n v="212"/>
    <n v="249"/>
    <n v="1020"/>
    <n v="215"/>
    <n v="207"/>
    <n v="216"/>
    <n v="195"/>
    <n v="192"/>
    <n v="1025"/>
    <n v="195"/>
    <n v="175"/>
    <n v="179"/>
    <n v="175"/>
    <n v="191"/>
    <n v="915"/>
    <n v="688"/>
    <n v="633"/>
    <n v="639"/>
    <n v="669"/>
    <n v="522"/>
    <n v="398"/>
    <n v="319"/>
    <n v="273"/>
    <n v="268"/>
    <n v="201"/>
    <n v="142"/>
    <n v="76"/>
    <n v="90"/>
  </r>
  <r>
    <n v="80801"/>
    <x v="0"/>
    <x v="1"/>
    <x v="0"/>
    <s v="ESPINAR"/>
    <m/>
    <x v="15"/>
    <x v="1"/>
    <n v="8083"/>
    <n v="121"/>
    <n v="133"/>
    <n v="144"/>
    <n v="137"/>
    <n v="164"/>
    <n v="699"/>
    <n v="174"/>
    <n v="199"/>
    <n v="197"/>
    <n v="201"/>
    <n v="197"/>
    <n v="968"/>
    <n v="177"/>
    <n v="171"/>
    <n v="178"/>
    <n v="160"/>
    <n v="157"/>
    <n v="843"/>
    <n v="149"/>
    <n v="141"/>
    <n v="150"/>
    <n v="169"/>
    <n v="151"/>
    <n v="760"/>
    <n v="625"/>
    <n v="645"/>
    <n v="679"/>
    <n v="660"/>
    <n v="480"/>
    <n v="392"/>
    <n v="279"/>
    <n v="261"/>
    <n v="229"/>
    <n v="192"/>
    <n v="138"/>
    <n v="99"/>
    <n v="134"/>
  </r>
  <r>
    <s v="080801"/>
    <x v="1"/>
    <x v="1"/>
    <x v="0"/>
    <s v="ESPINAR"/>
    <m/>
    <x v="16"/>
    <x v="0"/>
    <n v="1438"/>
    <n v="22"/>
    <n v="23"/>
    <n v="28"/>
    <n v="24"/>
    <n v="26"/>
    <n v="123"/>
    <n v="27"/>
    <n v="32"/>
    <n v="35"/>
    <n v="35"/>
    <n v="42"/>
    <n v="171"/>
    <n v="36"/>
    <n v="35"/>
    <n v="36"/>
    <n v="32"/>
    <n v="32"/>
    <n v="171"/>
    <n v="33"/>
    <n v="29"/>
    <n v="30"/>
    <n v="29"/>
    <n v="32"/>
    <n v="153"/>
    <n v="115"/>
    <n v="105"/>
    <n v="106"/>
    <n v="112"/>
    <n v="87"/>
    <n v="66"/>
    <n v="53"/>
    <n v="45"/>
    <n v="45"/>
    <n v="34"/>
    <n v="24"/>
    <n v="13"/>
    <n v="15"/>
  </r>
  <r>
    <s v="080801"/>
    <x v="1"/>
    <x v="1"/>
    <x v="0"/>
    <s v="ESPINAR"/>
    <m/>
    <x v="16"/>
    <x v="1"/>
    <n v="1343"/>
    <n v="20"/>
    <n v="22"/>
    <n v="23"/>
    <n v="23"/>
    <n v="27"/>
    <n v="115"/>
    <n v="29"/>
    <n v="33"/>
    <n v="33"/>
    <n v="33"/>
    <n v="33"/>
    <n v="161"/>
    <n v="30"/>
    <n v="28"/>
    <n v="30"/>
    <n v="27"/>
    <n v="26"/>
    <n v="141"/>
    <n v="25"/>
    <n v="23"/>
    <n v="25"/>
    <n v="28"/>
    <n v="25"/>
    <n v="126"/>
    <n v="104"/>
    <n v="108"/>
    <n v="113"/>
    <n v="110"/>
    <n v="80"/>
    <n v="65"/>
    <n v="46"/>
    <n v="43"/>
    <n v="38"/>
    <n v="32"/>
    <n v="23"/>
    <n v="16"/>
    <n v="22"/>
  </r>
  <r>
    <s v="080601"/>
    <x v="1"/>
    <x v="1"/>
    <x v="1"/>
    <s v="SICUANI"/>
    <m/>
    <x v="17"/>
    <x v="0"/>
    <n v="3816"/>
    <n v="43"/>
    <n v="43"/>
    <n v="48"/>
    <n v="49"/>
    <n v="55"/>
    <n v="238"/>
    <n v="63"/>
    <n v="66"/>
    <n v="67"/>
    <n v="69"/>
    <n v="76"/>
    <n v="341"/>
    <n v="71"/>
    <n v="73"/>
    <n v="77"/>
    <n v="75"/>
    <n v="73"/>
    <n v="369"/>
    <n v="74"/>
    <n v="79"/>
    <n v="79"/>
    <n v="81"/>
    <n v="75"/>
    <n v="388"/>
    <n v="322"/>
    <n v="316"/>
    <n v="322"/>
    <n v="304"/>
    <n v="254"/>
    <n v="222"/>
    <n v="176"/>
    <n v="155"/>
    <n v="133"/>
    <n v="107"/>
    <n v="74"/>
    <n v="46"/>
    <n v="49"/>
  </r>
  <r>
    <s v="080601"/>
    <x v="1"/>
    <x v="1"/>
    <x v="1"/>
    <s v="SICUANI"/>
    <m/>
    <x v="17"/>
    <x v="1"/>
    <n v="3712"/>
    <n v="41"/>
    <n v="41"/>
    <n v="44"/>
    <n v="45"/>
    <n v="56"/>
    <n v="227"/>
    <n v="58"/>
    <n v="64"/>
    <n v="68"/>
    <n v="71"/>
    <n v="70"/>
    <n v="331"/>
    <n v="65"/>
    <n v="67"/>
    <n v="70"/>
    <n v="69"/>
    <n v="67"/>
    <n v="338"/>
    <n v="69"/>
    <n v="75"/>
    <n v="70"/>
    <n v="76"/>
    <n v="70"/>
    <n v="360"/>
    <n v="304"/>
    <n v="313"/>
    <n v="306"/>
    <n v="276"/>
    <n v="248"/>
    <n v="205"/>
    <n v="169"/>
    <n v="159"/>
    <n v="141"/>
    <n v="112"/>
    <n v="88"/>
    <n v="61"/>
    <n v="74"/>
  </r>
  <r>
    <n v="80501"/>
    <x v="0"/>
    <x v="2"/>
    <x v="2"/>
    <s v="YANAOCA"/>
    <m/>
    <x v="18"/>
    <x v="0"/>
    <n v="625"/>
    <n v="7"/>
    <n v="7"/>
    <n v="6"/>
    <n v="9"/>
    <n v="10"/>
    <n v="39"/>
    <n v="10"/>
    <n v="8"/>
    <n v="8"/>
    <n v="10"/>
    <n v="10"/>
    <n v="46"/>
    <n v="10"/>
    <n v="12"/>
    <n v="10"/>
    <n v="12"/>
    <n v="14"/>
    <n v="58"/>
    <n v="14"/>
    <n v="12"/>
    <n v="14"/>
    <n v="16"/>
    <n v="14"/>
    <n v="70"/>
    <n v="59"/>
    <n v="46"/>
    <n v="44"/>
    <n v="47"/>
    <n v="41"/>
    <n v="34"/>
    <n v="30"/>
    <n v="28"/>
    <n v="24"/>
    <n v="20"/>
    <n v="15"/>
    <n v="14"/>
    <n v="10"/>
  </r>
  <r>
    <n v="80501"/>
    <x v="0"/>
    <x v="2"/>
    <x v="2"/>
    <s v="YANAOCA"/>
    <m/>
    <x v="18"/>
    <x v="1"/>
    <n v="619"/>
    <n v="7"/>
    <n v="8"/>
    <n v="6"/>
    <n v="8"/>
    <n v="8"/>
    <n v="37"/>
    <n v="7"/>
    <n v="8"/>
    <n v="10"/>
    <n v="11"/>
    <n v="7"/>
    <n v="43"/>
    <n v="9"/>
    <n v="11"/>
    <n v="9"/>
    <n v="11"/>
    <n v="13"/>
    <n v="53"/>
    <n v="13"/>
    <n v="15"/>
    <n v="14"/>
    <n v="14"/>
    <n v="12"/>
    <n v="68"/>
    <n v="58"/>
    <n v="48"/>
    <n v="44"/>
    <n v="39"/>
    <n v="37"/>
    <n v="30"/>
    <n v="28"/>
    <n v="31"/>
    <n v="28"/>
    <n v="24"/>
    <n v="18"/>
    <n v="16"/>
    <n v="17"/>
  </r>
  <r>
    <n v="80601"/>
    <x v="0"/>
    <x v="3"/>
    <x v="1"/>
    <s v="SICUANI"/>
    <m/>
    <x v="19"/>
    <x v="0"/>
    <n v="644"/>
    <n v="7"/>
    <n v="7"/>
    <n v="8"/>
    <n v="8"/>
    <n v="9"/>
    <n v="39"/>
    <n v="11"/>
    <n v="11"/>
    <n v="12"/>
    <n v="12"/>
    <n v="13"/>
    <n v="59"/>
    <n v="12"/>
    <n v="14"/>
    <n v="13"/>
    <n v="13"/>
    <n v="13"/>
    <n v="65"/>
    <n v="13"/>
    <n v="15"/>
    <n v="13"/>
    <n v="13"/>
    <n v="13"/>
    <n v="67"/>
    <n v="55"/>
    <n v="53"/>
    <n v="53"/>
    <n v="51"/>
    <n v="41"/>
    <n v="37"/>
    <n v="29"/>
    <n v="25"/>
    <n v="24"/>
    <n v="17"/>
    <n v="12"/>
    <n v="8"/>
    <n v="9"/>
  </r>
  <r>
    <n v="80601"/>
    <x v="0"/>
    <x v="3"/>
    <x v="1"/>
    <s v="SICUANI"/>
    <m/>
    <x v="19"/>
    <x v="1"/>
    <n v="622"/>
    <n v="7"/>
    <n v="7"/>
    <n v="7"/>
    <n v="7"/>
    <n v="9"/>
    <n v="37"/>
    <n v="10"/>
    <n v="11"/>
    <n v="11"/>
    <n v="12"/>
    <n v="12"/>
    <n v="56"/>
    <n v="11"/>
    <n v="11"/>
    <n v="13"/>
    <n v="12"/>
    <n v="11"/>
    <n v="58"/>
    <n v="11"/>
    <n v="12"/>
    <n v="12"/>
    <n v="13"/>
    <n v="12"/>
    <n v="60"/>
    <n v="51"/>
    <n v="54"/>
    <n v="51"/>
    <n v="46"/>
    <n v="41"/>
    <n v="34"/>
    <n v="28"/>
    <n v="26"/>
    <n v="24"/>
    <n v="19"/>
    <n v="15"/>
    <n v="10"/>
    <n v="12"/>
  </r>
  <r>
    <n v="80803"/>
    <x v="0"/>
    <x v="0"/>
    <x v="0"/>
    <s v="COPORAQUE"/>
    <m/>
    <x v="20"/>
    <x v="0"/>
    <n v="942"/>
    <n v="11"/>
    <n v="9"/>
    <n v="11"/>
    <n v="10"/>
    <n v="12"/>
    <n v="53"/>
    <n v="11"/>
    <n v="11"/>
    <n v="12"/>
    <n v="14"/>
    <n v="12"/>
    <n v="60"/>
    <n v="10"/>
    <n v="14"/>
    <n v="14"/>
    <n v="15"/>
    <n v="17"/>
    <n v="70"/>
    <n v="23"/>
    <n v="22"/>
    <n v="20"/>
    <n v="20"/>
    <n v="20"/>
    <n v="105"/>
    <n v="86"/>
    <n v="75"/>
    <n v="70"/>
    <n v="70"/>
    <n v="66"/>
    <n v="61"/>
    <n v="51"/>
    <n v="44"/>
    <n v="42"/>
    <n v="36"/>
    <n v="23"/>
    <n v="17"/>
    <n v="13"/>
  </r>
  <r>
    <n v="80803"/>
    <x v="0"/>
    <x v="0"/>
    <x v="0"/>
    <s v="COPORAQUE"/>
    <m/>
    <x v="20"/>
    <x v="1"/>
    <n v="924"/>
    <n v="11"/>
    <n v="9"/>
    <n v="11"/>
    <n v="13"/>
    <n v="10"/>
    <n v="54"/>
    <n v="8"/>
    <n v="12"/>
    <n v="14"/>
    <n v="13"/>
    <n v="12"/>
    <n v="59"/>
    <n v="9"/>
    <n v="13"/>
    <n v="12"/>
    <n v="14"/>
    <n v="16"/>
    <n v="64"/>
    <n v="18"/>
    <n v="20"/>
    <n v="20"/>
    <n v="24"/>
    <n v="19"/>
    <n v="101"/>
    <n v="84"/>
    <n v="79"/>
    <n v="71"/>
    <n v="69"/>
    <n v="61"/>
    <n v="59"/>
    <n v="40"/>
    <n v="45"/>
    <n v="39"/>
    <n v="35"/>
    <n v="25"/>
    <n v="19"/>
    <n v="20"/>
  </r>
  <r>
    <n v="80507"/>
    <x v="0"/>
    <x v="2"/>
    <x v="2"/>
    <s v="QUEHUE"/>
    <m/>
    <x v="21"/>
    <x v="0"/>
    <n v="485"/>
    <n v="6"/>
    <n v="4"/>
    <n v="6"/>
    <n v="8"/>
    <n v="8"/>
    <n v="32"/>
    <n v="5"/>
    <n v="5"/>
    <n v="8"/>
    <n v="7"/>
    <n v="9"/>
    <n v="34"/>
    <n v="6"/>
    <n v="7"/>
    <n v="7"/>
    <n v="9"/>
    <n v="9"/>
    <n v="38"/>
    <n v="9"/>
    <n v="10"/>
    <n v="13"/>
    <n v="11"/>
    <n v="13"/>
    <n v="56"/>
    <n v="46"/>
    <n v="41"/>
    <n v="36"/>
    <n v="34"/>
    <n v="34"/>
    <n v="28"/>
    <n v="25"/>
    <n v="22"/>
    <n v="21"/>
    <n v="14"/>
    <n v="10"/>
    <n v="8"/>
    <n v="6"/>
  </r>
  <r>
    <n v="80507"/>
    <x v="0"/>
    <x v="2"/>
    <x v="2"/>
    <s v="QUEHUE"/>
    <m/>
    <x v="21"/>
    <x v="1"/>
    <n v="487"/>
    <n v="5"/>
    <n v="4"/>
    <n v="4"/>
    <n v="6"/>
    <n v="6"/>
    <n v="25"/>
    <n v="6"/>
    <n v="6"/>
    <n v="8"/>
    <n v="8"/>
    <n v="6"/>
    <n v="34"/>
    <n v="6"/>
    <n v="6"/>
    <n v="6"/>
    <n v="9"/>
    <n v="8"/>
    <n v="35"/>
    <n v="12"/>
    <n v="13"/>
    <n v="10"/>
    <n v="13"/>
    <n v="12"/>
    <n v="60"/>
    <n v="52"/>
    <n v="40"/>
    <n v="38"/>
    <n v="30"/>
    <n v="26"/>
    <n v="28"/>
    <n v="22"/>
    <n v="22"/>
    <n v="23"/>
    <n v="21"/>
    <n v="11"/>
    <n v="9"/>
    <n v="11"/>
  </r>
  <r>
    <n v="80601"/>
    <x v="0"/>
    <x v="6"/>
    <x v="1"/>
    <s v="SICUANI"/>
    <m/>
    <x v="22"/>
    <x v="0"/>
    <n v="1272"/>
    <n v="14"/>
    <n v="15"/>
    <n v="17"/>
    <n v="17"/>
    <n v="18"/>
    <n v="81"/>
    <n v="21"/>
    <n v="22"/>
    <n v="22"/>
    <n v="23"/>
    <n v="25"/>
    <n v="113"/>
    <n v="24"/>
    <n v="24"/>
    <n v="26"/>
    <n v="25"/>
    <n v="24"/>
    <n v="123"/>
    <n v="25"/>
    <n v="26"/>
    <n v="26"/>
    <n v="27"/>
    <n v="25"/>
    <n v="129"/>
    <n v="107"/>
    <n v="105"/>
    <n v="107"/>
    <n v="101"/>
    <n v="85"/>
    <n v="74"/>
    <n v="59"/>
    <n v="52"/>
    <n v="44"/>
    <n v="36"/>
    <n v="25"/>
    <n v="15"/>
    <n v="16"/>
  </r>
  <r>
    <n v="80601"/>
    <x v="0"/>
    <x v="6"/>
    <x v="1"/>
    <s v="SICUANI"/>
    <m/>
    <x v="22"/>
    <x v="1"/>
    <n v="1235"/>
    <n v="14"/>
    <n v="14"/>
    <n v="15"/>
    <n v="15"/>
    <n v="19"/>
    <n v="77"/>
    <n v="19"/>
    <n v="21"/>
    <n v="23"/>
    <n v="24"/>
    <n v="23"/>
    <n v="110"/>
    <n v="22"/>
    <n v="22"/>
    <n v="23"/>
    <n v="23"/>
    <n v="22"/>
    <n v="112"/>
    <n v="23"/>
    <n v="25"/>
    <n v="23"/>
    <n v="25"/>
    <n v="23"/>
    <n v="119"/>
    <n v="101"/>
    <n v="104"/>
    <n v="102"/>
    <n v="92"/>
    <n v="83"/>
    <n v="68"/>
    <n v="56"/>
    <n v="53"/>
    <n v="47"/>
    <n v="37"/>
    <n v="29"/>
    <n v="20"/>
    <n v="25"/>
  </r>
  <r>
    <n v="80504"/>
    <x v="0"/>
    <x v="3"/>
    <x v="2"/>
    <s v="LANGUI"/>
    <m/>
    <x v="23"/>
    <x v="0"/>
    <n v="787"/>
    <n v="13"/>
    <n v="9"/>
    <n v="8"/>
    <n v="6"/>
    <n v="8"/>
    <n v="44"/>
    <n v="15"/>
    <n v="8"/>
    <n v="10"/>
    <n v="8"/>
    <n v="8"/>
    <n v="49"/>
    <n v="10"/>
    <n v="11"/>
    <n v="10"/>
    <n v="14"/>
    <n v="11"/>
    <n v="56"/>
    <n v="14"/>
    <n v="16"/>
    <n v="10"/>
    <n v="16"/>
    <n v="17"/>
    <n v="73"/>
    <n v="63"/>
    <n v="62"/>
    <n v="62"/>
    <n v="66"/>
    <n v="57"/>
    <n v="50"/>
    <n v="38"/>
    <n v="43"/>
    <n v="43"/>
    <n v="30"/>
    <n v="18"/>
    <n v="17"/>
    <n v="16"/>
  </r>
  <r>
    <n v="80504"/>
    <x v="0"/>
    <x v="3"/>
    <x v="2"/>
    <s v="LANGUI"/>
    <m/>
    <x v="23"/>
    <x v="1"/>
    <n v="765"/>
    <n v="11"/>
    <n v="8"/>
    <n v="8"/>
    <n v="13"/>
    <n v="10"/>
    <n v="50"/>
    <n v="6"/>
    <n v="8"/>
    <n v="11"/>
    <n v="11"/>
    <n v="5"/>
    <n v="41"/>
    <n v="10"/>
    <n v="11"/>
    <n v="10"/>
    <n v="15"/>
    <n v="11"/>
    <n v="57"/>
    <n v="10"/>
    <n v="15"/>
    <n v="15"/>
    <n v="14"/>
    <n v="9"/>
    <n v="63"/>
    <n v="58"/>
    <n v="66"/>
    <n v="57"/>
    <n v="62"/>
    <n v="42"/>
    <n v="38"/>
    <n v="42"/>
    <n v="41"/>
    <n v="35"/>
    <n v="35"/>
    <n v="23"/>
    <n v="23"/>
    <n v="32"/>
  </r>
  <r>
    <n v="80505"/>
    <x v="0"/>
    <x v="3"/>
    <x v="2"/>
    <s v="LAYO"/>
    <m/>
    <x v="24"/>
    <x v="0"/>
    <n v="2610"/>
    <n v="34"/>
    <n v="23"/>
    <n v="29"/>
    <n v="30"/>
    <n v="40"/>
    <n v="156"/>
    <n v="35"/>
    <n v="41"/>
    <n v="48"/>
    <n v="46"/>
    <n v="39"/>
    <n v="209"/>
    <n v="47"/>
    <n v="49"/>
    <n v="42"/>
    <n v="50"/>
    <n v="47"/>
    <n v="235"/>
    <n v="58"/>
    <n v="63"/>
    <n v="66"/>
    <n v="62"/>
    <n v="47"/>
    <n v="296"/>
    <n v="240"/>
    <n v="196"/>
    <n v="175"/>
    <n v="171"/>
    <n v="199"/>
    <n v="151"/>
    <n v="135"/>
    <n v="121"/>
    <n v="110"/>
    <n v="72"/>
    <n v="54"/>
    <n v="50"/>
    <n v="40"/>
  </r>
  <r>
    <n v="80505"/>
    <x v="0"/>
    <x v="3"/>
    <x v="2"/>
    <s v="LAYO"/>
    <m/>
    <x v="24"/>
    <x v="1"/>
    <n v="2611"/>
    <n v="32"/>
    <n v="19"/>
    <n v="24"/>
    <n v="43"/>
    <n v="40"/>
    <n v="158"/>
    <n v="37"/>
    <n v="47"/>
    <n v="37"/>
    <n v="45"/>
    <n v="55"/>
    <n v="221"/>
    <n v="46"/>
    <n v="48"/>
    <n v="41"/>
    <n v="49"/>
    <n v="45"/>
    <n v="229"/>
    <n v="47"/>
    <n v="50"/>
    <n v="51"/>
    <n v="61"/>
    <n v="51"/>
    <n v="260"/>
    <n v="232"/>
    <n v="195"/>
    <n v="202"/>
    <n v="183"/>
    <n v="173"/>
    <n v="141"/>
    <n v="129"/>
    <n v="112"/>
    <n v="114"/>
    <n v="90"/>
    <n v="60"/>
    <n v="57"/>
    <n v="55"/>
  </r>
  <r>
    <n v="80604"/>
    <x v="0"/>
    <x v="3"/>
    <x v="1"/>
    <s v="MARANGANI"/>
    <m/>
    <x v="25"/>
    <x v="0"/>
    <n v="2954"/>
    <n v="31"/>
    <n v="29"/>
    <n v="32"/>
    <n v="32"/>
    <n v="33"/>
    <n v="157"/>
    <n v="32"/>
    <n v="43"/>
    <n v="43"/>
    <n v="49"/>
    <n v="47"/>
    <n v="214"/>
    <n v="37"/>
    <n v="40"/>
    <n v="42"/>
    <n v="46"/>
    <n v="43"/>
    <n v="208"/>
    <n v="50"/>
    <n v="65"/>
    <n v="49"/>
    <n v="65"/>
    <n v="55"/>
    <n v="284"/>
    <n v="267"/>
    <n v="262"/>
    <n v="216"/>
    <n v="239"/>
    <n v="194"/>
    <n v="196"/>
    <n v="174"/>
    <n v="133"/>
    <n v="120"/>
    <n v="104"/>
    <n v="74"/>
    <n v="59"/>
    <n v="53"/>
  </r>
  <r>
    <n v="80604"/>
    <x v="0"/>
    <x v="3"/>
    <x v="1"/>
    <s v="MARANGANI"/>
    <m/>
    <x v="25"/>
    <x v="1"/>
    <n v="2717"/>
    <n v="29"/>
    <n v="27"/>
    <n v="30"/>
    <n v="34"/>
    <n v="24"/>
    <n v="144"/>
    <n v="37"/>
    <n v="37"/>
    <n v="33"/>
    <n v="37"/>
    <n v="36"/>
    <n v="180"/>
    <n v="33"/>
    <n v="37"/>
    <n v="39"/>
    <n v="42"/>
    <n v="39"/>
    <n v="190"/>
    <n v="47"/>
    <n v="41"/>
    <n v="50"/>
    <n v="55"/>
    <n v="51"/>
    <n v="244"/>
    <n v="224"/>
    <n v="228"/>
    <n v="209"/>
    <n v="196"/>
    <n v="187"/>
    <n v="174"/>
    <n v="151"/>
    <n v="143"/>
    <n v="115"/>
    <n v="117"/>
    <n v="87"/>
    <n v="63"/>
    <n v="65"/>
  </r>
  <r>
    <n v="80801"/>
    <x v="0"/>
    <x v="0"/>
    <x v="0"/>
    <s v="ESPINAR"/>
    <m/>
    <x v="2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801"/>
    <x v="0"/>
    <x v="0"/>
    <x v="0"/>
    <s v="ESPINAR"/>
    <m/>
    <x v="2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204"/>
    <x v="0"/>
    <x v="4"/>
    <x v="3"/>
    <s v="MOSOC LLACTA"/>
    <m/>
    <x v="28"/>
    <x v="0"/>
    <n v="466"/>
    <n v="12"/>
    <n v="8"/>
    <n v="3"/>
    <n v="4"/>
    <n v="8"/>
    <n v="35"/>
    <n v="9"/>
    <n v="3"/>
    <n v="2"/>
    <n v="5"/>
    <n v="9"/>
    <n v="28"/>
    <n v="6"/>
    <n v="4"/>
    <n v="7"/>
    <n v="6"/>
    <n v="10"/>
    <n v="33"/>
    <n v="7"/>
    <n v="9"/>
    <n v="8"/>
    <n v="10"/>
    <n v="8"/>
    <n v="42"/>
    <n v="35"/>
    <n v="40"/>
    <n v="34"/>
    <n v="36"/>
    <n v="33"/>
    <n v="33"/>
    <n v="34"/>
    <n v="28"/>
    <n v="21"/>
    <n v="10"/>
    <n v="9"/>
    <n v="6"/>
    <n v="9"/>
  </r>
  <r>
    <n v="80204"/>
    <x v="0"/>
    <x v="4"/>
    <x v="3"/>
    <s v="MOSOC LLACTA"/>
    <m/>
    <x v="28"/>
    <x v="1"/>
    <n v="448"/>
    <n v="15"/>
    <n v="5"/>
    <n v="5"/>
    <n v="7"/>
    <n v="10"/>
    <n v="42"/>
    <n v="7"/>
    <n v="4"/>
    <n v="5"/>
    <n v="7"/>
    <n v="1"/>
    <n v="24"/>
    <n v="4"/>
    <n v="3"/>
    <n v="5"/>
    <n v="4"/>
    <n v="8"/>
    <n v="24"/>
    <n v="9"/>
    <n v="7"/>
    <n v="7"/>
    <n v="9"/>
    <n v="11"/>
    <n v="43"/>
    <n v="32"/>
    <n v="38"/>
    <n v="38"/>
    <n v="35"/>
    <n v="24"/>
    <n v="31"/>
    <n v="28"/>
    <n v="28"/>
    <n v="12"/>
    <n v="15"/>
    <n v="12"/>
    <n v="13"/>
    <n v="9"/>
  </r>
  <r>
    <n v="80604"/>
    <x v="0"/>
    <x v="3"/>
    <x v="1"/>
    <s v="MARANGANI"/>
    <m/>
    <x v="29"/>
    <x v="0"/>
    <n v="1399"/>
    <n v="15"/>
    <n v="14"/>
    <n v="15"/>
    <n v="15"/>
    <n v="16"/>
    <n v="75"/>
    <n v="15"/>
    <n v="21"/>
    <n v="21"/>
    <n v="23"/>
    <n v="23"/>
    <n v="103"/>
    <n v="17"/>
    <n v="19"/>
    <n v="20"/>
    <n v="22"/>
    <n v="20"/>
    <n v="98"/>
    <n v="24"/>
    <n v="31"/>
    <n v="23"/>
    <n v="31"/>
    <n v="26"/>
    <n v="135"/>
    <n v="126"/>
    <n v="124"/>
    <n v="102"/>
    <n v="113"/>
    <n v="92"/>
    <n v="92"/>
    <n v="82"/>
    <n v="63"/>
    <n v="57"/>
    <n v="49"/>
    <n v="35"/>
    <n v="28"/>
    <n v="25"/>
  </r>
  <r>
    <n v="80604"/>
    <x v="0"/>
    <x v="3"/>
    <x v="1"/>
    <s v="MARANGANI"/>
    <m/>
    <x v="29"/>
    <x v="1"/>
    <n v="1285"/>
    <n v="14"/>
    <n v="13"/>
    <n v="14"/>
    <n v="16"/>
    <n v="12"/>
    <n v="69"/>
    <n v="17"/>
    <n v="17"/>
    <n v="16"/>
    <n v="18"/>
    <n v="17"/>
    <n v="85"/>
    <n v="16"/>
    <n v="17"/>
    <n v="18"/>
    <n v="20"/>
    <n v="18"/>
    <n v="89"/>
    <n v="22"/>
    <n v="20"/>
    <n v="24"/>
    <n v="26"/>
    <n v="24"/>
    <n v="116"/>
    <n v="106"/>
    <n v="108"/>
    <n v="99"/>
    <n v="93"/>
    <n v="89"/>
    <n v="82"/>
    <n v="71"/>
    <n v="67"/>
    <n v="54"/>
    <n v="56"/>
    <n v="41"/>
    <n v="30"/>
    <n v="30"/>
  </r>
  <r>
    <n v="80804"/>
    <x v="0"/>
    <x v="0"/>
    <x v="0"/>
    <s v="OCORURO"/>
    <m/>
    <x v="30"/>
    <x v="0"/>
    <n v="439"/>
    <n v="8"/>
    <n v="11"/>
    <n v="8"/>
    <n v="10"/>
    <n v="9"/>
    <n v="46"/>
    <n v="4"/>
    <n v="6"/>
    <n v="3"/>
    <n v="4"/>
    <n v="9"/>
    <n v="26"/>
    <n v="6"/>
    <n v="6"/>
    <n v="6"/>
    <n v="6"/>
    <n v="10"/>
    <n v="34"/>
    <n v="5"/>
    <n v="5"/>
    <n v="7"/>
    <n v="10"/>
    <n v="4"/>
    <n v="31"/>
    <n v="23"/>
    <n v="26"/>
    <n v="24"/>
    <n v="31"/>
    <n v="34"/>
    <n v="31"/>
    <n v="32"/>
    <n v="28"/>
    <n v="26"/>
    <n v="14"/>
    <n v="10"/>
    <n v="10"/>
    <n v="13"/>
  </r>
  <r>
    <n v="80804"/>
    <x v="0"/>
    <x v="0"/>
    <x v="0"/>
    <s v="OCORURO"/>
    <m/>
    <x v="30"/>
    <x v="1"/>
    <n v="411"/>
    <n v="11"/>
    <n v="6"/>
    <n v="7"/>
    <n v="8"/>
    <n v="6"/>
    <n v="38"/>
    <n v="8"/>
    <n v="3"/>
    <n v="6"/>
    <n v="6"/>
    <n v="2"/>
    <n v="25"/>
    <n v="3"/>
    <n v="3"/>
    <n v="3"/>
    <n v="3"/>
    <n v="6"/>
    <n v="18"/>
    <n v="5"/>
    <n v="5"/>
    <n v="6"/>
    <n v="5"/>
    <n v="7"/>
    <n v="28"/>
    <n v="27"/>
    <n v="30"/>
    <n v="33"/>
    <n v="28"/>
    <n v="31"/>
    <n v="28"/>
    <n v="25"/>
    <n v="20"/>
    <n v="20"/>
    <n v="17"/>
    <n v="16"/>
    <n v="10"/>
    <n v="17"/>
  </r>
  <r>
    <s v="080805"/>
    <x v="0"/>
    <x v="0"/>
    <x v="0"/>
    <s v="PALLPATA"/>
    <m/>
    <x v="31"/>
    <x v="0"/>
    <n v="2528"/>
    <n v="45"/>
    <n v="38"/>
    <n v="52"/>
    <n v="34"/>
    <n v="65"/>
    <n v="234"/>
    <n v="46"/>
    <n v="40"/>
    <n v="55"/>
    <n v="57"/>
    <n v="49"/>
    <n v="247"/>
    <n v="39"/>
    <n v="45"/>
    <n v="39"/>
    <n v="38"/>
    <n v="49"/>
    <n v="210"/>
    <n v="42"/>
    <n v="53"/>
    <n v="53"/>
    <n v="62"/>
    <n v="52"/>
    <n v="262"/>
    <n v="199"/>
    <n v="158"/>
    <n v="158"/>
    <n v="164"/>
    <n v="172"/>
    <n v="124"/>
    <n v="129"/>
    <n v="116"/>
    <n v="96"/>
    <n v="103"/>
    <n v="70"/>
    <n v="40"/>
    <n v="46"/>
  </r>
  <r>
    <s v="080805"/>
    <x v="0"/>
    <x v="0"/>
    <x v="0"/>
    <s v="PALLPATA"/>
    <m/>
    <x v="31"/>
    <x v="1"/>
    <n v="2397"/>
    <n v="46"/>
    <n v="51"/>
    <n v="39"/>
    <n v="51"/>
    <n v="58"/>
    <n v="245"/>
    <n v="43"/>
    <n v="38"/>
    <n v="37"/>
    <n v="49"/>
    <n v="34"/>
    <n v="201"/>
    <n v="33"/>
    <n v="38"/>
    <n v="33"/>
    <n v="32"/>
    <n v="43"/>
    <n v="179"/>
    <n v="47"/>
    <n v="36"/>
    <n v="45"/>
    <n v="41"/>
    <n v="39"/>
    <n v="208"/>
    <n v="172"/>
    <n v="184"/>
    <n v="183"/>
    <n v="156"/>
    <n v="146"/>
    <n v="126"/>
    <n v="109"/>
    <n v="119"/>
    <n v="103"/>
    <n v="77"/>
    <n v="71"/>
    <n v="55"/>
    <n v="63"/>
  </r>
  <r>
    <s v="080506"/>
    <x v="0"/>
    <x v="2"/>
    <x v="2"/>
    <s v="PAMPAMARCA"/>
    <m/>
    <x v="32"/>
    <x v="0"/>
    <n v="894"/>
    <n v="8"/>
    <n v="8"/>
    <n v="11"/>
    <n v="10"/>
    <n v="9"/>
    <n v="46"/>
    <n v="9"/>
    <n v="8"/>
    <n v="10"/>
    <n v="10"/>
    <n v="14"/>
    <n v="51"/>
    <n v="9"/>
    <n v="6"/>
    <n v="8"/>
    <n v="10"/>
    <n v="10"/>
    <n v="43"/>
    <n v="14"/>
    <n v="23"/>
    <n v="19"/>
    <n v="19"/>
    <n v="18"/>
    <n v="93"/>
    <n v="81"/>
    <n v="63"/>
    <n v="65"/>
    <n v="67"/>
    <n v="60"/>
    <n v="75"/>
    <n v="50"/>
    <n v="56"/>
    <n v="45"/>
    <n v="34"/>
    <n v="38"/>
    <n v="12"/>
    <n v="15"/>
  </r>
  <r>
    <s v="080506"/>
    <x v="0"/>
    <x v="2"/>
    <x v="2"/>
    <s v="PAMPAMARCA"/>
    <m/>
    <x v="32"/>
    <x v="1"/>
    <n v="896"/>
    <n v="11"/>
    <n v="10"/>
    <n v="6"/>
    <n v="6"/>
    <n v="5"/>
    <n v="38"/>
    <n v="13"/>
    <n v="10"/>
    <n v="13"/>
    <n v="8"/>
    <n v="14"/>
    <n v="58"/>
    <n v="13"/>
    <n v="9"/>
    <n v="11"/>
    <n v="14"/>
    <n v="14"/>
    <n v="61"/>
    <n v="20"/>
    <n v="21"/>
    <n v="20"/>
    <n v="14"/>
    <n v="33"/>
    <n v="108"/>
    <n v="71"/>
    <n v="58"/>
    <n v="66"/>
    <n v="57"/>
    <n v="51"/>
    <n v="49"/>
    <n v="45"/>
    <n v="50"/>
    <n v="55"/>
    <n v="37"/>
    <n v="25"/>
    <n v="34"/>
    <n v="33"/>
  </r>
  <r>
    <s v="080601"/>
    <x v="0"/>
    <x v="6"/>
    <x v="1"/>
    <s v="SICUANI"/>
    <m/>
    <x v="33"/>
    <x v="0"/>
    <n v="6996"/>
    <n v="78"/>
    <n v="80"/>
    <n v="88"/>
    <n v="90"/>
    <n v="101"/>
    <n v="437"/>
    <n v="116"/>
    <n v="121"/>
    <n v="123"/>
    <n v="126"/>
    <n v="140"/>
    <n v="626"/>
    <n v="130"/>
    <n v="134"/>
    <n v="140"/>
    <n v="138"/>
    <n v="134"/>
    <n v="676"/>
    <n v="136"/>
    <n v="145"/>
    <n v="145"/>
    <n v="148"/>
    <n v="138"/>
    <n v="712"/>
    <n v="590"/>
    <n v="580"/>
    <n v="590"/>
    <n v="558"/>
    <n v="465"/>
    <n v="407"/>
    <n v="322"/>
    <n v="283"/>
    <n v="244"/>
    <n v="196"/>
    <n v="135"/>
    <n v="84"/>
    <n v="91"/>
  </r>
  <r>
    <s v="080601"/>
    <x v="0"/>
    <x v="6"/>
    <x v="1"/>
    <s v="SICUANI"/>
    <m/>
    <x v="33"/>
    <x v="1"/>
    <n v="6801"/>
    <n v="74"/>
    <n v="75"/>
    <n v="81"/>
    <n v="82"/>
    <n v="103"/>
    <n v="415"/>
    <n v="106"/>
    <n v="118"/>
    <n v="125"/>
    <n v="129"/>
    <n v="128"/>
    <n v="606"/>
    <n v="119"/>
    <n v="123"/>
    <n v="128"/>
    <n v="127"/>
    <n v="123"/>
    <n v="620"/>
    <n v="126"/>
    <n v="137"/>
    <n v="128"/>
    <n v="139"/>
    <n v="128"/>
    <n v="658"/>
    <n v="557"/>
    <n v="574"/>
    <n v="561"/>
    <n v="507"/>
    <n v="454"/>
    <n v="376"/>
    <n v="309"/>
    <n v="291"/>
    <n v="259"/>
    <n v="206"/>
    <n v="161"/>
    <n v="112"/>
    <n v="135"/>
  </r>
  <r>
    <s v="080605"/>
    <x v="0"/>
    <x v="6"/>
    <x v="1"/>
    <s v="PITUMARCA"/>
    <m/>
    <x v="34"/>
    <x v="0"/>
    <n v="487"/>
    <n v="7"/>
    <n v="6"/>
    <n v="6"/>
    <n v="7"/>
    <n v="8"/>
    <n v="34"/>
    <n v="6"/>
    <n v="9"/>
    <n v="10"/>
    <n v="11"/>
    <n v="11"/>
    <n v="47"/>
    <n v="7"/>
    <n v="8"/>
    <n v="9"/>
    <n v="7"/>
    <n v="8"/>
    <n v="39"/>
    <n v="9"/>
    <n v="12"/>
    <n v="11"/>
    <n v="12"/>
    <n v="8"/>
    <n v="52"/>
    <n v="46"/>
    <n v="36"/>
    <n v="40"/>
    <n v="38"/>
    <n v="38"/>
    <n v="26"/>
    <n v="22"/>
    <n v="18"/>
    <n v="16"/>
    <n v="14"/>
    <n v="9"/>
    <n v="7"/>
    <n v="5"/>
  </r>
  <r>
    <s v="080605"/>
    <x v="0"/>
    <x v="6"/>
    <x v="1"/>
    <s v="PITUMARCA"/>
    <m/>
    <x v="34"/>
    <x v="1"/>
    <n v="448"/>
    <n v="6"/>
    <n v="5"/>
    <n v="8"/>
    <n v="6"/>
    <n v="8"/>
    <n v="33"/>
    <n v="8"/>
    <n v="8"/>
    <n v="8"/>
    <n v="8"/>
    <n v="7"/>
    <n v="39"/>
    <n v="7"/>
    <n v="8"/>
    <n v="8"/>
    <n v="6"/>
    <n v="7"/>
    <n v="36"/>
    <n v="9"/>
    <n v="8"/>
    <n v="10"/>
    <n v="10"/>
    <n v="8"/>
    <n v="45"/>
    <n v="40"/>
    <n v="38"/>
    <n v="39"/>
    <n v="31"/>
    <n v="26"/>
    <n v="24"/>
    <n v="20"/>
    <n v="19"/>
    <n v="15"/>
    <n v="13"/>
    <n v="12"/>
    <n v="9"/>
    <n v="9"/>
  </r>
  <r>
    <s v="080806"/>
    <x v="0"/>
    <x v="0"/>
    <x v="0"/>
    <s v="PICHIGUA"/>
    <m/>
    <x v="35"/>
    <x v="0"/>
    <n v="900"/>
    <n v="16"/>
    <n v="16"/>
    <n v="17"/>
    <n v="17"/>
    <n v="13"/>
    <n v="79"/>
    <n v="14"/>
    <n v="13"/>
    <n v="12"/>
    <n v="23"/>
    <n v="14"/>
    <n v="76"/>
    <n v="14"/>
    <n v="14"/>
    <n v="15"/>
    <n v="11"/>
    <n v="18"/>
    <n v="72"/>
    <n v="14"/>
    <n v="18"/>
    <n v="18"/>
    <n v="24"/>
    <n v="21"/>
    <n v="95"/>
    <n v="67"/>
    <n v="55"/>
    <n v="57"/>
    <n v="55"/>
    <n v="61"/>
    <n v="51"/>
    <n v="55"/>
    <n v="55"/>
    <n v="32"/>
    <n v="29"/>
    <n v="25"/>
    <n v="15"/>
    <n v="21"/>
  </r>
  <r>
    <s v="080806"/>
    <x v="0"/>
    <x v="0"/>
    <x v="0"/>
    <s v="PICHIGUA"/>
    <m/>
    <x v="35"/>
    <x v="1"/>
    <n v="834"/>
    <n v="21"/>
    <n v="12"/>
    <n v="5"/>
    <n v="15"/>
    <n v="13"/>
    <n v="66"/>
    <n v="14"/>
    <n v="12"/>
    <n v="14"/>
    <n v="12"/>
    <n v="10"/>
    <n v="62"/>
    <n v="11"/>
    <n v="12"/>
    <n v="12"/>
    <n v="9"/>
    <n v="14"/>
    <n v="58"/>
    <n v="15"/>
    <n v="18"/>
    <n v="16"/>
    <n v="16"/>
    <n v="14"/>
    <n v="79"/>
    <n v="65"/>
    <n v="60"/>
    <n v="63"/>
    <n v="60"/>
    <n v="47"/>
    <n v="55"/>
    <n v="45"/>
    <n v="40"/>
    <n v="32"/>
    <n v="32"/>
    <n v="24"/>
    <n v="18"/>
    <n v="28"/>
  </r>
  <r>
    <s v="080605"/>
    <x v="0"/>
    <x v="4"/>
    <x v="1"/>
    <s v="PITUMARCA"/>
    <m/>
    <x v="36"/>
    <x v="0"/>
    <n v="3929"/>
    <n v="55"/>
    <n v="49"/>
    <n v="51"/>
    <n v="61"/>
    <n v="65"/>
    <n v="281"/>
    <n v="48"/>
    <n v="72"/>
    <n v="77"/>
    <n v="87"/>
    <n v="92"/>
    <n v="376"/>
    <n v="60"/>
    <n v="68"/>
    <n v="71"/>
    <n v="57"/>
    <n v="66"/>
    <n v="322"/>
    <n v="77"/>
    <n v="96"/>
    <n v="90"/>
    <n v="96"/>
    <n v="62"/>
    <n v="421"/>
    <n v="368"/>
    <n v="295"/>
    <n v="327"/>
    <n v="303"/>
    <n v="305"/>
    <n v="214"/>
    <n v="176"/>
    <n v="144"/>
    <n v="125"/>
    <n v="109"/>
    <n v="71"/>
    <n v="54"/>
    <n v="38"/>
  </r>
  <r>
    <s v="080605"/>
    <x v="0"/>
    <x v="4"/>
    <x v="1"/>
    <s v="PITUMARCA"/>
    <m/>
    <x v="36"/>
    <x v="1"/>
    <n v="3612"/>
    <n v="49"/>
    <n v="42"/>
    <n v="64"/>
    <n v="48"/>
    <n v="65"/>
    <n v="268"/>
    <n v="68"/>
    <n v="65"/>
    <n v="62"/>
    <n v="61"/>
    <n v="54"/>
    <n v="310"/>
    <n v="54"/>
    <n v="62"/>
    <n v="65"/>
    <n v="53"/>
    <n v="60"/>
    <n v="294"/>
    <n v="77"/>
    <n v="64"/>
    <n v="83"/>
    <n v="78"/>
    <n v="69"/>
    <n v="371"/>
    <n v="325"/>
    <n v="305"/>
    <n v="313"/>
    <n v="251"/>
    <n v="214"/>
    <n v="190"/>
    <n v="159"/>
    <n v="151"/>
    <n v="120"/>
    <n v="102"/>
    <n v="97"/>
    <n v="70"/>
    <n v="72"/>
  </r>
  <r>
    <s v="080501"/>
    <x v="0"/>
    <x v="2"/>
    <x v="2"/>
    <s v="YANAOCA"/>
    <m/>
    <x v="37"/>
    <x v="0"/>
    <n v="810"/>
    <n v="9"/>
    <n v="9"/>
    <n v="8"/>
    <n v="11"/>
    <n v="13"/>
    <n v="50"/>
    <n v="12"/>
    <n v="9"/>
    <n v="11"/>
    <n v="12"/>
    <n v="14"/>
    <n v="58"/>
    <n v="12"/>
    <n v="15"/>
    <n v="12"/>
    <n v="16"/>
    <n v="19"/>
    <n v="74"/>
    <n v="19"/>
    <n v="16"/>
    <n v="17"/>
    <n v="21"/>
    <n v="19"/>
    <n v="92"/>
    <n v="77"/>
    <n v="59"/>
    <n v="58"/>
    <n v="62"/>
    <n v="53"/>
    <n v="44"/>
    <n v="38"/>
    <n v="38"/>
    <n v="31"/>
    <n v="27"/>
    <n v="19"/>
    <n v="17"/>
    <n v="13"/>
  </r>
  <r>
    <s v="080501"/>
    <x v="0"/>
    <x v="2"/>
    <x v="2"/>
    <s v="YANAOCA"/>
    <m/>
    <x v="37"/>
    <x v="1"/>
    <n v="803"/>
    <n v="10"/>
    <n v="9"/>
    <n v="8"/>
    <n v="10"/>
    <n v="10"/>
    <n v="47"/>
    <n v="10"/>
    <n v="11"/>
    <n v="12"/>
    <n v="14"/>
    <n v="10"/>
    <n v="57"/>
    <n v="11"/>
    <n v="13"/>
    <n v="11"/>
    <n v="14"/>
    <n v="16"/>
    <n v="65"/>
    <n v="17"/>
    <n v="20"/>
    <n v="19"/>
    <n v="18"/>
    <n v="16"/>
    <n v="90"/>
    <n v="76"/>
    <n v="64"/>
    <n v="58"/>
    <n v="51"/>
    <n v="48"/>
    <n v="40"/>
    <n v="37"/>
    <n v="39"/>
    <n v="36"/>
    <n v="31"/>
    <n v="23"/>
    <n v="20"/>
    <n v="21"/>
  </r>
  <r>
    <s v="080601"/>
    <x v="0"/>
    <x v="6"/>
    <x v="1"/>
    <s v="SICUANI"/>
    <m/>
    <x v="38"/>
    <x v="0"/>
    <n v="1590"/>
    <n v="18"/>
    <n v="18"/>
    <n v="20"/>
    <n v="21"/>
    <n v="23"/>
    <n v="100"/>
    <n v="26"/>
    <n v="27"/>
    <n v="28"/>
    <n v="29"/>
    <n v="32"/>
    <n v="142"/>
    <n v="30"/>
    <n v="30"/>
    <n v="32"/>
    <n v="31"/>
    <n v="31"/>
    <n v="154"/>
    <n v="31"/>
    <n v="33"/>
    <n v="33"/>
    <n v="34"/>
    <n v="31"/>
    <n v="162"/>
    <n v="134"/>
    <n v="132"/>
    <n v="134"/>
    <n v="127"/>
    <n v="106"/>
    <n v="92"/>
    <n v="73"/>
    <n v="64"/>
    <n v="55"/>
    <n v="44"/>
    <n v="31"/>
    <n v="19"/>
    <n v="21"/>
  </r>
  <r>
    <s v="080601"/>
    <x v="0"/>
    <x v="6"/>
    <x v="1"/>
    <s v="SICUANI"/>
    <m/>
    <x v="38"/>
    <x v="1"/>
    <n v="1546"/>
    <n v="17"/>
    <n v="17"/>
    <n v="18"/>
    <n v="19"/>
    <n v="23"/>
    <n v="94"/>
    <n v="24"/>
    <n v="27"/>
    <n v="28"/>
    <n v="29"/>
    <n v="29"/>
    <n v="137"/>
    <n v="27"/>
    <n v="28"/>
    <n v="29"/>
    <n v="29"/>
    <n v="28"/>
    <n v="141"/>
    <n v="29"/>
    <n v="31"/>
    <n v="29"/>
    <n v="32"/>
    <n v="29"/>
    <n v="150"/>
    <n v="127"/>
    <n v="130"/>
    <n v="128"/>
    <n v="115"/>
    <n v="103"/>
    <n v="85"/>
    <n v="70"/>
    <n v="66"/>
    <n v="59"/>
    <n v="47"/>
    <n v="37"/>
    <n v="26"/>
    <n v="31"/>
  </r>
  <r>
    <s v="080507"/>
    <x v="0"/>
    <x v="2"/>
    <x v="2"/>
    <s v="QUEHUE"/>
    <m/>
    <x v="39"/>
    <x v="0"/>
    <n v="663"/>
    <n v="7"/>
    <n v="6"/>
    <n v="9"/>
    <n v="10"/>
    <n v="12"/>
    <n v="44"/>
    <n v="7"/>
    <n v="6"/>
    <n v="12"/>
    <n v="10"/>
    <n v="13"/>
    <n v="48"/>
    <n v="8"/>
    <n v="9"/>
    <n v="9"/>
    <n v="13"/>
    <n v="13"/>
    <n v="52"/>
    <n v="13"/>
    <n v="13"/>
    <n v="17"/>
    <n v="16"/>
    <n v="18"/>
    <n v="77"/>
    <n v="63"/>
    <n v="56"/>
    <n v="50"/>
    <n v="47"/>
    <n v="46"/>
    <n v="38"/>
    <n v="34"/>
    <n v="30"/>
    <n v="29"/>
    <n v="18"/>
    <n v="13"/>
    <n v="10"/>
    <n v="8"/>
  </r>
  <r>
    <s v="080507"/>
    <x v="0"/>
    <x v="2"/>
    <x v="2"/>
    <s v="QUEHUE"/>
    <m/>
    <x v="39"/>
    <x v="1"/>
    <n v="660"/>
    <n v="7"/>
    <n v="6"/>
    <n v="6"/>
    <n v="8"/>
    <n v="8"/>
    <n v="35"/>
    <n v="7"/>
    <n v="9"/>
    <n v="10"/>
    <n v="11"/>
    <n v="8"/>
    <n v="45"/>
    <n v="7"/>
    <n v="9"/>
    <n v="9"/>
    <n v="12"/>
    <n v="11"/>
    <n v="48"/>
    <n v="16"/>
    <n v="18"/>
    <n v="13"/>
    <n v="18"/>
    <n v="17"/>
    <n v="82"/>
    <n v="71"/>
    <n v="54"/>
    <n v="51"/>
    <n v="41"/>
    <n v="35"/>
    <n v="38"/>
    <n v="29"/>
    <n v="30"/>
    <n v="31"/>
    <n v="28"/>
    <n v="16"/>
    <n v="12"/>
    <n v="14"/>
  </r>
  <r>
    <s v="080806"/>
    <x v="0"/>
    <x v="0"/>
    <x v="0"/>
    <s v="PICHIGUA"/>
    <m/>
    <x v="40"/>
    <x v="0"/>
    <n v="484"/>
    <n v="9"/>
    <n v="8"/>
    <n v="9"/>
    <n v="9"/>
    <n v="7"/>
    <n v="42"/>
    <n v="7"/>
    <n v="7"/>
    <n v="7"/>
    <n v="13"/>
    <n v="8"/>
    <n v="42"/>
    <n v="7"/>
    <n v="8"/>
    <n v="8"/>
    <n v="6"/>
    <n v="10"/>
    <n v="39"/>
    <n v="8"/>
    <n v="9"/>
    <n v="9"/>
    <n v="13"/>
    <n v="11"/>
    <n v="50"/>
    <n v="36"/>
    <n v="30"/>
    <n v="30"/>
    <n v="29"/>
    <n v="33"/>
    <n v="28"/>
    <n v="29"/>
    <n v="30"/>
    <n v="18"/>
    <n v="16"/>
    <n v="13"/>
    <n v="8"/>
    <n v="11"/>
  </r>
  <r>
    <s v="080806"/>
    <x v="0"/>
    <x v="0"/>
    <x v="0"/>
    <s v="PICHIGUA"/>
    <m/>
    <x v="40"/>
    <x v="1"/>
    <n v="449"/>
    <n v="11"/>
    <n v="6"/>
    <n v="2"/>
    <n v="8"/>
    <n v="7"/>
    <n v="34"/>
    <n v="7"/>
    <n v="6"/>
    <n v="7"/>
    <n v="7"/>
    <n v="6"/>
    <n v="33"/>
    <n v="6"/>
    <n v="6"/>
    <n v="7"/>
    <n v="5"/>
    <n v="8"/>
    <n v="32"/>
    <n v="8"/>
    <n v="10"/>
    <n v="9"/>
    <n v="8"/>
    <n v="8"/>
    <n v="43"/>
    <n v="35"/>
    <n v="33"/>
    <n v="34"/>
    <n v="32"/>
    <n v="25"/>
    <n v="29"/>
    <n v="24"/>
    <n v="22"/>
    <n v="17"/>
    <n v="18"/>
    <n v="13"/>
    <n v="10"/>
    <n v="15"/>
  </r>
  <r>
    <s v="080606"/>
    <x v="0"/>
    <x v="6"/>
    <x v="1"/>
    <s v="SAN PABLO"/>
    <m/>
    <x v="41"/>
    <x v="0"/>
    <n v="1326"/>
    <n v="14"/>
    <n v="12"/>
    <n v="17"/>
    <n v="17"/>
    <n v="21"/>
    <n v="81"/>
    <n v="21"/>
    <n v="13"/>
    <n v="14"/>
    <n v="17"/>
    <n v="17"/>
    <n v="82"/>
    <n v="18"/>
    <n v="20"/>
    <n v="21"/>
    <n v="16"/>
    <n v="17"/>
    <n v="92"/>
    <n v="15"/>
    <n v="27"/>
    <n v="24"/>
    <n v="23"/>
    <n v="20"/>
    <n v="109"/>
    <n v="92"/>
    <n v="100"/>
    <n v="108"/>
    <n v="116"/>
    <n v="104"/>
    <n v="88"/>
    <n v="82"/>
    <n v="72"/>
    <n v="63"/>
    <n v="43"/>
    <n v="35"/>
    <n v="31"/>
    <n v="28"/>
  </r>
  <r>
    <s v="080606"/>
    <x v="0"/>
    <x v="6"/>
    <x v="1"/>
    <s v="SAN PABLO"/>
    <m/>
    <x v="41"/>
    <x v="1"/>
    <n v="1319"/>
    <n v="20"/>
    <n v="16"/>
    <n v="14"/>
    <n v="13"/>
    <n v="13"/>
    <n v="76"/>
    <n v="16"/>
    <n v="14"/>
    <n v="14"/>
    <n v="18"/>
    <n v="19"/>
    <n v="81"/>
    <n v="16"/>
    <n v="19"/>
    <n v="20"/>
    <n v="14"/>
    <n v="16"/>
    <n v="85"/>
    <n v="19"/>
    <n v="23"/>
    <n v="14"/>
    <n v="26"/>
    <n v="27"/>
    <n v="109"/>
    <n v="104"/>
    <n v="107"/>
    <n v="90"/>
    <n v="95"/>
    <n v="85"/>
    <n v="81"/>
    <n v="64"/>
    <n v="78"/>
    <n v="66"/>
    <n v="48"/>
    <n v="48"/>
    <n v="48"/>
    <n v="54"/>
  </r>
  <r>
    <s v="080607"/>
    <x v="0"/>
    <x v="6"/>
    <x v="1"/>
    <s v="SAN PEDRO"/>
    <m/>
    <x v="42"/>
    <x v="0"/>
    <n v="1541"/>
    <n v="14"/>
    <n v="7"/>
    <n v="18"/>
    <n v="17"/>
    <n v="17"/>
    <n v="73"/>
    <n v="15"/>
    <n v="15"/>
    <n v="17"/>
    <n v="16"/>
    <n v="24"/>
    <n v="87"/>
    <n v="25"/>
    <n v="15"/>
    <n v="16"/>
    <n v="19"/>
    <n v="13"/>
    <n v="88"/>
    <n v="15"/>
    <n v="24"/>
    <n v="16"/>
    <n v="21"/>
    <n v="27"/>
    <n v="103"/>
    <n v="87"/>
    <n v="130"/>
    <n v="134"/>
    <n v="118"/>
    <n v="135"/>
    <n v="96"/>
    <n v="106"/>
    <n v="110"/>
    <n v="93"/>
    <n v="65"/>
    <n v="37"/>
    <n v="39"/>
    <n v="40"/>
  </r>
  <r>
    <s v="080607"/>
    <x v="0"/>
    <x v="6"/>
    <x v="1"/>
    <s v="SAN PEDRO"/>
    <m/>
    <x v="42"/>
    <x v="1"/>
    <n v="1434"/>
    <n v="15"/>
    <n v="14"/>
    <n v="14"/>
    <n v="18"/>
    <n v="16"/>
    <n v="77"/>
    <n v="13"/>
    <n v="15"/>
    <n v="13"/>
    <n v="22"/>
    <n v="19"/>
    <n v="82"/>
    <n v="24"/>
    <n v="14"/>
    <n v="15"/>
    <n v="18"/>
    <n v="11"/>
    <n v="82"/>
    <n v="18"/>
    <n v="13"/>
    <n v="17"/>
    <n v="15"/>
    <n v="14"/>
    <n v="77"/>
    <n v="93"/>
    <n v="119"/>
    <n v="123"/>
    <n v="104"/>
    <n v="85"/>
    <n v="89"/>
    <n v="93"/>
    <n v="98"/>
    <n v="75"/>
    <n v="66"/>
    <n v="43"/>
    <n v="47"/>
    <n v="81"/>
  </r>
  <r>
    <s v="080601"/>
    <x v="1"/>
    <x v="1"/>
    <x v="1"/>
    <s v="SICUANI"/>
    <m/>
    <x v="43"/>
    <x v="0"/>
    <n v="637"/>
    <n v="7"/>
    <n v="7"/>
    <n v="8"/>
    <n v="8"/>
    <n v="9"/>
    <n v="39"/>
    <n v="11"/>
    <n v="11"/>
    <n v="11"/>
    <n v="11"/>
    <n v="13"/>
    <n v="57"/>
    <n v="12"/>
    <n v="12"/>
    <n v="13"/>
    <n v="13"/>
    <n v="12"/>
    <n v="62"/>
    <n v="12"/>
    <n v="13"/>
    <n v="13"/>
    <n v="13"/>
    <n v="13"/>
    <n v="64"/>
    <n v="54"/>
    <n v="53"/>
    <n v="54"/>
    <n v="51"/>
    <n v="42"/>
    <n v="37"/>
    <n v="29"/>
    <n v="26"/>
    <n v="22"/>
    <n v="18"/>
    <n v="12"/>
    <n v="8"/>
    <n v="9"/>
  </r>
  <r>
    <s v="080601"/>
    <x v="1"/>
    <x v="1"/>
    <x v="1"/>
    <s v="SICUANI"/>
    <m/>
    <x v="43"/>
    <x v="1"/>
    <n v="619"/>
    <n v="7"/>
    <n v="7"/>
    <n v="7"/>
    <n v="7"/>
    <n v="9"/>
    <n v="37"/>
    <n v="10"/>
    <n v="11"/>
    <n v="11"/>
    <n v="12"/>
    <n v="12"/>
    <n v="56"/>
    <n v="11"/>
    <n v="11"/>
    <n v="12"/>
    <n v="12"/>
    <n v="11"/>
    <n v="57"/>
    <n v="11"/>
    <n v="12"/>
    <n v="12"/>
    <n v="13"/>
    <n v="12"/>
    <n v="60"/>
    <n v="50"/>
    <n v="52"/>
    <n v="51"/>
    <n v="47"/>
    <n v="41"/>
    <n v="34"/>
    <n v="29"/>
    <n v="25"/>
    <n v="23"/>
    <n v="19"/>
    <n v="14"/>
    <n v="11"/>
    <n v="13"/>
  </r>
  <r>
    <s v="080606"/>
    <x v="0"/>
    <x v="6"/>
    <x v="1"/>
    <s v="SAN PABLO"/>
    <m/>
    <x v="44"/>
    <x v="0"/>
    <n v="965"/>
    <n v="10"/>
    <n v="8"/>
    <n v="13"/>
    <n v="13"/>
    <n v="16"/>
    <n v="60"/>
    <n v="15"/>
    <n v="9"/>
    <n v="11"/>
    <n v="13"/>
    <n v="13"/>
    <n v="61"/>
    <n v="13"/>
    <n v="15"/>
    <n v="16"/>
    <n v="11"/>
    <n v="13"/>
    <n v="68"/>
    <n v="11"/>
    <n v="20"/>
    <n v="18"/>
    <n v="16"/>
    <n v="15"/>
    <n v="80"/>
    <n v="67"/>
    <n v="72"/>
    <n v="78"/>
    <n v="84"/>
    <n v="76"/>
    <n v="64"/>
    <n v="59"/>
    <n v="53"/>
    <n v="45"/>
    <n v="32"/>
    <n v="25"/>
    <n v="22"/>
    <n v="19"/>
  </r>
  <r>
    <s v="080606"/>
    <x v="0"/>
    <x v="6"/>
    <x v="1"/>
    <s v="SAN PABLO"/>
    <m/>
    <x v="44"/>
    <x v="1"/>
    <n v="954"/>
    <n v="14"/>
    <n v="12"/>
    <n v="11"/>
    <n v="10"/>
    <n v="9"/>
    <n v="56"/>
    <n v="11"/>
    <n v="11"/>
    <n v="11"/>
    <n v="13"/>
    <n v="14"/>
    <n v="60"/>
    <n v="12"/>
    <n v="13"/>
    <n v="14"/>
    <n v="11"/>
    <n v="12"/>
    <n v="62"/>
    <n v="13"/>
    <n v="16"/>
    <n v="11"/>
    <n v="19"/>
    <n v="19"/>
    <n v="78"/>
    <n v="75"/>
    <n v="77"/>
    <n v="65"/>
    <n v="69"/>
    <n v="61"/>
    <n v="58"/>
    <n v="47"/>
    <n v="56"/>
    <n v="48"/>
    <n v="34"/>
    <n v="35"/>
    <n v="34"/>
    <n v="39"/>
  </r>
  <r>
    <s v="080601"/>
    <x v="0"/>
    <x v="6"/>
    <x v="1"/>
    <s v="SICUANI"/>
    <m/>
    <x v="45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080601"/>
    <x v="0"/>
    <x v="6"/>
    <x v="1"/>
    <s v="SICUANI"/>
    <m/>
    <x v="4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080508"/>
    <x v="0"/>
    <x v="2"/>
    <x v="2"/>
    <s v="TUPAC AMARU"/>
    <m/>
    <x v="46"/>
    <x v="0"/>
    <n v="266"/>
    <n v="3"/>
    <n v="3"/>
    <n v="3"/>
    <n v="3"/>
    <n v="5"/>
    <n v="17"/>
    <n v="6"/>
    <n v="4"/>
    <n v="3"/>
    <n v="4"/>
    <n v="2"/>
    <n v="19"/>
    <n v="3"/>
    <n v="2"/>
    <n v="4"/>
    <n v="5"/>
    <n v="5"/>
    <n v="19"/>
    <n v="4"/>
    <n v="5"/>
    <n v="6"/>
    <n v="6"/>
    <n v="5"/>
    <n v="26"/>
    <n v="21"/>
    <n v="20"/>
    <n v="22"/>
    <n v="20"/>
    <n v="19"/>
    <n v="22"/>
    <n v="12"/>
    <n v="13"/>
    <n v="12"/>
    <n v="9"/>
    <n v="7"/>
    <n v="4"/>
    <n v="4"/>
  </r>
  <r>
    <s v="080508"/>
    <x v="0"/>
    <x v="2"/>
    <x v="2"/>
    <s v="TUPAC AMARU"/>
    <m/>
    <x v="46"/>
    <x v="1"/>
    <n v="266"/>
    <n v="3"/>
    <n v="3"/>
    <n v="3"/>
    <n v="3"/>
    <n v="3"/>
    <n v="15"/>
    <n v="4"/>
    <n v="5"/>
    <n v="3"/>
    <n v="2"/>
    <n v="3"/>
    <n v="17"/>
    <n v="3"/>
    <n v="2"/>
    <n v="3"/>
    <n v="3"/>
    <n v="4"/>
    <n v="15"/>
    <n v="6"/>
    <n v="5"/>
    <n v="7"/>
    <n v="8"/>
    <n v="6"/>
    <n v="32"/>
    <n v="24"/>
    <n v="22"/>
    <n v="22"/>
    <n v="18"/>
    <n v="19"/>
    <n v="14"/>
    <n v="13"/>
    <n v="11"/>
    <n v="13"/>
    <n v="11"/>
    <n v="10"/>
    <n v="5"/>
    <n v="5"/>
  </r>
  <r>
    <s v="080807"/>
    <x v="0"/>
    <x v="0"/>
    <x v="0"/>
    <s v="SUYCKUTAMBO"/>
    <m/>
    <x v="47"/>
    <x v="0"/>
    <n v="688"/>
    <n v="10"/>
    <n v="7"/>
    <n v="9"/>
    <n v="9"/>
    <n v="12"/>
    <n v="47"/>
    <n v="14"/>
    <n v="10"/>
    <n v="10"/>
    <n v="9"/>
    <n v="7"/>
    <n v="50"/>
    <n v="5"/>
    <n v="14"/>
    <n v="9"/>
    <n v="12"/>
    <n v="10"/>
    <n v="50"/>
    <n v="17"/>
    <n v="14"/>
    <n v="14"/>
    <n v="16"/>
    <n v="11"/>
    <n v="72"/>
    <n v="56"/>
    <n v="52"/>
    <n v="63"/>
    <n v="52"/>
    <n v="40"/>
    <n v="38"/>
    <n v="32"/>
    <n v="46"/>
    <n v="33"/>
    <n v="25"/>
    <n v="14"/>
    <n v="8"/>
    <n v="10"/>
  </r>
  <r>
    <s v="080807"/>
    <x v="0"/>
    <x v="0"/>
    <x v="0"/>
    <s v="SUYCKUTAMBO"/>
    <m/>
    <x v="47"/>
    <x v="1"/>
    <n v="679"/>
    <n v="7"/>
    <n v="5"/>
    <n v="5"/>
    <n v="8"/>
    <n v="14"/>
    <n v="39"/>
    <n v="8"/>
    <n v="9"/>
    <n v="12"/>
    <n v="11"/>
    <n v="11"/>
    <n v="51"/>
    <n v="6"/>
    <n v="16"/>
    <n v="11"/>
    <n v="14"/>
    <n v="10"/>
    <n v="57"/>
    <n v="12"/>
    <n v="13"/>
    <n v="15"/>
    <n v="11"/>
    <n v="12"/>
    <n v="63"/>
    <n v="55"/>
    <n v="62"/>
    <n v="58"/>
    <n v="54"/>
    <n v="38"/>
    <n v="30"/>
    <n v="37"/>
    <n v="40"/>
    <n v="24"/>
    <n v="33"/>
    <n v="16"/>
    <n v="13"/>
    <n v="9"/>
  </r>
  <r>
    <s v="080601"/>
    <x v="0"/>
    <x v="3"/>
    <x v="1"/>
    <s v="SICUANI"/>
    <m/>
    <x v="48"/>
    <x v="0"/>
    <n v="7318"/>
    <n v="81"/>
    <n v="83"/>
    <n v="92"/>
    <n v="95"/>
    <n v="105"/>
    <n v="456"/>
    <n v="121"/>
    <n v="127"/>
    <n v="129"/>
    <n v="132"/>
    <n v="147"/>
    <n v="656"/>
    <n v="136"/>
    <n v="140"/>
    <n v="147"/>
    <n v="145"/>
    <n v="141"/>
    <n v="709"/>
    <n v="143"/>
    <n v="152"/>
    <n v="152"/>
    <n v="155"/>
    <n v="145"/>
    <n v="747"/>
    <n v="617"/>
    <n v="607"/>
    <n v="616"/>
    <n v="583"/>
    <n v="486"/>
    <n v="425"/>
    <n v="337"/>
    <n v="296"/>
    <n v="255"/>
    <n v="204"/>
    <n v="141"/>
    <n v="88"/>
    <n v="95"/>
  </r>
  <r>
    <s v="080601"/>
    <x v="0"/>
    <x v="3"/>
    <x v="1"/>
    <s v="SICUANI"/>
    <m/>
    <x v="48"/>
    <x v="1"/>
    <n v="7108"/>
    <n v="78"/>
    <n v="78"/>
    <n v="84"/>
    <n v="85"/>
    <n v="107"/>
    <n v="432"/>
    <n v="111"/>
    <n v="124"/>
    <n v="131"/>
    <n v="135"/>
    <n v="134"/>
    <n v="635"/>
    <n v="124"/>
    <n v="128"/>
    <n v="134"/>
    <n v="132"/>
    <n v="129"/>
    <n v="647"/>
    <n v="132"/>
    <n v="143"/>
    <n v="134"/>
    <n v="145"/>
    <n v="134"/>
    <n v="688"/>
    <n v="582"/>
    <n v="600"/>
    <n v="587"/>
    <n v="530"/>
    <n v="474"/>
    <n v="393"/>
    <n v="323"/>
    <n v="304"/>
    <n v="271"/>
    <n v="215"/>
    <n v="168"/>
    <n v="118"/>
    <n v="141"/>
  </r>
  <r>
    <s v="080608"/>
    <x v="0"/>
    <x v="4"/>
    <x v="1"/>
    <s v="TINTA"/>
    <m/>
    <x v="49"/>
    <x v="0"/>
    <n v="2912"/>
    <n v="32"/>
    <n v="19"/>
    <n v="37"/>
    <n v="61"/>
    <n v="41"/>
    <n v="190"/>
    <n v="47"/>
    <n v="40"/>
    <n v="46"/>
    <n v="43"/>
    <n v="48"/>
    <n v="224"/>
    <n v="43"/>
    <n v="39"/>
    <n v="39"/>
    <n v="30"/>
    <n v="42"/>
    <n v="193"/>
    <n v="38"/>
    <n v="57"/>
    <n v="41"/>
    <n v="58"/>
    <n v="39"/>
    <n v="233"/>
    <n v="204"/>
    <n v="228"/>
    <n v="254"/>
    <n v="249"/>
    <n v="204"/>
    <n v="208"/>
    <n v="160"/>
    <n v="160"/>
    <n v="126"/>
    <n v="103"/>
    <n v="60"/>
    <n v="71"/>
    <n v="45"/>
  </r>
  <r>
    <s v="080608"/>
    <x v="0"/>
    <x v="4"/>
    <x v="1"/>
    <s v="TINTA"/>
    <m/>
    <x v="49"/>
    <x v="1"/>
    <n v="2868"/>
    <n v="28"/>
    <n v="30"/>
    <n v="40"/>
    <n v="47"/>
    <n v="37"/>
    <n v="182"/>
    <n v="49"/>
    <n v="41"/>
    <n v="41"/>
    <n v="44"/>
    <n v="39"/>
    <n v="214"/>
    <n v="39"/>
    <n v="35"/>
    <n v="35"/>
    <n v="28"/>
    <n v="38"/>
    <n v="175"/>
    <n v="39"/>
    <n v="46"/>
    <n v="43"/>
    <n v="51"/>
    <n v="39"/>
    <n v="218"/>
    <n v="212"/>
    <n v="252"/>
    <n v="234"/>
    <n v="218"/>
    <n v="173"/>
    <n v="160"/>
    <n v="159"/>
    <n v="152"/>
    <n v="143"/>
    <n v="103"/>
    <n v="96"/>
    <n v="91"/>
    <n v="86"/>
  </r>
  <r>
    <s v="080801"/>
    <x v="0"/>
    <x v="0"/>
    <x v="0"/>
    <s v="ESPINAR"/>
    <m/>
    <x v="50"/>
    <x v="0"/>
    <n v="417"/>
    <n v="6"/>
    <n v="7"/>
    <n v="8"/>
    <n v="7"/>
    <n v="8"/>
    <n v="36"/>
    <n v="8"/>
    <n v="10"/>
    <n v="10"/>
    <n v="11"/>
    <n v="12"/>
    <n v="51"/>
    <n v="11"/>
    <n v="10"/>
    <n v="10"/>
    <n v="10"/>
    <n v="10"/>
    <n v="51"/>
    <n v="9"/>
    <n v="8"/>
    <n v="9"/>
    <n v="8"/>
    <n v="9"/>
    <n v="43"/>
    <n v="32"/>
    <n v="31"/>
    <n v="31"/>
    <n v="32"/>
    <n v="25"/>
    <n v="19"/>
    <n v="16"/>
    <n v="13"/>
    <n v="13"/>
    <n v="9"/>
    <n v="7"/>
    <n v="4"/>
    <n v="4"/>
  </r>
  <r>
    <s v="080801"/>
    <x v="0"/>
    <x v="0"/>
    <x v="0"/>
    <s v="ESPINAR"/>
    <m/>
    <x v="50"/>
    <x v="1"/>
    <n v="391"/>
    <n v="6"/>
    <n v="6"/>
    <n v="7"/>
    <n v="7"/>
    <n v="8"/>
    <n v="34"/>
    <n v="8"/>
    <n v="10"/>
    <n v="9"/>
    <n v="10"/>
    <n v="9"/>
    <n v="46"/>
    <n v="8"/>
    <n v="9"/>
    <n v="8"/>
    <n v="8"/>
    <n v="8"/>
    <n v="41"/>
    <n v="7"/>
    <n v="7"/>
    <n v="7"/>
    <n v="8"/>
    <n v="8"/>
    <n v="37"/>
    <n v="30"/>
    <n v="30"/>
    <n v="33"/>
    <n v="32"/>
    <n v="23"/>
    <n v="19"/>
    <n v="14"/>
    <n v="13"/>
    <n v="11"/>
    <n v="9"/>
    <n v="7"/>
    <n v="5"/>
    <n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n v="80808"/>
    <x v="0"/>
    <x v="0"/>
    <x v="0"/>
    <s v="ALTO PICHIGUA"/>
    <m/>
    <x v="0"/>
    <x v="0"/>
    <n v="903"/>
    <n v="14"/>
    <n v="11"/>
    <n v="6"/>
    <n v="10"/>
    <n v="13"/>
    <n v="54"/>
    <n v="20"/>
    <n v="12"/>
    <n v="14"/>
    <n v="12"/>
    <n v="14"/>
    <n v="72"/>
    <n v="12"/>
    <n v="12"/>
    <n v="10"/>
    <n v="16"/>
    <n v="10"/>
    <n v="60"/>
    <n v="18"/>
    <n v="10"/>
    <n v="20"/>
    <n v="17"/>
    <n v="18"/>
    <n v="83"/>
    <n v="58"/>
    <n v="65"/>
    <n v="69"/>
    <n v="71"/>
    <n v="65"/>
    <n v="61"/>
    <n v="51"/>
    <n v="54"/>
    <n v="36"/>
    <n v="34"/>
    <n v="32"/>
    <n v="21"/>
    <n v="17"/>
  </r>
  <r>
    <n v="80808"/>
    <x v="0"/>
    <x v="0"/>
    <x v="0"/>
    <s v="ALTO PICHIGUA"/>
    <m/>
    <x v="0"/>
    <x v="1"/>
    <n v="914"/>
    <n v="17"/>
    <n v="11"/>
    <n v="5"/>
    <n v="11"/>
    <n v="10"/>
    <n v="54"/>
    <n v="6"/>
    <n v="12"/>
    <n v="15"/>
    <n v="13"/>
    <n v="18"/>
    <n v="64"/>
    <n v="14"/>
    <n v="15"/>
    <n v="12"/>
    <n v="19"/>
    <n v="12"/>
    <n v="72"/>
    <n v="14"/>
    <n v="15"/>
    <n v="14"/>
    <n v="16"/>
    <n v="17"/>
    <n v="76"/>
    <n v="61"/>
    <n v="68"/>
    <n v="74"/>
    <n v="73"/>
    <n v="56"/>
    <n v="56"/>
    <n v="42"/>
    <n v="46"/>
    <n v="43"/>
    <n v="40"/>
    <n v="31"/>
    <n v="31"/>
    <n v="27"/>
  </r>
  <r>
    <n v="80601"/>
    <x v="0"/>
    <x v="1"/>
    <x v="1"/>
    <s v="SICUANI"/>
    <m/>
    <x v="1"/>
    <x v="0"/>
    <n v="8583"/>
    <n v="96"/>
    <n v="98"/>
    <n v="108"/>
    <n v="111"/>
    <n v="123"/>
    <n v="536"/>
    <n v="142"/>
    <n v="149"/>
    <n v="151"/>
    <n v="155"/>
    <n v="172"/>
    <n v="769"/>
    <n v="158"/>
    <n v="164"/>
    <n v="171"/>
    <n v="170"/>
    <n v="165"/>
    <n v="828"/>
    <n v="167"/>
    <n v="178"/>
    <n v="178"/>
    <n v="182"/>
    <n v="170"/>
    <n v="875"/>
    <n v="724"/>
    <n v="712"/>
    <n v="724"/>
    <n v="685"/>
    <n v="571"/>
    <n v="499"/>
    <n v="396"/>
    <n v="348"/>
    <n v="299"/>
    <n v="240"/>
    <n v="165"/>
    <n v="102"/>
    <n v="110"/>
  </r>
  <r>
    <n v="80601"/>
    <x v="0"/>
    <x v="1"/>
    <x v="1"/>
    <s v="SICUANI"/>
    <m/>
    <x v="1"/>
    <x v="1"/>
    <n v="8337"/>
    <n v="90"/>
    <n v="90"/>
    <n v="99"/>
    <n v="100"/>
    <n v="126"/>
    <n v="505"/>
    <n v="130"/>
    <n v="145"/>
    <n v="154"/>
    <n v="158"/>
    <n v="157"/>
    <n v="744"/>
    <n v="146"/>
    <n v="150"/>
    <n v="157"/>
    <n v="154"/>
    <n v="151"/>
    <n v="758"/>
    <n v="155"/>
    <n v="167"/>
    <n v="156"/>
    <n v="169"/>
    <n v="158"/>
    <n v="805"/>
    <n v="683"/>
    <n v="704"/>
    <n v="689"/>
    <n v="622"/>
    <n v="557"/>
    <n v="461"/>
    <n v="380"/>
    <n v="357"/>
    <n v="318"/>
    <n v="252"/>
    <n v="198"/>
    <n v="138"/>
    <n v="166"/>
  </r>
  <r>
    <n v="80508"/>
    <x v="0"/>
    <x v="2"/>
    <x v="2"/>
    <s v="TUPAC AMARU"/>
    <m/>
    <x v="2"/>
    <x v="0"/>
    <n v="188"/>
    <n v="2"/>
    <n v="2"/>
    <n v="2"/>
    <n v="2"/>
    <n v="4"/>
    <n v="12"/>
    <n v="3"/>
    <n v="3"/>
    <n v="2"/>
    <n v="2"/>
    <n v="2"/>
    <n v="12"/>
    <n v="2"/>
    <n v="2"/>
    <n v="3"/>
    <n v="3"/>
    <n v="4"/>
    <n v="14"/>
    <n v="2"/>
    <n v="3"/>
    <n v="4"/>
    <n v="4"/>
    <n v="3"/>
    <n v="16"/>
    <n v="15"/>
    <n v="15"/>
    <n v="16"/>
    <n v="15"/>
    <n v="14"/>
    <n v="15"/>
    <n v="9"/>
    <n v="9"/>
    <n v="9"/>
    <n v="6"/>
    <n v="5"/>
    <n v="3"/>
    <n v="3"/>
  </r>
  <r>
    <n v="80508"/>
    <x v="0"/>
    <x v="2"/>
    <x v="2"/>
    <s v="TUPAC AMARU"/>
    <m/>
    <x v="2"/>
    <x v="1"/>
    <n v="191"/>
    <n v="3"/>
    <n v="3"/>
    <n v="3"/>
    <n v="2"/>
    <n v="2"/>
    <n v="13"/>
    <n v="3"/>
    <n v="4"/>
    <n v="3"/>
    <n v="2"/>
    <n v="2"/>
    <n v="14"/>
    <n v="2"/>
    <n v="1"/>
    <n v="2"/>
    <n v="2"/>
    <n v="3"/>
    <n v="10"/>
    <n v="4"/>
    <n v="3"/>
    <n v="5"/>
    <n v="5"/>
    <n v="5"/>
    <n v="22"/>
    <n v="16"/>
    <n v="16"/>
    <n v="15"/>
    <n v="14"/>
    <n v="13"/>
    <n v="10"/>
    <n v="9"/>
    <n v="8"/>
    <n v="9"/>
    <n v="8"/>
    <n v="7"/>
    <n v="4"/>
    <n v="3"/>
  </r>
  <r>
    <n v="80604"/>
    <x v="0"/>
    <x v="3"/>
    <x v="1"/>
    <s v="MARANGANI"/>
    <m/>
    <x v="3"/>
    <x v="0"/>
    <n v="564"/>
    <n v="6"/>
    <n v="6"/>
    <n v="7"/>
    <n v="6"/>
    <n v="6"/>
    <n v="31"/>
    <n v="6"/>
    <n v="8"/>
    <n v="8"/>
    <n v="10"/>
    <n v="9"/>
    <n v="41"/>
    <n v="7"/>
    <n v="8"/>
    <n v="8"/>
    <n v="9"/>
    <n v="8"/>
    <n v="40"/>
    <n v="10"/>
    <n v="12"/>
    <n v="10"/>
    <n v="12"/>
    <n v="11"/>
    <n v="55"/>
    <n v="51"/>
    <n v="50"/>
    <n v="41"/>
    <n v="45"/>
    <n v="36"/>
    <n v="37"/>
    <n v="34"/>
    <n v="25"/>
    <n v="23"/>
    <n v="20"/>
    <n v="14"/>
    <n v="11"/>
    <n v="10"/>
  </r>
  <r>
    <n v="80604"/>
    <x v="0"/>
    <x v="3"/>
    <x v="1"/>
    <s v="MARANGANI"/>
    <m/>
    <x v="3"/>
    <x v="1"/>
    <n v="515"/>
    <n v="6"/>
    <n v="5"/>
    <n v="6"/>
    <n v="7"/>
    <n v="5"/>
    <n v="29"/>
    <n v="7"/>
    <n v="7"/>
    <n v="6"/>
    <n v="7"/>
    <n v="7"/>
    <n v="34"/>
    <n v="6"/>
    <n v="7"/>
    <n v="7"/>
    <n v="8"/>
    <n v="7"/>
    <n v="35"/>
    <n v="9"/>
    <n v="8"/>
    <n v="10"/>
    <n v="10"/>
    <n v="10"/>
    <n v="47"/>
    <n v="41"/>
    <n v="43"/>
    <n v="40"/>
    <n v="37"/>
    <n v="36"/>
    <n v="33"/>
    <n v="29"/>
    <n v="27"/>
    <n v="22"/>
    <n v="22"/>
    <n v="16"/>
    <n v="12"/>
    <n v="12"/>
  </r>
  <r>
    <n v="80507"/>
    <x v="0"/>
    <x v="2"/>
    <x v="2"/>
    <s v="QUEHUE"/>
    <m/>
    <x v="4"/>
    <x v="0"/>
    <n v="64"/>
    <n v="1"/>
    <n v="1"/>
    <n v="1"/>
    <n v="1"/>
    <n v="1"/>
    <n v="5"/>
    <n v="1"/>
    <n v="1"/>
    <n v="1"/>
    <n v="1"/>
    <n v="1"/>
    <n v="5"/>
    <n v="1"/>
    <n v="1"/>
    <n v="1"/>
    <n v="1"/>
    <n v="1"/>
    <n v="5"/>
    <n v="1"/>
    <n v="1"/>
    <n v="2"/>
    <n v="1"/>
    <n v="2"/>
    <n v="7"/>
    <n v="6"/>
    <n v="5"/>
    <n v="5"/>
    <n v="5"/>
    <n v="4"/>
    <n v="3"/>
    <n v="3"/>
    <n v="3"/>
    <n v="3"/>
    <n v="2"/>
    <n v="1"/>
    <n v="1"/>
    <n v="1"/>
  </r>
  <r>
    <n v="80507"/>
    <x v="0"/>
    <x v="2"/>
    <x v="2"/>
    <s v="QUEHUE"/>
    <m/>
    <x v="4"/>
    <x v="1"/>
    <n v="67"/>
    <n v="1"/>
    <n v="1"/>
    <n v="1"/>
    <n v="1"/>
    <n v="1"/>
    <n v="5"/>
    <n v="1"/>
    <n v="1"/>
    <n v="1"/>
    <n v="1"/>
    <n v="1"/>
    <n v="5"/>
    <n v="1"/>
    <n v="1"/>
    <n v="1"/>
    <n v="1"/>
    <n v="1"/>
    <n v="5"/>
    <n v="2"/>
    <n v="2"/>
    <n v="1"/>
    <n v="2"/>
    <n v="2"/>
    <n v="9"/>
    <n v="7"/>
    <n v="5"/>
    <n v="5"/>
    <n v="4"/>
    <n v="3"/>
    <n v="3"/>
    <n v="3"/>
    <n v="3"/>
    <n v="3"/>
    <n v="3"/>
    <n v="1"/>
    <n v="1"/>
    <n v="2"/>
  </r>
  <r>
    <n v="80602"/>
    <x v="0"/>
    <x v="4"/>
    <x v="1"/>
    <s v="CHECACUPE"/>
    <m/>
    <x v="5"/>
    <x v="0"/>
    <n v="2555"/>
    <n v="30"/>
    <n v="28"/>
    <n v="25"/>
    <n v="24"/>
    <n v="38"/>
    <n v="145"/>
    <n v="34"/>
    <n v="36"/>
    <n v="31"/>
    <n v="39"/>
    <n v="33"/>
    <n v="173"/>
    <n v="31"/>
    <n v="40"/>
    <n v="37"/>
    <n v="35"/>
    <n v="25"/>
    <n v="168"/>
    <n v="39"/>
    <n v="56"/>
    <n v="50"/>
    <n v="73"/>
    <n v="53"/>
    <n v="271"/>
    <n v="230"/>
    <n v="225"/>
    <n v="226"/>
    <n v="193"/>
    <n v="170"/>
    <n v="166"/>
    <n v="151"/>
    <n v="123"/>
    <n v="104"/>
    <n v="92"/>
    <n v="47"/>
    <n v="32"/>
    <n v="39"/>
  </r>
  <r>
    <n v="80602"/>
    <x v="0"/>
    <x v="4"/>
    <x v="1"/>
    <s v="CHECACUPE"/>
    <m/>
    <x v="5"/>
    <x v="1"/>
    <n v="2511"/>
    <n v="33"/>
    <n v="22"/>
    <n v="20"/>
    <n v="25"/>
    <n v="30"/>
    <n v="130"/>
    <n v="31"/>
    <n v="34"/>
    <n v="31"/>
    <n v="37"/>
    <n v="40"/>
    <n v="173"/>
    <n v="36"/>
    <n v="46"/>
    <n v="43"/>
    <n v="40"/>
    <n v="31"/>
    <n v="196"/>
    <n v="28"/>
    <n v="53"/>
    <n v="35"/>
    <n v="47"/>
    <n v="51"/>
    <n v="214"/>
    <n v="202"/>
    <n v="241"/>
    <n v="194"/>
    <n v="200"/>
    <n v="167"/>
    <n v="141"/>
    <n v="137"/>
    <n v="122"/>
    <n v="118"/>
    <n v="96"/>
    <n v="68"/>
    <n v="50"/>
    <n v="62"/>
  </r>
  <r>
    <n v="80502"/>
    <x v="0"/>
    <x v="5"/>
    <x v="2"/>
    <s v="CHECCA"/>
    <m/>
    <x v="6"/>
    <x v="0"/>
    <n v="2183"/>
    <n v="34"/>
    <n v="30"/>
    <n v="27"/>
    <n v="30"/>
    <n v="34"/>
    <n v="155"/>
    <n v="24"/>
    <n v="38"/>
    <n v="29"/>
    <n v="31"/>
    <n v="29"/>
    <n v="151"/>
    <n v="32"/>
    <n v="33"/>
    <n v="30"/>
    <n v="37"/>
    <n v="45"/>
    <n v="177"/>
    <n v="52"/>
    <n v="44"/>
    <n v="56"/>
    <n v="46"/>
    <n v="53"/>
    <n v="251"/>
    <n v="205"/>
    <n v="173"/>
    <n v="162"/>
    <n v="148"/>
    <n v="151"/>
    <n v="127"/>
    <n v="98"/>
    <n v="96"/>
    <n v="91"/>
    <n v="76"/>
    <n v="61"/>
    <n v="36"/>
    <n v="25"/>
  </r>
  <r>
    <n v="80502"/>
    <x v="0"/>
    <x v="5"/>
    <x v="2"/>
    <s v="CHECCA"/>
    <m/>
    <x v="6"/>
    <x v="1"/>
    <n v="2200"/>
    <n v="33"/>
    <n v="25"/>
    <n v="15"/>
    <n v="27"/>
    <n v="28"/>
    <n v="128"/>
    <n v="26"/>
    <n v="32"/>
    <n v="37"/>
    <n v="34"/>
    <n v="33"/>
    <n v="162"/>
    <n v="33"/>
    <n v="34"/>
    <n v="31"/>
    <n v="39"/>
    <n v="47"/>
    <n v="184"/>
    <n v="55"/>
    <n v="51"/>
    <n v="49"/>
    <n v="63"/>
    <n v="57"/>
    <n v="275"/>
    <n v="218"/>
    <n v="172"/>
    <n v="130"/>
    <n v="150"/>
    <n v="124"/>
    <n v="135"/>
    <n v="92"/>
    <n v="104"/>
    <n v="95"/>
    <n v="79"/>
    <n v="58"/>
    <n v="47"/>
    <n v="47"/>
  </r>
  <r>
    <n v="80604"/>
    <x v="0"/>
    <x v="3"/>
    <x v="1"/>
    <s v="MARANGANI"/>
    <m/>
    <x v="7"/>
    <x v="0"/>
    <n v="670"/>
    <n v="7"/>
    <n v="7"/>
    <n v="7"/>
    <n v="7"/>
    <n v="8"/>
    <n v="36"/>
    <n v="7"/>
    <n v="10"/>
    <n v="10"/>
    <n v="11"/>
    <n v="11"/>
    <n v="49"/>
    <n v="8"/>
    <n v="9"/>
    <n v="10"/>
    <n v="10"/>
    <n v="10"/>
    <n v="47"/>
    <n v="11"/>
    <n v="15"/>
    <n v="11"/>
    <n v="15"/>
    <n v="13"/>
    <n v="65"/>
    <n v="60"/>
    <n v="60"/>
    <n v="49"/>
    <n v="54"/>
    <n v="44"/>
    <n v="44"/>
    <n v="39"/>
    <n v="30"/>
    <n v="27"/>
    <n v="24"/>
    <n v="17"/>
    <n v="13"/>
    <n v="12"/>
  </r>
  <r>
    <n v="80604"/>
    <x v="0"/>
    <x v="3"/>
    <x v="1"/>
    <s v="MARANGANI"/>
    <m/>
    <x v="7"/>
    <x v="1"/>
    <n v="617"/>
    <n v="7"/>
    <n v="6"/>
    <n v="7"/>
    <n v="8"/>
    <n v="6"/>
    <n v="34"/>
    <n v="8"/>
    <n v="8"/>
    <n v="8"/>
    <n v="8"/>
    <n v="8"/>
    <n v="40"/>
    <n v="8"/>
    <n v="8"/>
    <n v="9"/>
    <n v="10"/>
    <n v="9"/>
    <n v="44"/>
    <n v="11"/>
    <n v="9"/>
    <n v="11"/>
    <n v="12"/>
    <n v="12"/>
    <n v="55"/>
    <n v="51"/>
    <n v="52"/>
    <n v="47"/>
    <n v="44"/>
    <n v="43"/>
    <n v="39"/>
    <n v="34"/>
    <n v="32"/>
    <n v="26"/>
    <n v="27"/>
    <n v="20"/>
    <n v="14"/>
    <n v="15"/>
  </r>
  <r>
    <n v="80603"/>
    <x v="0"/>
    <x v="4"/>
    <x v="1"/>
    <s v="COMBAPATA"/>
    <m/>
    <x v="8"/>
    <x v="0"/>
    <n v="1018"/>
    <n v="14"/>
    <n v="11"/>
    <n v="20"/>
    <n v="18"/>
    <n v="18"/>
    <n v="81"/>
    <n v="16"/>
    <n v="15"/>
    <n v="22"/>
    <n v="17"/>
    <n v="18"/>
    <n v="88"/>
    <n v="16"/>
    <n v="9"/>
    <n v="15"/>
    <n v="11"/>
    <n v="14"/>
    <n v="65"/>
    <n v="15"/>
    <n v="18"/>
    <n v="22"/>
    <n v="24"/>
    <n v="13"/>
    <n v="92"/>
    <n v="90"/>
    <n v="89"/>
    <n v="100"/>
    <n v="78"/>
    <n v="63"/>
    <n v="67"/>
    <n v="54"/>
    <n v="51"/>
    <n v="34"/>
    <n v="26"/>
    <n v="15"/>
    <n v="15"/>
    <n v="10"/>
  </r>
  <r>
    <n v="80603"/>
    <x v="0"/>
    <x v="4"/>
    <x v="1"/>
    <s v="COMBAPATA"/>
    <m/>
    <x v="8"/>
    <x v="1"/>
    <n v="991"/>
    <n v="15"/>
    <n v="14"/>
    <n v="19"/>
    <n v="20"/>
    <n v="16"/>
    <n v="84"/>
    <n v="12"/>
    <n v="12"/>
    <n v="15"/>
    <n v="18"/>
    <n v="18"/>
    <n v="75"/>
    <n v="16"/>
    <n v="9"/>
    <n v="15"/>
    <n v="11"/>
    <n v="14"/>
    <n v="65"/>
    <n v="11"/>
    <n v="15"/>
    <n v="16"/>
    <n v="19"/>
    <n v="17"/>
    <n v="78"/>
    <n v="82"/>
    <n v="96"/>
    <n v="83"/>
    <n v="69"/>
    <n v="62"/>
    <n v="56"/>
    <n v="58"/>
    <n v="44"/>
    <n v="42"/>
    <n v="35"/>
    <n v="24"/>
    <n v="15"/>
    <n v="23"/>
  </r>
  <r>
    <n v="80502"/>
    <x v="0"/>
    <x v="5"/>
    <x v="2"/>
    <s v="CHECCA"/>
    <m/>
    <x v="9"/>
    <x v="0"/>
    <n v="416"/>
    <n v="7"/>
    <n v="6"/>
    <n v="5"/>
    <n v="6"/>
    <n v="6"/>
    <n v="30"/>
    <n v="4"/>
    <n v="7"/>
    <n v="6"/>
    <n v="6"/>
    <n v="6"/>
    <n v="29"/>
    <n v="6"/>
    <n v="6"/>
    <n v="6"/>
    <n v="7"/>
    <n v="8"/>
    <n v="33"/>
    <n v="10"/>
    <n v="8"/>
    <n v="11"/>
    <n v="9"/>
    <n v="10"/>
    <n v="48"/>
    <n v="39"/>
    <n v="33"/>
    <n v="31"/>
    <n v="28"/>
    <n v="29"/>
    <n v="24"/>
    <n v="19"/>
    <n v="18"/>
    <n v="17"/>
    <n v="15"/>
    <n v="12"/>
    <n v="7"/>
    <n v="4"/>
  </r>
  <r>
    <n v="80502"/>
    <x v="0"/>
    <x v="5"/>
    <x v="2"/>
    <s v="CHECCA"/>
    <m/>
    <x v="9"/>
    <x v="1"/>
    <n v="419"/>
    <n v="6"/>
    <n v="5"/>
    <n v="3"/>
    <n v="5"/>
    <n v="5"/>
    <n v="24"/>
    <n v="5"/>
    <n v="6"/>
    <n v="7"/>
    <n v="6"/>
    <n v="6"/>
    <n v="30"/>
    <n v="6"/>
    <n v="6"/>
    <n v="6"/>
    <n v="7"/>
    <n v="9"/>
    <n v="34"/>
    <n v="11"/>
    <n v="10"/>
    <n v="9"/>
    <n v="12"/>
    <n v="11"/>
    <n v="53"/>
    <n v="41"/>
    <n v="33"/>
    <n v="25"/>
    <n v="29"/>
    <n v="24"/>
    <n v="26"/>
    <n v="18"/>
    <n v="20"/>
    <n v="18"/>
    <n v="15"/>
    <n v="11"/>
    <n v="9"/>
    <n v="9"/>
  </r>
  <r>
    <n v="80603"/>
    <x v="0"/>
    <x v="4"/>
    <x v="1"/>
    <s v="COMBAPATA"/>
    <m/>
    <x v="10"/>
    <x v="0"/>
    <n v="1592"/>
    <n v="23"/>
    <n v="18"/>
    <n v="31"/>
    <n v="27"/>
    <n v="29"/>
    <n v="128"/>
    <n v="26"/>
    <n v="23"/>
    <n v="35"/>
    <n v="26"/>
    <n v="28"/>
    <n v="138"/>
    <n v="24"/>
    <n v="15"/>
    <n v="24"/>
    <n v="17"/>
    <n v="22"/>
    <n v="102"/>
    <n v="24"/>
    <n v="29"/>
    <n v="35"/>
    <n v="37"/>
    <n v="20"/>
    <n v="145"/>
    <n v="141"/>
    <n v="138"/>
    <n v="156"/>
    <n v="122"/>
    <n v="99"/>
    <n v="104"/>
    <n v="85"/>
    <n v="79"/>
    <n v="53"/>
    <n v="40"/>
    <n v="24"/>
    <n v="23"/>
    <n v="15"/>
  </r>
  <r>
    <n v="80603"/>
    <x v="0"/>
    <x v="4"/>
    <x v="1"/>
    <s v="COMBAPATA"/>
    <m/>
    <x v="10"/>
    <x v="1"/>
    <n v="1555"/>
    <n v="23"/>
    <n v="23"/>
    <n v="31"/>
    <n v="31"/>
    <n v="25"/>
    <n v="133"/>
    <n v="20"/>
    <n v="20"/>
    <n v="23"/>
    <n v="29"/>
    <n v="29"/>
    <n v="121"/>
    <n v="24"/>
    <n v="15"/>
    <n v="24"/>
    <n v="17"/>
    <n v="22"/>
    <n v="102"/>
    <n v="16"/>
    <n v="24"/>
    <n v="25"/>
    <n v="30"/>
    <n v="26"/>
    <n v="121"/>
    <n v="128"/>
    <n v="149"/>
    <n v="131"/>
    <n v="107"/>
    <n v="98"/>
    <n v="87"/>
    <n v="91"/>
    <n v="70"/>
    <n v="66"/>
    <n v="55"/>
    <n v="37"/>
    <n v="23"/>
    <n v="36"/>
  </r>
  <r>
    <n v="80504"/>
    <x v="0"/>
    <x v="3"/>
    <x v="1"/>
    <s v="LANGUI"/>
    <m/>
    <x v="11"/>
    <x v="0"/>
    <n v="197"/>
    <n v="3"/>
    <n v="2"/>
    <n v="2"/>
    <n v="1"/>
    <n v="2"/>
    <n v="10"/>
    <n v="4"/>
    <n v="2"/>
    <n v="3"/>
    <n v="2"/>
    <n v="2"/>
    <n v="13"/>
    <n v="2"/>
    <n v="3"/>
    <n v="2"/>
    <n v="4"/>
    <n v="3"/>
    <n v="14"/>
    <n v="4"/>
    <n v="4"/>
    <n v="3"/>
    <n v="4"/>
    <n v="4"/>
    <n v="19"/>
    <n v="16"/>
    <n v="15"/>
    <n v="16"/>
    <n v="17"/>
    <n v="14"/>
    <n v="12"/>
    <n v="9"/>
    <n v="11"/>
    <n v="11"/>
    <n v="7"/>
    <n v="5"/>
    <n v="4"/>
    <n v="4"/>
  </r>
  <r>
    <n v="80504"/>
    <x v="0"/>
    <x v="3"/>
    <x v="1"/>
    <s v="LANGUI"/>
    <m/>
    <x v="11"/>
    <x v="1"/>
    <n v="194"/>
    <n v="3"/>
    <n v="2"/>
    <n v="2"/>
    <n v="3"/>
    <n v="2"/>
    <n v="12"/>
    <n v="2"/>
    <n v="2"/>
    <n v="3"/>
    <n v="3"/>
    <n v="1"/>
    <n v="11"/>
    <n v="2"/>
    <n v="3"/>
    <n v="2"/>
    <n v="4"/>
    <n v="3"/>
    <n v="14"/>
    <n v="2"/>
    <n v="4"/>
    <n v="4"/>
    <n v="4"/>
    <n v="2"/>
    <n v="16"/>
    <n v="15"/>
    <n v="17"/>
    <n v="14"/>
    <n v="16"/>
    <n v="11"/>
    <n v="9"/>
    <n v="11"/>
    <n v="10"/>
    <n v="9"/>
    <n v="9"/>
    <n v="6"/>
    <n v="6"/>
    <n v="8"/>
  </r>
  <r>
    <n v="80802"/>
    <x v="0"/>
    <x v="0"/>
    <x v="0"/>
    <s v="CONDOROMA"/>
    <m/>
    <x v="12"/>
    <x v="0"/>
    <n v="401"/>
    <n v="5"/>
    <n v="4"/>
    <n v="4"/>
    <n v="2"/>
    <n v="4"/>
    <n v="19"/>
    <n v="4"/>
    <n v="5"/>
    <n v="8"/>
    <n v="2"/>
    <n v="3"/>
    <n v="22"/>
    <n v="6"/>
    <n v="2"/>
    <n v="6"/>
    <n v="6"/>
    <n v="5"/>
    <n v="25"/>
    <n v="8"/>
    <n v="6"/>
    <n v="7"/>
    <n v="7"/>
    <n v="7"/>
    <n v="35"/>
    <n v="24"/>
    <n v="24"/>
    <n v="23"/>
    <n v="41"/>
    <n v="28"/>
    <n v="38"/>
    <n v="25"/>
    <n v="25"/>
    <n v="27"/>
    <n v="16"/>
    <n v="16"/>
    <n v="5"/>
    <n v="8"/>
  </r>
  <r>
    <n v="80802"/>
    <x v="0"/>
    <x v="0"/>
    <x v="0"/>
    <s v="CONDOROMA"/>
    <m/>
    <x v="12"/>
    <x v="1"/>
    <n v="346"/>
    <n v="4"/>
    <n v="1"/>
    <n v="4"/>
    <n v="5"/>
    <n v="2"/>
    <n v="16"/>
    <n v="2"/>
    <n v="3"/>
    <n v="5"/>
    <n v="3"/>
    <n v="3"/>
    <n v="16"/>
    <n v="6"/>
    <n v="2"/>
    <n v="6"/>
    <n v="6"/>
    <n v="4"/>
    <n v="24"/>
    <n v="11"/>
    <n v="3"/>
    <n v="6"/>
    <n v="8"/>
    <n v="9"/>
    <n v="37"/>
    <n v="27"/>
    <n v="30"/>
    <n v="25"/>
    <n v="28"/>
    <n v="24"/>
    <n v="16"/>
    <n v="21"/>
    <n v="21"/>
    <n v="19"/>
    <n v="13"/>
    <n v="12"/>
    <n v="9"/>
    <n v="8"/>
  </r>
  <r>
    <n v="80803"/>
    <x v="0"/>
    <x v="0"/>
    <x v="0"/>
    <s v="COPORAQUE"/>
    <m/>
    <x v="13"/>
    <x v="0"/>
    <n v="1832"/>
    <n v="20"/>
    <n v="17"/>
    <n v="22"/>
    <n v="20"/>
    <n v="24"/>
    <n v="103"/>
    <n v="22"/>
    <n v="22"/>
    <n v="23"/>
    <n v="26"/>
    <n v="25"/>
    <n v="118"/>
    <n v="20"/>
    <n v="28"/>
    <n v="26"/>
    <n v="29"/>
    <n v="34"/>
    <n v="137"/>
    <n v="45"/>
    <n v="43"/>
    <n v="40"/>
    <n v="39"/>
    <n v="39"/>
    <n v="206"/>
    <n v="167"/>
    <n v="146"/>
    <n v="135"/>
    <n v="135"/>
    <n v="128"/>
    <n v="120"/>
    <n v="101"/>
    <n v="85"/>
    <n v="82"/>
    <n v="69"/>
    <n v="44"/>
    <n v="32"/>
    <n v="24"/>
  </r>
  <r>
    <n v="80803"/>
    <x v="0"/>
    <x v="0"/>
    <x v="0"/>
    <s v="COPORAQUE"/>
    <m/>
    <x v="13"/>
    <x v="1"/>
    <n v="1810"/>
    <n v="23"/>
    <n v="18"/>
    <n v="23"/>
    <n v="25"/>
    <n v="21"/>
    <n v="110"/>
    <n v="16"/>
    <n v="24"/>
    <n v="28"/>
    <n v="26"/>
    <n v="23"/>
    <n v="117"/>
    <n v="18"/>
    <n v="25"/>
    <n v="24"/>
    <n v="26"/>
    <n v="31"/>
    <n v="124"/>
    <n v="36"/>
    <n v="38"/>
    <n v="40"/>
    <n v="46"/>
    <n v="38"/>
    <n v="198"/>
    <n v="164"/>
    <n v="155"/>
    <n v="140"/>
    <n v="134"/>
    <n v="118"/>
    <n v="114"/>
    <n v="80"/>
    <n v="86"/>
    <n v="77"/>
    <n v="70"/>
    <n v="50"/>
    <n v="36"/>
    <n v="37"/>
  </r>
  <r>
    <n v="80503"/>
    <x v="0"/>
    <x v="5"/>
    <x v="2"/>
    <s v="KUNTURKANKI"/>
    <m/>
    <x v="14"/>
    <x v="0"/>
    <n v="2498"/>
    <n v="30"/>
    <n v="29"/>
    <n v="29"/>
    <n v="33"/>
    <n v="27"/>
    <n v="148"/>
    <n v="42"/>
    <n v="32"/>
    <n v="39"/>
    <n v="38"/>
    <n v="39"/>
    <n v="190"/>
    <n v="39"/>
    <n v="37"/>
    <n v="38"/>
    <n v="35"/>
    <n v="39"/>
    <n v="188"/>
    <n v="39"/>
    <n v="41"/>
    <n v="64"/>
    <n v="51"/>
    <n v="51"/>
    <n v="246"/>
    <n v="243"/>
    <n v="190"/>
    <n v="186"/>
    <n v="193"/>
    <n v="175"/>
    <n v="146"/>
    <n v="129"/>
    <n v="135"/>
    <n v="108"/>
    <n v="71"/>
    <n v="57"/>
    <n v="45"/>
    <n v="48"/>
  </r>
  <r>
    <n v="80503"/>
    <x v="0"/>
    <x v="5"/>
    <x v="2"/>
    <s v="KUNTURKANKI"/>
    <m/>
    <x v="14"/>
    <x v="1"/>
    <n v="2400"/>
    <n v="19"/>
    <n v="17"/>
    <n v="31"/>
    <n v="38"/>
    <n v="27"/>
    <n v="132"/>
    <n v="42"/>
    <n v="31"/>
    <n v="47"/>
    <n v="30"/>
    <n v="54"/>
    <n v="204"/>
    <n v="36"/>
    <n v="34"/>
    <n v="35"/>
    <n v="32"/>
    <n v="37"/>
    <n v="174"/>
    <n v="40"/>
    <n v="53"/>
    <n v="55"/>
    <n v="38"/>
    <n v="51"/>
    <n v="237"/>
    <n v="217"/>
    <n v="206"/>
    <n v="191"/>
    <n v="175"/>
    <n v="137"/>
    <n v="137"/>
    <n v="136"/>
    <n v="116"/>
    <n v="90"/>
    <n v="73"/>
    <n v="58"/>
    <n v="56"/>
    <n v="61"/>
  </r>
  <r>
    <n v="80801"/>
    <x v="0"/>
    <x v="1"/>
    <x v="0"/>
    <s v="ESPINAR"/>
    <m/>
    <x v="15"/>
    <x v="0"/>
    <n v="8609"/>
    <n v="129"/>
    <n v="137"/>
    <n v="166"/>
    <n v="142"/>
    <n v="157"/>
    <n v="731"/>
    <n v="159"/>
    <n v="192"/>
    <n v="208"/>
    <n v="212"/>
    <n v="249"/>
    <n v="1020"/>
    <n v="215"/>
    <n v="207"/>
    <n v="216"/>
    <n v="195"/>
    <n v="192"/>
    <n v="1025"/>
    <n v="195"/>
    <n v="175"/>
    <n v="179"/>
    <n v="175"/>
    <n v="191"/>
    <n v="915"/>
    <n v="688"/>
    <n v="633"/>
    <n v="639"/>
    <n v="669"/>
    <n v="522"/>
    <n v="398"/>
    <n v="319"/>
    <n v="273"/>
    <n v="268"/>
    <n v="201"/>
    <n v="142"/>
    <n v="76"/>
    <n v="90"/>
  </r>
  <r>
    <n v="80801"/>
    <x v="0"/>
    <x v="1"/>
    <x v="0"/>
    <s v="ESPINAR"/>
    <m/>
    <x v="15"/>
    <x v="1"/>
    <n v="8083"/>
    <n v="121"/>
    <n v="133"/>
    <n v="144"/>
    <n v="137"/>
    <n v="164"/>
    <n v="699"/>
    <n v="174"/>
    <n v="199"/>
    <n v="197"/>
    <n v="201"/>
    <n v="197"/>
    <n v="968"/>
    <n v="177"/>
    <n v="171"/>
    <n v="178"/>
    <n v="160"/>
    <n v="157"/>
    <n v="843"/>
    <n v="149"/>
    <n v="141"/>
    <n v="150"/>
    <n v="169"/>
    <n v="151"/>
    <n v="760"/>
    <n v="625"/>
    <n v="645"/>
    <n v="679"/>
    <n v="660"/>
    <n v="480"/>
    <n v="392"/>
    <n v="279"/>
    <n v="261"/>
    <n v="229"/>
    <n v="192"/>
    <n v="138"/>
    <n v="99"/>
    <n v="134"/>
  </r>
  <r>
    <s v="080801"/>
    <x v="1"/>
    <x v="1"/>
    <x v="0"/>
    <s v="ESPINAR"/>
    <m/>
    <x v="16"/>
    <x v="0"/>
    <n v="1438"/>
    <n v="22"/>
    <n v="23"/>
    <n v="28"/>
    <n v="24"/>
    <n v="26"/>
    <n v="123"/>
    <n v="27"/>
    <n v="32"/>
    <n v="35"/>
    <n v="35"/>
    <n v="42"/>
    <n v="171"/>
    <n v="36"/>
    <n v="35"/>
    <n v="36"/>
    <n v="32"/>
    <n v="32"/>
    <n v="171"/>
    <n v="33"/>
    <n v="29"/>
    <n v="30"/>
    <n v="29"/>
    <n v="32"/>
    <n v="153"/>
    <n v="115"/>
    <n v="105"/>
    <n v="106"/>
    <n v="112"/>
    <n v="87"/>
    <n v="66"/>
    <n v="53"/>
    <n v="45"/>
    <n v="45"/>
    <n v="34"/>
    <n v="24"/>
    <n v="13"/>
    <n v="15"/>
  </r>
  <r>
    <s v="080801"/>
    <x v="1"/>
    <x v="1"/>
    <x v="0"/>
    <s v="ESPINAR"/>
    <m/>
    <x v="16"/>
    <x v="1"/>
    <n v="1343"/>
    <n v="20"/>
    <n v="22"/>
    <n v="23"/>
    <n v="23"/>
    <n v="27"/>
    <n v="115"/>
    <n v="29"/>
    <n v="33"/>
    <n v="33"/>
    <n v="33"/>
    <n v="33"/>
    <n v="161"/>
    <n v="30"/>
    <n v="28"/>
    <n v="30"/>
    <n v="27"/>
    <n v="26"/>
    <n v="141"/>
    <n v="25"/>
    <n v="23"/>
    <n v="25"/>
    <n v="28"/>
    <n v="25"/>
    <n v="126"/>
    <n v="104"/>
    <n v="108"/>
    <n v="113"/>
    <n v="110"/>
    <n v="80"/>
    <n v="65"/>
    <n v="46"/>
    <n v="43"/>
    <n v="38"/>
    <n v="32"/>
    <n v="23"/>
    <n v="16"/>
    <n v="22"/>
  </r>
  <r>
    <s v="080601"/>
    <x v="1"/>
    <x v="1"/>
    <x v="1"/>
    <s v="SICUANI"/>
    <m/>
    <x v="17"/>
    <x v="0"/>
    <n v="3816"/>
    <n v="43"/>
    <n v="43"/>
    <n v="48"/>
    <n v="49"/>
    <n v="55"/>
    <n v="238"/>
    <n v="63"/>
    <n v="66"/>
    <n v="67"/>
    <n v="69"/>
    <n v="76"/>
    <n v="341"/>
    <n v="71"/>
    <n v="73"/>
    <n v="77"/>
    <n v="75"/>
    <n v="73"/>
    <n v="369"/>
    <n v="74"/>
    <n v="79"/>
    <n v="79"/>
    <n v="81"/>
    <n v="75"/>
    <n v="388"/>
    <n v="322"/>
    <n v="316"/>
    <n v="322"/>
    <n v="304"/>
    <n v="254"/>
    <n v="222"/>
    <n v="176"/>
    <n v="155"/>
    <n v="133"/>
    <n v="107"/>
    <n v="74"/>
    <n v="46"/>
    <n v="49"/>
  </r>
  <r>
    <s v="080601"/>
    <x v="1"/>
    <x v="1"/>
    <x v="1"/>
    <s v="SICUANI"/>
    <m/>
    <x v="17"/>
    <x v="1"/>
    <n v="3712"/>
    <n v="41"/>
    <n v="41"/>
    <n v="44"/>
    <n v="45"/>
    <n v="56"/>
    <n v="227"/>
    <n v="58"/>
    <n v="64"/>
    <n v="68"/>
    <n v="71"/>
    <n v="70"/>
    <n v="331"/>
    <n v="65"/>
    <n v="67"/>
    <n v="70"/>
    <n v="69"/>
    <n v="67"/>
    <n v="338"/>
    <n v="69"/>
    <n v="75"/>
    <n v="70"/>
    <n v="76"/>
    <n v="70"/>
    <n v="360"/>
    <n v="304"/>
    <n v="313"/>
    <n v="306"/>
    <n v="276"/>
    <n v="248"/>
    <n v="205"/>
    <n v="169"/>
    <n v="159"/>
    <n v="141"/>
    <n v="112"/>
    <n v="88"/>
    <n v="61"/>
    <n v="74"/>
  </r>
  <r>
    <n v="80501"/>
    <x v="0"/>
    <x v="2"/>
    <x v="2"/>
    <s v="YANAOCA"/>
    <m/>
    <x v="18"/>
    <x v="0"/>
    <n v="625"/>
    <n v="7"/>
    <n v="7"/>
    <n v="6"/>
    <n v="9"/>
    <n v="10"/>
    <n v="39"/>
    <n v="10"/>
    <n v="8"/>
    <n v="8"/>
    <n v="10"/>
    <n v="10"/>
    <n v="46"/>
    <n v="10"/>
    <n v="12"/>
    <n v="10"/>
    <n v="12"/>
    <n v="14"/>
    <n v="58"/>
    <n v="14"/>
    <n v="12"/>
    <n v="14"/>
    <n v="16"/>
    <n v="14"/>
    <n v="70"/>
    <n v="59"/>
    <n v="46"/>
    <n v="44"/>
    <n v="47"/>
    <n v="41"/>
    <n v="34"/>
    <n v="30"/>
    <n v="28"/>
    <n v="24"/>
    <n v="20"/>
    <n v="15"/>
    <n v="14"/>
    <n v="10"/>
  </r>
  <r>
    <n v="80501"/>
    <x v="0"/>
    <x v="2"/>
    <x v="2"/>
    <s v="YANAOCA"/>
    <m/>
    <x v="18"/>
    <x v="1"/>
    <n v="619"/>
    <n v="7"/>
    <n v="8"/>
    <n v="6"/>
    <n v="8"/>
    <n v="8"/>
    <n v="37"/>
    <n v="7"/>
    <n v="8"/>
    <n v="10"/>
    <n v="11"/>
    <n v="7"/>
    <n v="43"/>
    <n v="9"/>
    <n v="11"/>
    <n v="9"/>
    <n v="11"/>
    <n v="13"/>
    <n v="53"/>
    <n v="13"/>
    <n v="15"/>
    <n v="14"/>
    <n v="14"/>
    <n v="12"/>
    <n v="68"/>
    <n v="58"/>
    <n v="48"/>
    <n v="44"/>
    <n v="39"/>
    <n v="37"/>
    <n v="30"/>
    <n v="28"/>
    <n v="31"/>
    <n v="28"/>
    <n v="24"/>
    <n v="18"/>
    <n v="16"/>
    <n v="17"/>
  </r>
  <r>
    <n v="80601"/>
    <x v="0"/>
    <x v="3"/>
    <x v="1"/>
    <s v="SICUANI"/>
    <m/>
    <x v="19"/>
    <x v="0"/>
    <n v="644"/>
    <n v="7"/>
    <n v="7"/>
    <n v="8"/>
    <n v="8"/>
    <n v="9"/>
    <n v="39"/>
    <n v="11"/>
    <n v="11"/>
    <n v="12"/>
    <n v="12"/>
    <n v="13"/>
    <n v="59"/>
    <n v="12"/>
    <n v="14"/>
    <n v="13"/>
    <n v="13"/>
    <n v="13"/>
    <n v="65"/>
    <n v="13"/>
    <n v="15"/>
    <n v="13"/>
    <n v="13"/>
    <n v="13"/>
    <n v="67"/>
    <n v="55"/>
    <n v="53"/>
    <n v="53"/>
    <n v="51"/>
    <n v="41"/>
    <n v="37"/>
    <n v="29"/>
    <n v="25"/>
    <n v="24"/>
    <n v="17"/>
    <n v="12"/>
    <n v="8"/>
    <n v="9"/>
  </r>
  <r>
    <n v="80601"/>
    <x v="0"/>
    <x v="3"/>
    <x v="1"/>
    <s v="SICUANI"/>
    <m/>
    <x v="19"/>
    <x v="1"/>
    <n v="622"/>
    <n v="7"/>
    <n v="7"/>
    <n v="7"/>
    <n v="7"/>
    <n v="9"/>
    <n v="37"/>
    <n v="10"/>
    <n v="11"/>
    <n v="11"/>
    <n v="12"/>
    <n v="12"/>
    <n v="56"/>
    <n v="11"/>
    <n v="11"/>
    <n v="13"/>
    <n v="12"/>
    <n v="11"/>
    <n v="58"/>
    <n v="11"/>
    <n v="12"/>
    <n v="12"/>
    <n v="13"/>
    <n v="12"/>
    <n v="60"/>
    <n v="51"/>
    <n v="54"/>
    <n v="51"/>
    <n v="46"/>
    <n v="41"/>
    <n v="34"/>
    <n v="28"/>
    <n v="26"/>
    <n v="24"/>
    <n v="19"/>
    <n v="15"/>
    <n v="10"/>
    <n v="12"/>
  </r>
  <r>
    <n v="80803"/>
    <x v="0"/>
    <x v="0"/>
    <x v="0"/>
    <s v="COPORAQUE"/>
    <m/>
    <x v="20"/>
    <x v="0"/>
    <n v="942"/>
    <n v="11"/>
    <n v="9"/>
    <n v="11"/>
    <n v="10"/>
    <n v="12"/>
    <n v="53"/>
    <n v="11"/>
    <n v="11"/>
    <n v="12"/>
    <n v="14"/>
    <n v="12"/>
    <n v="60"/>
    <n v="10"/>
    <n v="14"/>
    <n v="14"/>
    <n v="15"/>
    <n v="17"/>
    <n v="70"/>
    <n v="23"/>
    <n v="22"/>
    <n v="20"/>
    <n v="20"/>
    <n v="20"/>
    <n v="105"/>
    <n v="86"/>
    <n v="75"/>
    <n v="70"/>
    <n v="70"/>
    <n v="66"/>
    <n v="61"/>
    <n v="51"/>
    <n v="44"/>
    <n v="42"/>
    <n v="36"/>
    <n v="23"/>
    <n v="17"/>
    <n v="13"/>
  </r>
  <r>
    <n v="80803"/>
    <x v="0"/>
    <x v="0"/>
    <x v="0"/>
    <s v="COPORAQUE"/>
    <m/>
    <x v="20"/>
    <x v="1"/>
    <n v="924"/>
    <n v="11"/>
    <n v="9"/>
    <n v="11"/>
    <n v="13"/>
    <n v="10"/>
    <n v="54"/>
    <n v="8"/>
    <n v="12"/>
    <n v="14"/>
    <n v="13"/>
    <n v="12"/>
    <n v="59"/>
    <n v="9"/>
    <n v="13"/>
    <n v="12"/>
    <n v="14"/>
    <n v="16"/>
    <n v="64"/>
    <n v="18"/>
    <n v="20"/>
    <n v="20"/>
    <n v="24"/>
    <n v="19"/>
    <n v="101"/>
    <n v="84"/>
    <n v="79"/>
    <n v="71"/>
    <n v="69"/>
    <n v="61"/>
    <n v="59"/>
    <n v="40"/>
    <n v="45"/>
    <n v="39"/>
    <n v="35"/>
    <n v="25"/>
    <n v="19"/>
    <n v="20"/>
  </r>
  <r>
    <n v="80507"/>
    <x v="0"/>
    <x v="2"/>
    <x v="2"/>
    <s v="QUEHUE"/>
    <m/>
    <x v="21"/>
    <x v="0"/>
    <n v="485"/>
    <n v="6"/>
    <n v="4"/>
    <n v="6"/>
    <n v="8"/>
    <n v="8"/>
    <n v="32"/>
    <n v="5"/>
    <n v="5"/>
    <n v="8"/>
    <n v="7"/>
    <n v="9"/>
    <n v="34"/>
    <n v="6"/>
    <n v="7"/>
    <n v="7"/>
    <n v="9"/>
    <n v="9"/>
    <n v="38"/>
    <n v="9"/>
    <n v="10"/>
    <n v="13"/>
    <n v="11"/>
    <n v="13"/>
    <n v="56"/>
    <n v="46"/>
    <n v="41"/>
    <n v="36"/>
    <n v="34"/>
    <n v="34"/>
    <n v="28"/>
    <n v="25"/>
    <n v="22"/>
    <n v="21"/>
    <n v="14"/>
    <n v="10"/>
    <n v="8"/>
    <n v="6"/>
  </r>
  <r>
    <n v="80507"/>
    <x v="0"/>
    <x v="2"/>
    <x v="2"/>
    <s v="QUEHUE"/>
    <m/>
    <x v="21"/>
    <x v="1"/>
    <n v="487"/>
    <n v="5"/>
    <n v="4"/>
    <n v="4"/>
    <n v="6"/>
    <n v="6"/>
    <n v="25"/>
    <n v="6"/>
    <n v="6"/>
    <n v="8"/>
    <n v="8"/>
    <n v="6"/>
    <n v="34"/>
    <n v="6"/>
    <n v="6"/>
    <n v="6"/>
    <n v="9"/>
    <n v="8"/>
    <n v="35"/>
    <n v="12"/>
    <n v="13"/>
    <n v="10"/>
    <n v="13"/>
    <n v="12"/>
    <n v="60"/>
    <n v="52"/>
    <n v="40"/>
    <n v="38"/>
    <n v="30"/>
    <n v="26"/>
    <n v="28"/>
    <n v="22"/>
    <n v="22"/>
    <n v="23"/>
    <n v="21"/>
    <n v="11"/>
    <n v="9"/>
    <n v="11"/>
  </r>
  <r>
    <n v="80601"/>
    <x v="0"/>
    <x v="6"/>
    <x v="1"/>
    <s v="SICUANI"/>
    <m/>
    <x v="22"/>
    <x v="0"/>
    <n v="1272"/>
    <n v="14"/>
    <n v="15"/>
    <n v="17"/>
    <n v="17"/>
    <n v="18"/>
    <n v="81"/>
    <n v="21"/>
    <n v="22"/>
    <n v="22"/>
    <n v="23"/>
    <n v="25"/>
    <n v="113"/>
    <n v="24"/>
    <n v="24"/>
    <n v="26"/>
    <n v="25"/>
    <n v="24"/>
    <n v="123"/>
    <n v="25"/>
    <n v="26"/>
    <n v="26"/>
    <n v="27"/>
    <n v="25"/>
    <n v="129"/>
    <n v="107"/>
    <n v="105"/>
    <n v="107"/>
    <n v="101"/>
    <n v="85"/>
    <n v="74"/>
    <n v="59"/>
    <n v="52"/>
    <n v="44"/>
    <n v="36"/>
    <n v="25"/>
    <n v="15"/>
    <n v="16"/>
  </r>
  <r>
    <n v="80601"/>
    <x v="0"/>
    <x v="6"/>
    <x v="1"/>
    <s v="SICUANI"/>
    <m/>
    <x v="22"/>
    <x v="1"/>
    <n v="1235"/>
    <n v="14"/>
    <n v="14"/>
    <n v="15"/>
    <n v="15"/>
    <n v="19"/>
    <n v="77"/>
    <n v="19"/>
    <n v="21"/>
    <n v="23"/>
    <n v="24"/>
    <n v="23"/>
    <n v="110"/>
    <n v="22"/>
    <n v="22"/>
    <n v="23"/>
    <n v="23"/>
    <n v="22"/>
    <n v="112"/>
    <n v="23"/>
    <n v="25"/>
    <n v="23"/>
    <n v="25"/>
    <n v="23"/>
    <n v="119"/>
    <n v="101"/>
    <n v="104"/>
    <n v="102"/>
    <n v="92"/>
    <n v="83"/>
    <n v="68"/>
    <n v="56"/>
    <n v="53"/>
    <n v="47"/>
    <n v="37"/>
    <n v="29"/>
    <n v="20"/>
    <n v="25"/>
  </r>
  <r>
    <n v="80504"/>
    <x v="0"/>
    <x v="3"/>
    <x v="2"/>
    <s v="LANGUI"/>
    <m/>
    <x v="23"/>
    <x v="0"/>
    <n v="787"/>
    <n v="13"/>
    <n v="9"/>
    <n v="8"/>
    <n v="6"/>
    <n v="8"/>
    <n v="44"/>
    <n v="15"/>
    <n v="8"/>
    <n v="10"/>
    <n v="8"/>
    <n v="8"/>
    <n v="49"/>
    <n v="10"/>
    <n v="11"/>
    <n v="10"/>
    <n v="14"/>
    <n v="11"/>
    <n v="56"/>
    <n v="14"/>
    <n v="16"/>
    <n v="10"/>
    <n v="16"/>
    <n v="17"/>
    <n v="73"/>
    <n v="63"/>
    <n v="62"/>
    <n v="62"/>
    <n v="66"/>
    <n v="57"/>
    <n v="50"/>
    <n v="38"/>
    <n v="43"/>
    <n v="43"/>
    <n v="30"/>
    <n v="18"/>
    <n v="17"/>
    <n v="16"/>
  </r>
  <r>
    <n v="80504"/>
    <x v="0"/>
    <x v="3"/>
    <x v="2"/>
    <s v="LANGUI"/>
    <m/>
    <x v="23"/>
    <x v="1"/>
    <n v="765"/>
    <n v="11"/>
    <n v="8"/>
    <n v="8"/>
    <n v="13"/>
    <n v="10"/>
    <n v="50"/>
    <n v="6"/>
    <n v="8"/>
    <n v="11"/>
    <n v="11"/>
    <n v="5"/>
    <n v="41"/>
    <n v="10"/>
    <n v="11"/>
    <n v="10"/>
    <n v="15"/>
    <n v="11"/>
    <n v="57"/>
    <n v="10"/>
    <n v="15"/>
    <n v="15"/>
    <n v="14"/>
    <n v="9"/>
    <n v="63"/>
    <n v="58"/>
    <n v="66"/>
    <n v="57"/>
    <n v="62"/>
    <n v="42"/>
    <n v="38"/>
    <n v="42"/>
    <n v="41"/>
    <n v="35"/>
    <n v="35"/>
    <n v="23"/>
    <n v="23"/>
    <n v="32"/>
  </r>
  <r>
    <n v="80505"/>
    <x v="0"/>
    <x v="3"/>
    <x v="2"/>
    <s v="LAYO"/>
    <m/>
    <x v="24"/>
    <x v="0"/>
    <n v="2610"/>
    <n v="34"/>
    <n v="23"/>
    <n v="29"/>
    <n v="30"/>
    <n v="40"/>
    <n v="156"/>
    <n v="35"/>
    <n v="41"/>
    <n v="48"/>
    <n v="46"/>
    <n v="39"/>
    <n v="209"/>
    <n v="47"/>
    <n v="49"/>
    <n v="42"/>
    <n v="50"/>
    <n v="47"/>
    <n v="235"/>
    <n v="58"/>
    <n v="63"/>
    <n v="66"/>
    <n v="62"/>
    <n v="47"/>
    <n v="296"/>
    <n v="240"/>
    <n v="196"/>
    <n v="175"/>
    <n v="171"/>
    <n v="199"/>
    <n v="151"/>
    <n v="135"/>
    <n v="121"/>
    <n v="110"/>
    <n v="72"/>
    <n v="54"/>
    <n v="50"/>
    <n v="40"/>
  </r>
  <r>
    <n v="80505"/>
    <x v="0"/>
    <x v="3"/>
    <x v="2"/>
    <s v="LAYO"/>
    <m/>
    <x v="24"/>
    <x v="1"/>
    <n v="2611"/>
    <n v="32"/>
    <n v="19"/>
    <n v="24"/>
    <n v="43"/>
    <n v="40"/>
    <n v="158"/>
    <n v="37"/>
    <n v="47"/>
    <n v="37"/>
    <n v="45"/>
    <n v="55"/>
    <n v="221"/>
    <n v="46"/>
    <n v="48"/>
    <n v="41"/>
    <n v="49"/>
    <n v="45"/>
    <n v="229"/>
    <n v="47"/>
    <n v="50"/>
    <n v="51"/>
    <n v="61"/>
    <n v="51"/>
    <n v="260"/>
    <n v="232"/>
    <n v="195"/>
    <n v="202"/>
    <n v="183"/>
    <n v="173"/>
    <n v="141"/>
    <n v="129"/>
    <n v="112"/>
    <n v="114"/>
    <n v="90"/>
    <n v="60"/>
    <n v="57"/>
    <n v="55"/>
  </r>
  <r>
    <n v="80604"/>
    <x v="0"/>
    <x v="3"/>
    <x v="1"/>
    <s v="MARANGANI"/>
    <m/>
    <x v="25"/>
    <x v="0"/>
    <n v="2954"/>
    <n v="31"/>
    <n v="29"/>
    <n v="32"/>
    <n v="32"/>
    <n v="33"/>
    <n v="157"/>
    <n v="32"/>
    <n v="43"/>
    <n v="43"/>
    <n v="49"/>
    <n v="47"/>
    <n v="214"/>
    <n v="37"/>
    <n v="40"/>
    <n v="42"/>
    <n v="46"/>
    <n v="43"/>
    <n v="208"/>
    <n v="50"/>
    <n v="65"/>
    <n v="49"/>
    <n v="65"/>
    <n v="55"/>
    <n v="284"/>
    <n v="267"/>
    <n v="262"/>
    <n v="216"/>
    <n v="239"/>
    <n v="194"/>
    <n v="196"/>
    <n v="174"/>
    <n v="133"/>
    <n v="120"/>
    <n v="104"/>
    <n v="74"/>
    <n v="59"/>
    <n v="53"/>
  </r>
  <r>
    <n v="80604"/>
    <x v="0"/>
    <x v="3"/>
    <x v="1"/>
    <s v="MARANGANI"/>
    <m/>
    <x v="25"/>
    <x v="1"/>
    <n v="2717"/>
    <n v="29"/>
    <n v="27"/>
    <n v="30"/>
    <n v="34"/>
    <n v="24"/>
    <n v="144"/>
    <n v="37"/>
    <n v="37"/>
    <n v="33"/>
    <n v="37"/>
    <n v="36"/>
    <n v="180"/>
    <n v="33"/>
    <n v="37"/>
    <n v="39"/>
    <n v="42"/>
    <n v="39"/>
    <n v="190"/>
    <n v="47"/>
    <n v="41"/>
    <n v="50"/>
    <n v="55"/>
    <n v="51"/>
    <n v="244"/>
    <n v="224"/>
    <n v="228"/>
    <n v="209"/>
    <n v="196"/>
    <n v="187"/>
    <n v="174"/>
    <n v="151"/>
    <n v="143"/>
    <n v="115"/>
    <n v="117"/>
    <n v="87"/>
    <n v="63"/>
    <n v="65"/>
  </r>
  <r>
    <n v="80801"/>
    <x v="0"/>
    <x v="0"/>
    <x v="0"/>
    <s v="ESPINAR"/>
    <m/>
    <x v="26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801"/>
    <x v="0"/>
    <x v="0"/>
    <x v="0"/>
    <s v="ESPINAR"/>
    <m/>
    <x v="26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601"/>
    <x v="0"/>
    <x v="6"/>
    <x v="1"/>
    <s v="SICUANI"/>
    <m/>
    <x v="27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80204"/>
    <x v="0"/>
    <x v="4"/>
    <x v="3"/>
    <s v="MOSOC LLACTA"/>
    <m/>
    <x v="28"/>
    <x v="0"/>
    <n v="466"/>
    <n v="12"/>
    <n v="8"/>
    <n v="3"/>
    <n v="4"/>
    <n v="8"/>
    <n v="35"/>
    <n v="9"/>
    <n v="3"/>
    <n v="2"/>
    <n v="5"/>
    <n v="9"/>
    <n v="28"/>
    <n v="6"/>
    <n v="4"/>
    <n v="7"/>
    <n v="6"/>
    <n v="10"/>
    <n v="33"/>
    <n v="7"/>
    <n v="9"/>
    <n v="8"/>
    <n v="10"/>
    <n v="8"/>
    <n v="42"/>
    <n v="35"/>
    <n v="40"/>
    <n v="34"/>
    <n v="36"/>
    <n v="33"/>
    <n v="33"/>
    <n v="34"/>
    <n v="28"/>
    <n v="21"/>
    <n v="10"/>
    <n v="9"/>
    <n v="6"/>
    <n v="9"/>
  </r>
  <r>
    <n v="80204"/>
    <x v="0"/>
    <x v="4"/>
    <x v="3"/>
    <s v="MOSOC LLACTA"/>
    <m/>
    <x v="28"/>
    <x v="1"/>
    <n v="448"/>
    <n v="15"/>
    <n v="5"/>
    <n v="5"/>
    <n v="7"/>
    <n v="10"/>
    <n v="42"/>
    <n v="7"/>
    <n v="4"/>
    <n v="5"/>
    <n v="7"/>
    <n v="1"/>
    <n v="24"/>
    <n v="4"/>
    <n v="3"/>
    <n v="5"/>
    <n v="4"/>
    <n v="8"/>
    <n v="24"/>
    <n v="9"/>
    <n v="7"/>
    <n v="7"/>
    <n v="9"/>
    <n v="11"/>
    <n v="43"/>
    <n v="32"/>
    <n v="38"/>
    <n v="38"/>
    <n v="35"/>
    <n v="24"/>
    <n v="31"/>
    <n v="28"/>
    <n v="28"/>
    <n v="12"/>
    <n v="15"/>
    <n v="12"/>
    <n v="13"/>
    <n v="9"/>
  </r>
  <r>
    <n v="80604"/>
    <x v="0"/>
    <x v="3"/>
    <x v="1"/>
    <s v="MARANGANI"/>
    <m/>
    <x v="29"/>
    <x v="0"/>
    <n v="1399"/>
    <n v="15"/>
    <n v="14"/>
    <n v="15"/>
    <n v="15"/>
    <n v="16"/>
    <n v="75"/>
    <n v="15"/>
    <n v="21"/>
    <n v="21"/>
    <n v="23"/>
    <n v="23"/>
    <n v="103"/>
    <n v="17"/>
    <n v="19"/>
    <n v="20"/>
    <n v="22"/>
    <n v="20"/>
    <n v="98"/>
    <n v="24"/>
    <n v="31"/>
    <n v="23"/>
    <n v="31"/>
    <n v="26"/>
    <n v="135"/>
    <n v="126"/>
    <n v="124"/>
    <n v="102"/>
    <n v="113"/>
    <n v="92"/>
    <n v="92"/>
    <n v="82"/>
    <n v="63"/>
    <n v="57"/>
    <n v="49"/>
    <n v="35"/>
    <n v="28"/>
    <n v="25"/>
  </r>
  <r>
    <n v="80604"/>
    <x v="0"/>
    <x v="3"/>
    <x v="1"/>
    <s v="MARANGANI"/>
    <m/>
    <x v="29"/>
    <x v="1"/>
    <n v="1285"/>
    <n v="14"/>
    <n v="13"/>
    <n v="14"/>
    <n v="16"/>
    <n v="12"/>
    <n v="69"/>
    <n v="17"/>
    <n v="17"/>
    <n v="16"/>
    <n v="18"/>
    <n v="17"/>
    <n v="85"/>
    <n v="16"/>
    <n v="17"/>
    <n v="18"/>
    <n v="20"/>
    <n v="18"/>
    <n v="89"/>
    <n v="22"/>
    <n v="20"/>
    <n v="24"/>
    <n v="26"/>
    <n v="24"/>
    <n v="116"/>
    <n v="106"/>
    <n v="108"/>
    <n v="99"/>
    <n v="93"/>
    <n v="89"/>
    <n v="82"/>
    <n v="71"/>
    <n v="67"/>
    <n v="54"/>
    <n v="56"/>
    <n v="41"/>
    <n v="30"/>
    <n v="30"/>
  </r>
  <r>
    <n v="80804"/>
    <x v="0"/>
    <x v="0"/>
    <x v="0"/>
    <s v="OCORURO"/>
    <m/>
    <x v="30"/>
    <x v="0"/>
    <n v="439"/>
    <n v="8"/>
    <n v="11"/>
    <n v="8"/>
    <n v="10"/>
    <n v="9"/>
    <n v="46"/>
    <n v="4"/>
    <n v="6"/>
    <n v="3"/>
    <n v="4"/>
    <n v="9"/>
    <n v="26"/>
    <n v="6"/>
    <n v="6"/>
    <n v="6"/>
    <n v="6"/>
    <n v="10"/>
    <n v="34"/>
    <n v="5"/>
    <n v="5"/>
    <n v="7"/>
    <n v="10"/>
    <n v="4"/>
    <n v="31"/>
    <n v="23"/>
    <n v="26"/>
    <n v="24"/>
    <n v="31"/>
    <n v="34"/>
    <n v="31"/>
    <n v="32"/>
    <n v="28"/>
    <n v="26"/>
    <n v="14"/>
    <n v="10"/>
    <n v="10"/>
    <n v="13"/>
  </r>
  <r>
    <n v="80804"/>
    <x v="0"/>
    <x v="0"/>
    <x v="0"/>
    <s v="OCORURO"/>
    <m/>
    <x v="30"/>
    <x v="1"/>
    <n v="411"/>
    <n v="11"/>
    <n v="6"/>
    <n v="7"/>
    <n v="8"/>
    <n v="6"/>
    <n v="38"/>
    <n v="8"/>
    <n v="3"/>
    <n v="6"/>
    <n v="6"/>
    <n v="2"/>
    <n v="25"/>
    <n v="3"/>
    <n v="3"/>
    <n v="3"/>
    <n v="3"/>
    <n v="6"/>
    <n v="18"/>
    <n v="5"/>
    <n v="5"/>
    <n v="6"/>
    <n v="5"/>
    <n v="7"/>
    <n v="28"/>
    <n v="27"/>
    <n v="30"/>
    <n v="33"/>
    <n v="28"/>
    <n v="31"/>
    <n v="28"/>
    <n v="25"/>
    <n v="20"/>
    <n v="20"/>
    <n v="17"/>
    <n v="16"/>
    <n v="10"/>
    <n v="17"/>
  </r>
  <r>
    <s v="080805"/>
    <x v="0"/>
    <x v="0"/>
    <x v="0"/>
    <s v="PALLPATA"/>
    <m/>
    <x v="31"/>
    <x v="0"/>
    <n v="2528"/>
    <n v="45"/>
    <n v="38"/>
    <n v="52"/>
    <n v="34"/>
    <n v="65"/>
    <n v="234"/>
    <n v="46"/>
    <n v="40"/>
    <n v="55"/>
    <n v="57"/>
    <n v="49"/>
    <n v="247"/>
    <n v="39"/>
    <n v="45"/>
    <n v="39"/>
    <n v="38"/>
    <n v="49"/>
    <n v="210"/>
    <n v="42"/>
    <n v="53"/>
    <n v="53"/>
    <n v="62"/>
    <n v="52"/>
    <n v="262"/>
    <n v="199"/>
    <n v="158"/>
    <n v="158"/>
    <n v="164"/>
    <n v="172"/>
    <n v="124"/>
    <n v="129"/>
    <n v="116"/>
    <n v="96"/>
    <n v="103"/>
    <n v="70"/>
    <n v="40"/>
    <n v="46"/>
  </r>
  <r>
    <s v="080805"/>
    <x v="0"/>
    <x v="0"/>
    <x v="0"/>
    <s v="PALLPATA"/>
    <m/>
    <x v="31"/>
    <x v="1"/>
    <n v="2397"/>
    <n v="46"/>
    <n v="51"/>
    <n v="39"/>
    <n v="51"/>
    <n v="58"/>
    <n v="245"/>
    <n v="43"/>
    <n v="38"/>
    <n v="37"/>
    <n v="49"/>
    <n v="34"/>
    <n v="201"/>
    <n v="33"/>
    <n v="38"/>
    <n v="33"/>
    <n v="32"/>
    <n v="43"/>
    <n v="179"/>
    <n v="47"/>
    <n v="36"/>
    <n v="45"/>
    <n v="41"/>
    <n v="39"/>
    <n v="208"/>
    <n v="172"/>
    <n v="184"/>
    <n v="183"/>
    <n v="156"/>
    <n v="146"/>
    <n v="126"/>
    <n v="109"/>
    <n v="119"/>
    <n v="103"/>
    <n v="77"/>
    <n v="71"/>
    <n v="55"/>
    <n v="63"/>
  </r>
  <r>
    <s v="080506"/>
    <x v="0"/>
    <x v="2"/>
    <x v="2"/>
    <s v="PAMPAMARCA"/>
    <m/>
    <x v="32"/>
    <x v="0"/>
    <n v="894"/>
    <n v="8"/>
    <n v="8"/>
    <n v="11"/>
    <n v="10"/>
    <n v="9"/>
    <n v="46"/>
    <n v="9"/>
    <n v="8"/>
    <n v="10"/>
    <n v="10"/>
    <n v="14"/>
    <n v="51"/>
    <n v="9"/>
    <n v="6"/>
    <n v="8"/>
    <n v="10"/>
    <n v="10"/>
    <n v="43"/>
    <n v="14"/>
    <n v="23"/>
    <n v="19"/>
    <n v="19"/>
    <n v="18"/>
    <n v="93"/>
    <n v="81"/>
    <n v="63"/>
    <n v="65"/>
    <n v="67"/>
    <n v="60"/>
    <n v="75"/>
    <n v="50"/>
    <n v="56"/>
    <n v="45"/>
    <n v="34"/>
    <n v="38"/>
    <n v="12"/>
    <n v="15"/>
  </r>
  <r>
    <s v="080506"/>
    <x v="0"/>
    <x v="2"/>
    <x v="2"/>
    <s v="PAMPAMARCA"/>
    <m/>
    <x v="32"/>
    <x v="1"/>
    <n v="896"/>
    <n v="11"/>
    <n v="10"/>
    <n v="6"/>
    <n v="6"/>
    <n v="5"/>
    <n v="38"/>
    <n v="13"/>
    <n v="10"/>
    <n v="13"/>
    <n v="8"/>
    <n v="14"/>
    <n v="58"/>
    <n v="13"/>
    <n v="9"/>
    <n v="11"/>
    <n v="14"/>
    <n v="14"/>
    <n v="61"/>
    <n v="20"/>
    <n v="21"/>
    <n v="20"/>
    <n v="14"/>
    <n v="33"/>
    <n v="108"/>
    <n v="71"/>
    <n v="58"/>
    <n v="66"/>
    <n v="57"/>
    <n v="51"/>
    <n v="49"/>
    <n v="45"/>
    <n v="50"/>
    <n v="55"/>
    <n v="37"/>
    <n v="25"/>
    <n v="34"/>
    <n v="33"/>
  </r>
  <r>
    <s v="080601"/>
    <x v="0"/>
    <x v="6"/>
    <x v="1"/>
    <s v="SICUANI"/>
    <m/>
    <x v="33"/>
    <x v="0"/>
    <n v="6996"/>
    <n v="78"/>
    <n v="80"/>
    <n v="88"/>
    <n v="90"/>
    <n v="101"/>
    <n v="437"/>
    <n v="116"/>
    <n v="121"/>
    <n v="123"/>
    <n v="126"/>
    <n v="140"/>
    <n v="626"/>
    <n v="130"/>
    <n v="134"/>
    <n v="140"/>
    <n v="138"/>
    <n v="134"/>
    <n v="676"/>
    <n v="136"/>
    <n v="145"/>
    <n v="145"/>
    <n v="148"/>
    <n v="138"/>
    <n v="712"/>
    <n v="590"/>
    <n v="580"/>
    <n v="590"/>
    <n v="558"/>
    <n v="465"/>
    <n v="407"/>
    <n v="322"/>
    <n v="283"/>
    <n v="244"/>
    <n v="196"/>
    <n v="135"/>
    <n v="84"/>
    <n v="91"/>
  </r>
  <r>
    <s v="080601"/>
    <x v="0"/>
    <x v="6"/>
    <x v="1"/>
    <s v="SICUANI"/>
    <m/>
    <x v="33"/>
    <x v="1"/>
    <n v="6801"/>
    <n v="74"/>
    <n v="75"/>
    <n v="81"/>
    <n v="82"/>
    <n v="103"/>
    <n v="415"/>
    <n v="106"/>
    <n v="118"/>
    <n v="125"/>
    <n v="129"/>
    <n v="128"/>
    <n v="606"/>
    <n v="119"/>
    <n v="123"/>
    <n v="128"/>
    <n v="127"/>
    <n v="123"/>
    <n v="620"/>
    <n v="126"/>
    <n v="137"/>
    <n v="128"/>
    <n v="139"/>
    <n v="128"/>
    <n v="658"/>
    <n v="557"/>
    <n v="574"/>
    <n v="561"/>
    <n v="507"/>
    <n v="454"/>
    <n v="376"/>
    <n v="309"/>
    <n v="291"/>
    <n v="259"/>
    <n v="206"/>
    <n v="161"/>
    <n v="112"/>
    <n v="135"/>
  </r>
  <r>
    <s v="080605"/>
    <x v="0"/>
    <x v="6"/>
    <x v="1"/>
    <s v="PITUMARCA"/>
    <m/>
    <x v="34"/>
    <x v="0"/>
    <n v="487"/>
    <n v="7"/>
    <n v="6"/>
    <n v="6"/>
    <n v="7"/>
    <n v="8"/>
    <n v="34"/>
    <n v="6"/>
    <n v="9"/>
    <n v="10"/>
    <n v="11"/>
    <n v="11"/>
    <n v="47"/>
    <n v="7"/>
    <n v="8"/>
    <n v="9"/>
    <n v="7"/>
    <n v="8"/>
    <n v="39"/>
    <n v="9"/>
    <n v="12"/>
    <n v="11"/>
    <n v="12"/>
    <n v="8"/>
    <n v="52"/>
    <n v="46"/>
    <n v="36"/>
    <n v="40"/>
    <n v="38"/>
    <n v="38"/>
    <n v="26"/>
    <n v="22"/>
    <n v="18"/>
    <n v="16"/>
    <n v="14"/>
    <n v="9"/>
    <n v="7"/>
    <n v="5"/>
  </r>
  <r>
    <s v="080605"/>
    <x v="0"/>
    <x v="6"/>
    <x v="1"/>
    <s v="PITUMARCA"/>
    <m/>
    <x v="34"/>
    <x v="1"/>
    <n v="448"/>
    <n v="6"/>
    <n v="5"/>
    <n v="8"/>
    <n v="6"/>
    <n v="8"/>
    <n v="33"/>
    <n v="8"/>
    <n v="8"/>
    <n v="8"/>
    <n v="8"/>
    <n v="7"/>
    <n v="39"/>
    <n v="7"/>
    <n v="8"/>
    <n v="8"/>
    <n v="6"/>
    <n v="7"/>
    <n v="36"/>
    <n v="9"/>
    <n v="8"/>
    <n v="10"/>
    <n v="10"/>
    <n v="8"/>
    <n v="45"/>
    <n v="40"/>
    <n v="38"/>
    <n v="39"/>
    <n v="31"/>
    <n v="26"/>
    <n v="24"/>
    <n v="20"/>
    <n v="19"/>
    <n v="15"/>
    <n v="13"/>
    <n v="12"/>
    <n v="9"/>
    <n v="9"/>
  </r>
  <r>
    <s v="080806"/>
    <x v="0"/>
    <x v="0"/>
    <x v="0"/>
    <s v="PICHIGUA"/>
    <m/>
    <x v="35"/>
    <x v="0"/>
    <n v="900"/>
    <n v="16"/>
    <n v="16"/>
    <n v="17"/>
    <n v="17"/>
    <n v="13"/>
    <n v="79"/>
    <n v="14"/>
    <n v="13"/>
    <n v="12"/>
    <n v="23"/>
    <n v="14"/>
    <n v="76"/>
    <n v="14"/>
    <n v="14"/>
    <n v="15"/>
    <n v="11"/>
    <n v="18"/>
    <n v="72"/>
    <n v="14"/>
    <n v="18"/>
    <n v="18"/>
    <n v="24"/>
    <n v="21"/>
    <n v="95"/>
    <n v="67"/>
    <n v="55"/>
    <n v="57"/>
    <n v="55"/>
    <n v="61"/>
    <n v="51"/>
    <n v="55"/>
    <n v="55"/>
    <n v="32"/>
    <n v="29"/>
    <n v="25"/>
    <n v="15"/>
    <n v="21"/>
  </r>
  <r>
    <s v="080806"/>
    <x v="0"/>
    <x v="0"/>
    <x v="0"/>
    <s v="PICHIGUA"/>
    <m/>
    <x v="35"/>
    <x v="1"/>
    <n v="834"/>
    <n v="21"/>
    <n v="12"/>
    <n v="5"/>
    <n v="15"/>
    <n v="13"/>
    <n v="66"/>
    <n v="14"/>
    <n v="12"/>
    <n v="14"/>
    <n v="12"/>
    <n v="10"/>
    <n v="62"/>
    <n v="11"/>
    <n v="12"/>
    <n v="12"/>
    <n v="9"/>
    <n v="14"/>
    <n v="58"/>
    <n v="15"/>
    <n v="18"/>
    <n v="16"/>
    <n v="16"/>
    <n v="14"/>
    <n v="79"/>
    <n v="65"/>
    <n v="60"/>
    <n v="63"/>
    <n v="60"/>
    <n v="47"/>
    <n v="55"/>
    <n v="45"/>
    <n v="40"/>
    <n v="32"/>
    <n v="32"/>
    <n v="24"/>
    <n v="18"/>
    <n v="28"/>
  </r>
  <r>
    <s v="080605"/>
    <x v="0"/>
    <x v="4"/>
    <x v="1"/>
    <s v="PITUMARCA"/>
    <m/>
    <x v="36"/>
    <x v="0"/>
    <n v="3929"/>
    <n v="55"/>
    <n v="49"/>
    <n v="51"/>
    <n v="61"/>
    <n v="65"/>
    <n v="281"/>
    <n v="48"/>
    <n v="72"/>
    <n v="77"/>
    <n v="87"/>
    <n v="92"/>
    <n v="376"/>
    <n v="60"/>
    <n v="68"/>
    <n v="71"/>
    <n v="57"/>
    <n v="66"/>
    <n v="322"/>
    <n v="77"/>
    <n v="96"/>
    <n v="90"/>
    <n v="96"/>
    <n v="62"/>
    <n v="421"/>
    <n v="368"/>
    <n v="295"/>
    <n v="327"/>
    <n v="303"/>
    <n v="305"/>
    <n v="214"/>
    <n v="176"/>
    <n v="144"/>
    <n v="125"/>
    <n v="109"/>
    <n v="71"/>
    <n v="54"/>
    <n v="38"/>
  </r>
  <r>
    <s v="080605"/>
    <x v="0"/>
    <x v="4"/>
    <x v="1"/>
    <s v="PITUMARCA"/>
    <m/>
    <x v="36"/>
    <x v="1"/>
    <n v="3612"/>
    <n v="49"/>
    <n v="42"/>
    <n v="64"/>
    <n v="48"/>
    <n v="65"/>
    <n v="268"/>
    <n v="68"/>
    <n v="65"/>
    <n v="62"/>
    <n v="61"/>
    <n v="54"/>
    <n v="310"/>
    <n v="54"/>
    <n v="62"/>
    <n v="65"/>
    <n v="53"/>
    <n v="60"/>
    <n v="294"/>
    <n v="77"/>
    <n v="64"/>
    <n v="83"/>
    <n v="78"/>
    <n v="69"/>
    <n v="371"/>
    <n v="325"/>
    <n v="305"/>
    <n v="313"/>
    <n v="251"/>
    <n v="214"/>
    <n v="190"/>
    <n v="159"/>
    <n v="151"/>
    <n v="120"/>
    <n v="102"/>
    <n v="97"/>
    <n v="70"/>
    <n v="72"/>
  </r>
  <r>
    <s v="080501"/>
    <x v="0"/>
    <x v="2"/>
    <x v="2"/>
    <s v="YANAOCA"/>
    <m/>
    <x v="37"/>
    <x v="0"/>
    <n v="810"/>
    <n v="9"/>
    <n v="9"/>
    <n v="8"/>
    <n v="11"/>
    <n v="13"/>
    <n v="50"/>
    <n v="12"/>
    <n v="9"/>
    <n v="11"/>
    <n v="12"/>
    <n v="14"/>
    <n v="58"/>
    <n v="12"/>
    <n v="15"/>
    <n v="12"/>
    <n v="16"/>
    <n v="19"/>
    <n v="74"/>
    <n v="19"/>
    <n v="16"/>
    <n v="17"/>
    <n v="21"/>
    <n v="19"/>
    <n v="92"/>
    <n v="77"/>
    <n v="59"/>
    <n v="58"/>
    <n v="62"/>
    <n v="53"/>
    <n v="44"/>
    <n v="38"/>
    <n v="38"/>
    <n v="31"/>
    <n v="27"/>
    <n v="19"/>
    <n v="17"/>
    <n v="13"/>
  </r>
  <r>
    <s v="080501"/>
    <x v="0"/>
    <x v="2"/>
    <x v="2"/>
    <s v="YANAOCA"/>
    <m/>
    <x v="37"/>
    <x v="1"/>
    <n v="803"/>
    <n v="10"/>
    <n v="9"/>
    <n v="8"/>
    <n v="10"/>
    <n v="10"/>
    <n v="47"/>
    <n v="10"/>
    <n v="11"/>
    <n v="12"/>
    <n v="14"/>
    <n v="10"/>
    <n v="57"/>
    <n v="11"/>
    <n v="13"/>
    <n v="11"/>
    <n v="14"/>
    <n v="16"/>
    <n v="65"/>
    <n v="17"/>
    <n v="20"/>
    <n v="19"/>
    <n v="18"/>
    <n v="16"/>
    <n v="90"/>
    <n v="76"/>
    <n v="64"/>
    <n v="58"/>
    <n v="51"/>
    <n v="48"/>
    <n v="40"/>
    <n v="37"/>
    <n v="39"/>
    <n v="36"/>
    <n v="31"/>
    <n v="23"/>
    <n v="20"/>
    <n v="21"/>
  </r>
  <r>
    <s v="080601"/>
    <x v="0"/>
    <x v="6"/>
    <x v="1"/>
    <s v="SICUANI"/>
    <m/>
    <x v="38"/>
    <x v="0"/>
    <n v="1590"/>
    <n v="18"/>
    <n v="18"/>
    <n v="20"/>
    <n v="21"/>
    <n v="23"/>
    <n v="100"/>
    <n v="26"/>
    <n v="27"/>
    <n v="28"/>
    <n v="29"/>
    <n v="32"/>
    <n v="142"/>
    <n v="30"/>
    <n v="30"/>
    <n v="32"/>
    <n v="31"/>
    <n v="31"/>
    <n v="154"/>
    <n v="31"/>
    <n v="33"/>
    <n v="33"/>
    <n v="34"/>
    <n v="31"/>
    <n v="162"/>
    <n v="134"/>
    <n v="132"/>
    <n v="134"/>
    <n v="127"/>
    <n v="106"/>
    <n v="92"/>
    <n v="73"/>
    <n v="64"/>
    <n v="55"/>
    <n v="44"/>
    <n v="31"/>
    <n v="19"/>
    <n v="21"/>
  </r>
  <r>
    <s v="080601"/>
    <x v="0"/>
    <x v="6"/>
    <x v="1"/>
    <s v="SICUANI"/>
    <m/>
    <x v="38"/>
    <x v="1"/>
    <n v="1546"/>
    <n v="17"/>
    <n v="17"/>
    <n v="18"/>
    <n v="19"/>
    <n v="23"/>
    <n v="94"/>
    <n v="24"/>
    <n v="27"/>
    <n v="28"/>
    <n v="29"/>
    <n v="29"/>
    <n v="137"/>
    <n v="27"/>
    <n v="28"/>
    <n v="29"/>
    <n v="29"/>
    <n v="28"/>
    <n v="141"/>
    <n v="29"/>
    <n v="31"/>
    <n v="29"/>
    <n v="32"/>
    <n v="29"/>
    <n v="150"/>
    <n v="127"/>
    <n v="130"/>
    <n v="128"/>
    <n v="115"/>
    <n v="103"/>
    <n v="85"/>
    <n v="70"/>
    <n v="66"/>
    <n v="59"/>
    <n v="47"/>
    <n v="37"/>
    <n v="26"/>
    <n v="31"/>
  </r>
  <r>
    <s v="080507"/>
    <x v="0"/>
    <x v="2"/>
    <x v="2"/>
    <s v="QUEHUE"/>
    <m/>
    <x v="39"/>
    <x v="0"/>
    <n v="663"/>
    <n v="7"/>
    <n v="6"/>
    <n v="9"/>
    <n v="10"/>
    <n v="12"/>
    <n v="44"/>
    <n v="7"/>
    <n v="6"/>
    <n v="12"/>
    <n v="10"/>
    <n v="13"/>
    <n v="48"/>
    <n v="8"/>
    <n v="9"/>
    <n v="9"/>
    <n v="13"/>
    <n v="13"/>
    <n v="52"/>
    <n v="13"/>
    <n v="13"/>
    <n v="17"/>
    <n v="16"/>
    <n v="18"/>
    <n v="77"/>
    <n v="63"/>
    <n v="56"/>
    <n v="50"/>
    <n v="47"/>
    <n v="46"/>
    <n v="38"/>
    <n v="34"/>
    <n v="30"/>
    <n v="29"/>
    <n v="18"/>
    <n v="13"/>
    <n v="10"/>
    <n v="8"/>
  </r>
  <r>
    <s v="080507"/>
    <x v="0"/>
    <x v="2"/>
    <x v="2"/>
    <s v="QUEHUE"/>
    <m/>
    <x v="39"/>
    <x v="1"/>
    <n v="660"/>
    <n v="7"/>
    <n v="6"/>
    <n v="6"/>
    <n v="8"/>
    <n v="8"/>
    <n v="35"/>
    <n v="7"/>
    <n v="9"/>
    <n v="10"/>
    <n v="11"/>
    <n v="8"/>
    <n v="45"/>
    <n v="7"/>
    <n v="9"/>
    <n v="9"/>
    <n v="12"/>
    <n v="11"/>
    <n v="48"/>
    <n v="16"/>
    <n v="18"/>
    <n v="13"/>
    <n v="18"/>
    <n v="17"/>
    <n v="82"/>
    <n v="71"/>
    <n v="54"/>
    <n v="51"/>
    <n v="41"/>
    <n v="35"/>
    <n v="38"/>
    <n v="29"/>
    <n v="30"/>
    <n v="31"/>
    <n v="28"/>
    <n v="16"/>
    <n v="12"/>
    <n v="14"/>
  </r>
  <r>
    <s v="080806"/>
    <x v="0"/>
    <x v="0"/>
    <x v="0"/>
    <s v="PICHIGUA"/>
    <m/>
    <x v="40"/>
    <x v="0"/>
    <n v="484"/>
    <n v="9"/>
    <n v="8"/>
    <n v="9"/>
    <n v="9"/>
    <n v="7"/>
    <n v="42"/>
    <n v="7"/>
    <n v="7"/>
    <n v="7"/>
    <n v="13"/>
    <n v="8"/>
    <n v="42"/>
    <n v="7"/>
    <n v="8"/>
    <n v="8"/>
    <n v="6"/>
    <n v="10"/>
    <n v="39"/>
    <n v="8"/>
    <n v="9"/>
    <n v="9"/>
    <n v="13"/>
    <n v="11"/>
    <n v="50"/>
    <n v="36"/>
    <n v="30"/>
    <n v="30"/>
    <n v="29"/>
    <n v="33"/>
    <n v="28"/>
    <n v="29"/>
    <n v="30"/>
    <n v="18"/>
    <n v="16"/>
    <n v="13"/>
    <n v="8"/>
    <n v="11"/>
  </r>
  <r>
    <s v="080806"/>
    <x v="0"/>
    <x v="0"/>
    <x v="0"/>
    <s v="PICHIGUA"/>
    <m/>
    <x v="40"/>
    <x v="1"/>
    <n v="449"/>
    <n v="11"/>
    <n v="6"/>
    <n v="2"/>
    <n v="8"/>
    <n v="7"/>
    <n v="34"/>
    <n v="7"/>
    <n v="6"/>
    <n v="7"/>
    <n v="7"/>
    <n v="6"/>
    <n v="33"/>
    <n v="6"/>
    <n v="6"/>
    <n v="7"/>
    <n v="5"/>
    <n v="8"/>
    <n v="32"/>
    <n v="8"/>
    <n v="10"/>
    <n v="9"/>
    <n v="8"/>
    <n v="8"/>
    <n v="43"/>
    <n v="35"/>
    <n v="33"/>
    <n v="34"/>
    <n v="32"/>
    <n v="25"/>
    <n v="29"/>
    <n v="24"/>
    <n v="22"/>
    <n v="17"/>
    <n v="18"/>
    <n v="13"/>
    <n v="10"/>
    <n v="15"/>
  </r>
  <r>
    <s v="080606"/>
    <x v="0"/>
    <x v="6"/>
    <x v="1"/>
    <s v="SAN PABLO"/>
    <m/>
    <x v="41"/>
    <x v="0"/>
    <n v="1326"/>
    <n v="14"/>
    <n v="12"/>
    <n v="17"/>
    <n v="17"/>
    <n v="21"/>
    <n v="81"/>
    <n v="21"/>
    <n v="13"/>
    <n v="14"/>
    <n v="17"/>
    <n v="17"/>
    <n v="82"/>
    <n v="18"/>
    <n v="20"/>
    <n v="21"/>
    <n v="16"/>
    <n v="17"/>
    <n v="92"/>
    <n v="15"/>
    <n v="27"/>
    <n v="24"/>
    <n v="23"/>
    <n v="20"/>
    <n v="109"/>
    <n v="92"/>
    <n v="100"/>
    <n v="108"/>
    <n v="116"/>
    <n v="104"/>
    <n v="88"/>
    <n v="82"/>
    <n v="72"/>
    <n v="63"/>
    <n v="43"/>
    <n v="35"/>
    <n v="31"/>
    <n v="28"/>
  </r>
  <r>
    <s v="080606"/>
    <x v="0"/>
    <x v="6"/>
    <x v="1"/>
    <s v="SAN PABLO"/>
    <m/>
    <x v="41"/>
    <x v="1"/>
    <n v="1319"/>
    <n v="20"/>
    <n v="16"/>
    <n v="14"/>
    <n v="13"/>
    <n v="13"/>
    <n v="76"/>
    <n v="16"/>
    <n v="14"/>
    <n v="14"/>
    <n v="18"/>
    <n v="19"/>
    <n v="81"/>
    <n v="16"/>
    <n v="19"/>
    <n v="20"/>
    <n v="14"/>
    <n v="16"/>
    <n v="85"/>
    <n v="19"/>
    <n v="23"/>
    <n v="14"/>
    <n v="26"/>
    <n v="27"/>
    <n v="109"/>
    <n v="104"/>
    <n v="107"/>
    <n v="90"/>
    <n v="95"/>
    <n v="85"/>
    <n v="81"/>
    <n v="64"/>
    <n v="78"/>
    <n v="66"/>
    <n v="48"/>
    <n v="48"/>
    <n v="48"/>
    <n v="54"/>
  </r>
  <r>
    <s v="080607"/>
    <x v="0"/>
    <x v="6"/>
    <x v="1"/>
    <s v="SAN PEDRO"/>
    <m/>
    <x v="42"/>
    <x v="0"/>
    <n v="1541"/>
    <n v="14"/>
    <n v="7"/>
    <n v="18"/>
    <n v="17"/>
    <n v="17"/>
    <n v="73"/>
    <n v="15"/>
    <n v="15"/>
    <n v="17"/>
    <n v="16"/>
    <n v="24"/>
    <n v="87"/>
    <n v="25"/>
    <n v="15"/>
    <n v="16"/>
    <n v="19"/>
    <n v="13"/>
    <n v="88"/>
    <n v="15"/>
    <n v="24"/>
    <n v="16"/>
    <n v="21"/>
    <n v="27"/>
    <n v="103"/>
    <n v="87"/>
    <n v="130"/>
    <n v="134"/>
    <n v="118"/>
    <n v="135"/>
    <n v="96"/>
    <n v="106"/>
    <n v="110"/>
    <n v="93"/>
    <n v="65"/>
    <n v="37"/>
    <n v="39"/>
    <n v="40"/>
  </r>
  <r>
    <s v="080607"/>
    <x v="0"/>
    <x v="6"/>
    <x v="1"/>
    <s v="SAN PEDRO"/>
    <m/>
    <x v="42"/>
    <x v="1"/>
    <n v="1434"/>
    <n v="15"/>
    <n v="14"/>
    <n v="14"/>
    <n v="18"/>
    <n v="16"/>
    <n v="77"/>
    <n v="13"/>
    <n v="15"/>
    <n v="13"/>
    <n v="22"/>
    <n v="19"/>
    <n v="82"/>
    <n v="24"/>
    <n v="14"/>
    <n v="15"/>
    <n v="18"/>
    <n v="11"/>
    <n v="82"/>
    <n v="18"/>
    <n v="13"/>
    <n v="17"/>
    <n v="15"/>
    <n v="14"/>
    <n v="77"/>
    <n v="93"/>
    <n v="119"/>
    <n v="123"/>
    <n v="104"/>
    <n v="85"/>
    <n v="89"/>
    <n v="93"/>
    <n v="98"/>
    <n v="75"/>
    <n v="66"/>
    <n v="43"/>
    <n v="47"/>
    <n v="81"/>
  </r>
  <r>
    <s v="080601"/>
    <x v="1"/>
    <x v="1"/>
    <x v="1"/>
    <s v="SICUANI"/>
    <m/>
    <x v="43"/>
    <x v="0"/>
    <n v="637"/>
    <n v="7"/>
    <n v="7"/>
    <n v="8"/>
    <n v="8"/>
    <n v="9"/>
    <n v="39"/>
    <n v="11"/>
    <n v="11"/>
    <n v="11"/>
    <n v="11"/>
    <n v="13"/>
    <n v="57"/>
    <n v="12"/>
    <n v="12"/>
    <n v="13"/>
    <n v="13"/>
    <n v="12"/>
    <n v="62"/>
    <n v="12"/>
    <n v="13"/>
    <n v="13"/>
    <n v="13"/>
    <n v="13"/>
    <n v="64"/>
    <n v="54"/>
    <n v="53"/>
    <n v="54"/>
    <n v="51"/>
    <n v="42"/>
    <n v="37"/>
    <n v="29"/>
    <n v="26"/>
    <n v="22"/>
    <n v="18"/>
    <n v="12"/>
    <n v="8"/>
    <n v="9"/>
  </r>
  <r>
    <s v="080601"/>
    <x v="1"/>
    <x v="1"/>
    <x v="1"/>
    <s v="SICUANI"/>
    <m/>
    <x v="43"/>
    <x v="1"/>
    <n v="619"/>
    <n v="7"/>
    <n v="7"/>
    <n v="7"/>
    <n v="7"/>
    <n v="9"/>
    <n v="37"/>
    <n v="10"/>
    <n v="11"/>
    <n v="11"/>
    <n v="12"/>
    <n v="12"/>
    <n v="56"/>
    <n v="11"/>
    <n v="11"/>
    <n v="12"/>
    <n v="12"/>
    <n v="11"/>
    <n v="57"/>
    <n v="11"/>
    <n v="12"/>
    <n v="12"/>
    <n v="13"/>
    <n v="12"/>
    <n v="60"/>
    <n v="50"/>
    <n v="52"/>
    <n v="51"/>
    <n v="47"/>
    <n v="41"/>
    <n v="34"/>
    <n v="29"/>
    <n v="25"/>
    <n v="23"/>
    <n v="19"/>
    <n v="14"/>
    <n v="11"/>
    <n v="13"/>
  </r>
  <r>
    <s v="080606"/>
    <x v="0"/>
    <x v="6"/>
    <x v="1"/>
    <s v="SAN PABLO"/>
    <m/>
    <x v="44"/>
    <x v="0"/>
    <n v="965"/>
    <n v="10"/>
    <n v="8"/>
    <n v="13"/>
    <n v="13"/>
    <n v="16"/>
    <n v="60"/>
    <n v="15"/>
    <n v="9"/>
    <n v="11"/>
    <n v="13"/>
    <n v="13"/>
    <n v="61"/>
    <n v="13"/>
    <n v="15"/>
    <n v="16"/>
    <n v="11"/>
    <n v="13"/>
    <n v="68"/>
    <n v="11"/>
    <n v="20"/>
    <n v="18"/>
    <n v="16"/>
    <n v="15"/>
    <n v="80"/>
    <n v="67"/>
    <n v="72"/>
    <n v="78"/>
    <n v="84"/>
    <n v="76"/>
    <n v="64"/>
    <n v="59"/>
    <n v="53"/>
    <n v="45"/>
    <n v="32"/>
    <n v="25"/>
    <n v="22"/>
    <n v="19"/>
  </r>
  <r>
    <s v="080606"/>
    <x v="0"/>
    <x v="6"/>
    <x v="1"/>
    <s v="SAN PABLO"/>
    <m/>
    <x v="44"/>
    <x v="1"/>
    <n v="954"/>
    <n v="14"/>
    <n v="12"/>
    <n v="11"/>
    <n v="10"/>
    <n v="9"/>
    <n v="56"/>
    <n v="11"/>
    <n v="11"/>
    <n v="11"/>
    <n v="13"/>
    <n v="14"/>
    <n v="60"/>
    <n v="12"/>
    <n v="13"/>
    <n v="14"/>
    <n v="11"/>
    <n v="12"/>
    <n v="62"/>
    <n v="13"/>
    <n v="16"/>
    <n v="11"/>
    <n v="19"/>
    <n v="19"/>
    <n v="78"/>
    <n v="75"/>
    <n v="77"/>
    <n v="65"/>
    <n v="69"/>
    <n v="61"/>
    <n v="58"/>
    <n v="47"/>
    <n v="56"/>
    <n v="48"/>
    <n v="34"/>
    <n v="35"/>
    <n v="34"/>
    <n v="39"/>
  </r>
  <r>
    <s v="080601"/>
    <x v="0"/>
    <x v="6"/>
    <x v="1"/>
    <s v="SICUANI"/>
    <m/>
    <x v="45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080601"/>
    <x v="0"/>
    <x v="6"/>
    <x v="1"/>
    <s v="SICUANI"/>
    <m/>
    <x v="45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080508"/>
    <x v="0"/>
    <x v="2"/>
    <x v="2"/>
    <s v="TUPAC AMARU"/>
    <m/>
    <x v="46"/>
    <x v="0"/>
    <n v="266"/>
    <n v="3"/>
    <n v="3"/>
    <n v="3"/>
    <n v="3"/>
    <n v="5"/>
    <n v="17"/>
    <n v="6"/>
    <n v="4"/>
    <n v="3"/>
    <n v="4"/>
    <n v="2"/>
    <n v="19"/>
    <n v="3"/>
    <n v="2"/>
    <n v="4"/>
    <n v="5"/>
    <n v="5"/>
    <n v="19"/>
    <n v="4"/>
    <n v="5"/>
    <n v="6"/>
    <n v="6"/>
    <n v="5"/>
    <n v="26"/>
    <n v="21"/>
    <n v="20"/>
    <n v="22"/>
    <n v="20"/>
    <n v="19"/>
    <n v="22"/>
    <n v="12"/>
    <n v="13"/>
    <n v="12"/>
    <n v="9"/>
    <n v="7"/>
    <n v="4"/>
    <n v="4"/>
  </r>
  <r>
    <s v="080508"/>
    <x v="0"/>
    <x v="2"/>
    <x v="2"/>
    <s v="TUPAC AMARU"/>
    <m/>
    <x v="46"/>
    <x v="1"/>
    <n v="266"/>
    <n v="3"/>
    <n v="3"/>
    <n v="3"/>
    <n v="3"/>
    <n v="3"/>
    <n v="15"/>
    <n v="4"/>
    <n v="5"/>
    <n v="3"/>
    <n v="2"/>
    <n v="3"/>
    <n v="17"/>
    <n v="3"/>
    <n v="2"/>
    <n v="3"/>
    <n v="3"/>
    <n v="4"/>
    <n v="15"/>
    <n v="6"/>
    <n v="5"/>
    <n v="7"/>
    <n v="8"/>
    <n v="6"/>
    <n v="32"/>
    <n v="24"/>
    <n v="22"/>
    <n v="22"/>
    <n v="18"/>
    <n v="19"/>
    <n v="14"/>
    <n v="13"/>
    <n v="11"/>
    <n v="13"/>
    <n v="11"/>
    <n v="10"/>
    <n v="5"/>
    <n v="5"/>
  </r>
  <r>
    <s v="080807"/>
    <x v="0"/>
    <x v="0"/>
    <x v="0"/>
    <s v="SUYCKUTAMBO"/>
    <m/>
    <x v="47"/>
    <x v="0"/>
    <n v="688"/>
    <n v="10"/>
    <n v="7"/>
    <n v="9"/>
    <n v="9"/>
    <n v="12"/>
    <n v="47"/>
    <n v="14"/>
    <n v="10"/>
    <n v="10"/>
    <n v="9"/>
    <n v="7"/>
    <n v="50"/>
    <n v="5"/>
    <n v="14"/>
    <n v="9"/>
    <n v="12"/>
    <n v="10"/>
    <n v="50"/>
    <n v="17"/>
    <n v="14"/>
    <n v="14"/>
    <n v="16"/>
    <n v="11"/>
    <n v="72"/>
    <n v="56"/>
    <n v="52"/>
    <n v="63"/>
    <n v="52"/>
    <n v="40"/>
    <n v="38"/>
    <n v="32"/>
    <n v="46"/>
    <n v="33"/>
    <n v="25"/>
    <n v="14"/>
    <n v="8"/>
    <n v="10"/>
  </r>
  <r>
    <s v="080807"/>
    <x v="0"/>
    <x v="0"/>
    <x v="0"/>
    <s v="SUYCKUTAMBO"/>
    <m/>
    <x v="47"/>
    <x v="1"/>
    <n v="679"/>
    <n v="7"/>
    <n v="5"/>
    <n v="5"/>
    <n v="8"/>
    <n v="14"/>
    <n v="39"/>
    <n v="8"/>
    <n v="9"/>
    <n v="12"/>
    <n v="11"/>
    <n v="11"/>
    <n v="51"/>
    <n v="6"/>
    <n v="16"/>
    <n v="11"/>
    <n v="14"/>
    <n v="10"/>
    <n v="57"/>
    <n v="12"/>
    <n v="13"/>
    <n v="15"/>
    <n v="11"/>
    <n v="12"/>
    <n v="63"/>
    <n v="55"/>
    <n v="62"/>
    <n v="58"/>
    <n v="54"/>
    <n v="38"/>
    <n v="30"/>
    <n v="37"/>
    <n v="40"/>
    <n v="24"/>
    <n v="33"/>
    <n v="16"/>
    <n v="13"/>
    <n v="9"/>
  </r>
  <r>
    <s v="080601"/>
    <x v="0"/>
    <x v="3"/>
    <x v="1"/>
    <s v="SICUANI"/>
    <m/>
    <x v="48"/>
    <x v="0"/>
    <n v="7318"/>
    <n v="81"/>
    <n v="83"/>
    <n v="92"/>
    <n v="95"/>
    <n v="105"/>
    <n v="456"/>
    <n v="121"/>
    <n v="127"/>
    <n v="129"/>
    <n v="132"/>
    <n v="147"/>
    <n v="656"/>
    <n v="136"/>
    <n v="140"/>
    <n v="147"/>
    <n v="145"/>
    <n v="141"/>
    <n v="709"/>
    <n v="143"/>
    <n v="152"/>
    <n v="152"/>
    <n v="155"/>
    <n v="145"/>
    <n v="747"/>
    <n v="617"/>
    <n v="607"/>
    <n v="616"/>
    <n v="583"/>
    <n v="486"/>
    <n v="425"/>
    <n v="337"/>
    <n v="296"/>
    <n v="255"/>
    <n v="204"/>
    <n v="141"/>
    <n v="88"/>
    <n v="95"/>
  </r>
  <r>
    <s v="080601"/>
    <x v="0"/>
    <x v="3"/>
    <x v="1"/>
    <s v="SICUANI"/>
    <m/>
    <x v="48"/>
    <x v="1"/>
    <n v="7108"/>
    <n v="78"/>
    <n v="78"/>
    <n v="84"/>
    <n v="85"/>
    <n v="107"/>
    <n v="432"/>
    <n v="111"/>
    <n v="124"/>
    <n v="131"/>
    <n v="135"/>
    <n v="134"/>
    <n v="635"/>
    <n v="124"/>
    <n v="128"/>
    <n v="134"/>
    <n v="132"/>
    <n v="129"/>
    <n v="647"/>
    <n v="132"/>
    <n v="143"/>
    <n v="134"/>
    <n v="145"/>
    <n v="134"/>
    <n v="688"/>
    <n v="582"/>
    <n v="600"/>
    <n v="587"/>
    <n v="530"/>
    <n v="474"/>
    <n v="393"/>
    <n v="323"/>
    <n v="304"/>
    <n v="271"/>
    <n v="215"/>
    <n v="168"/>
    <n v="118"/>
    <n v="141"/>
  </r>
  <r>
    <s v="080608"/>
    <x v="0"/>
    <x v="4"/>
    <x v="1"/>
    <s v="TINTA"/>
    <m/>
    <x v="49"/>
    <x v="0"/>
    <n v="2912"/>
    <n v="32"/>
    <n v="19"/>
    <n v="37"/>
    <n v="61"/>
    <n v="41"/>
    <n v="190"/>
    <n v="47"/>
    <n v="40"/>
    <n v="46"/>
    <n v="43"/>
    <n v="48"/>
    <n v="224"/>
    <n v="43"/>
    <n v="39"/>
    <n v="39"/>
    <n v="30"/>
    <n v="42"/>
    <n v="193"/>
    <n v="38"/>
    <n v="57"/>
    <n v="41"/>
    <n v="58"/>
    <n v="39"/>
    <n v="233"/>
    <n v="204"/>
    <n v="228"/>
    <n v="254"/>
    <n v="249"/>
    <n v="204"/>
    <n v="208"/>
    <n v="160"/>
    <n v="160"/>
    <n v="126"/>
    <n v="103"/>
    <n v="60"/>
    <n v="71"/>
    <n v="45"/>
  </r>
  <r>
    <s v="080608"/>
    <x v="0"/>
    <x v="4"/>
    <x v="1"/>
    <s v="TINTA"/>
    <m/>
    <x v="49"/>
    <x v="1"/>
    <n v="2868"/>
    <n v="28"/>
    <n v="30"/>
    <n v="40"/>
    <n v="47"/>
    <n v="37"/>
    <n v="182"/>
    <n v="49"/>
    <n v="41"/>
    <n v="41"/>
    <n v="44"/>
    <n v="39"/>
    <n v="214"/>
    <n v="39"/>
    <n v="35"/>
    <n v="35"/>
    <n v="28"/>
    <n v="38"/>
    <n v="175"/>
    <n v="39"/>
    <n v="46"/>
    <n v="43"/>
    <n v="51"/>
    <n v="39"/>
    <n v="218"/>
    <n v="212"/>
    <n v="252"/>
    <n v="234"/>
    <n v="218"/>
    <n v="173"/>
    <n v="160"/>
    <n v="159"/>
    <n v="152"/>
    <n v="143"/>
    <n v="103"/>
    <n v="96"/>
    <n v="91"/>
    <n v="86"/>
  </r>
  <r>
    <s v="080801"/>
    <x v="0"/>
    <x v="0"/>
    <x v="0"/>
    <s v="ESPINAR"/>
    <m/>
    <x v="50"/>
    <x v="0"/>
    <n v="417"/>
    <n v="6"/>
    <n v="7"/>
    <n v="8"/>
    <n v="7"/>
    <n v="8"/>
    <n v="36"/>
    <n v="8"/>
    <n v="10"/>
    <n v="10"/>
    <n v="11"/>
    <n v="12"/>
    <n v="51"/>
    <n v="11"/>
    <n v="10"/>
    <n v="10"/>
    <n v="10"/>
    <n v="10"/>
    <n v="51"/>
    <n v="9"/>
    <n v="8"/>
    <n v="9"/>
    <n v="8"/>
    <n v="9"/>
    <n v="43"/>
    <n v="32"/>
    <n v="31"/>
    <n v="31"/>
    <n v="32"/>
    <n v="25"/>
    <n v="19"/>
    <n v="16"/>
    <n v="13"/>
    <n v="13"/>
    <n v="9"/>
    <n v="7"/>
    <n v="4"/>
    <n v="4"/>
  </r>
  <r>
    <s v="080801"/>
    <x v="0"/>
    <x v="0"/>
    <x v="0"/>
    <s v="ESPINAR"/>
    <m/>
    <x v="50"/>
    <x v="1"/>
    <n v="391"/>
    <n v="6"/>
    <n v="6"/>
    <n v="7"/>
    <n v="7"/>
    <n v="8"/>
    <n v="34"/>
    <n v="8"/>
    <n v="10"/>
    <n v="9"/>
    <n v="10"/>
    <n v="9"/>
    <n v="46"/>
    <n v="8"/>
    <n v="9"/>
    <n v="8"/>
    <n v="8"/>
    <n v="8"/>
    <n v="41"/>
    <n v="7"/>
    <n v="7"/>
    <n v="7"/>
    <n v="8"/>
    <n v="8"/>
    <n v="37"/>
    <n v="30"/>
    <n v="30"/>
    <n v="33"/>
    <n v="32"/>
    <n v="23"/>
    <n v="19"/>
    <n v="14"/>
    <n v="13"/>
    <n v="11"/>
    <n v="9"/>
    <n v="7"/>
    <n v="5"/>
    <n v="7"/>
  </r>
  <r>
    <s v="080508"/>
    <x v="0"/>
    <x v="2"/>
    <x v="2"/>
    <s v="TUPAC AMARU"/>
    <m/>
    <x v="51"/>
    <x v="0"/>
    <n v="326"/>
    <n v="4"/>
    <n v="4"/>
    <n v="4"/>
    <n v="3"/>
    <n v="6"/>
    <n v="21"/>
    <n v="6"/>
    <n v="4"/>
    <n v="3"/>
    <n v="3"/>
    <n v="3"/>
    <n v="19"/>
    <n v="4"/>
    <n v="3"/>
    <n v="5"/>
    <n v="5"/>
    <n v="7"/>
    <n v="24"/>
    <n v="3"/>
    <n v="5"/>
    <n v="6"/>
    <n v="8"/>
    <n v="5"/>
    <n v="27"/>
    <n v="26"/>
    <n v="27"/>
    <n v="28"/>
    <n v="27"/>
    <n v="24"/>
    <n v="27"/>
    <n v="15"/>
    <n v="17"/>
    <n v="16"/>
    <n v="11"/>
    <n v="6"/>
    <n v="5"/>
    <n v="6"/>
  </r>
  <r>
    <s v="080508"/>
    <x v="0"/>
    <x v="2"/>
    <x v="2"/>
    <s v="TUPAC AMARU"/>
    <m/>
    <x v="51"/>
    <x v="1"/>
    <n v="334"/>
    <n v="4"/>
    <n v="4"/>
    <n v="5"/>
    <n v="3"/>
    <n v="4"/>
    <n v="20"/>
    <n v="4"/>
    <n v="6"/>
    <n v="3"/>
    <n v="3"/>
    <n v="4"/>
    <n v="20"/>
    <n v="3"/>
    <n v="2"/>
    <n v="4"/>
    <n v="4"/>
    <n v="5"/>
    <n v="18"/>
    <n v="7"/>
    <n v="6"/>
    <n v="9"/>
    <n v="9"/>
    <n v="8"/>
    <n v="39"/>
    <n v="29"/>
    <n v="29"/>
    <n v="28"/>
    <n v="25"/>
    <n v="23"/>
    <n v="18"/>
    <n v="16"/>
    <n v="14"/>
    <n v="16"/>
    <n v="12"/>
    <n v="13"/>
    <n v="7"/>
    <n v="7"/>
  </r>
  <r>
    <s v="080508"/>
    <x v="0"/>
    <x v="2"/>
    <x v="2"/>
    <s v="TUPAC AMARU"/>
    <m/>
    <x v="52"/>
    <x v="0"/>
    <n v="444"/>
    <n v="6"/>
    <n v="5"/>
    <n v="4"/>
    <n v="4"/>
    <n v="9"/>
    <n v="28"/>
    <n v="6"/>
    <n v="7"/>
    <n v="5"/>
    <n v="3"/>
    <n v="4"/>
    <n v="25"/>
    <n v="6"/>
    <n v="4"/>
    <n v="6"/>
    <n v="6"/>
    <n v="9"/>
    <n v="31"/>
    <n v="3"/>
    <n v="7"/>
    <n v="8"/>
    <n v="10"/>
    <n v="7"/>
    <n v="35"/>
    <n v="36"/>
    <n v="37"/>
    <n v="38"/>
    <n v="37"/>
    <n v="33"/>
    <n v="37"/>
    <n v="21"/>
    <n v="23"/>
    <n v="22"/>
    <n v="15"/>
    <n v="10"/>
    <n v="7"/>
    <n v="9"/>
  </r>
  <r>
    <s v="080508"/>
    <x v="0"/>
    <x v="2"/>
    <x v="2"/>
    <s v="TUPAC AMARU"/>
    <m/>
    <x v="52"/>
    <x v="1"/>
    <n v="463"/>
    <n v="6"/>
    <n v="6"/>
    <n v="6"/>
    <n v="5"/>
    <n v="6"/>
    <n v="29"/>
    <n v="5"/>
    <n v="7"/>
    <n v="3"/>
    <n v="3"/>
    <n v="6"/>
    <n v="24"/>
    <n v="4"/>
    <n v="4"/>
    <n v="5"/>
    <n v="6"/>
    <n v="7"/>
    <n v="26"/>
    <n v="10"/>
    <n v="9"/>
    <n v="11"/>
    <n v="13"/>
    <n v="11"/>
    <n v="54"/>
    <n v="40"/>
    <n v="40"/>
    <n v="38"/>
    <n v="34"/>
    <n v="32"/>
    <n v="25"/>
    <n v="23"/>
    <n v="20"/>
    <n v="23"/>
    <n v="19"/>
    <n v="18"/>
    <n v="10"/>
    <n v="8"/>
  </r>
  <r>
    <s v="080803"/>
    <x v="0"/>
    <x v="0"/>
    <x v="0"/>
    <s v="COPORAQUE"/>
    <m/>
    <x v="53"/>
    <x v="0"/>
    <n v="1489"/>
    <n v="16"/>
    <n v="13"/>
    <n v="18"/>
    <n v="16"/>
    <n v="20"/>
    <n v="83"/>
    <n v="17"/>
    <n v="18"/>
    <n v="19"/>
    <n v="21"/>
    <n v="20"/>
    <n v="95"/>
    <n v="16"/>
    <n v="22"/>
    <n v="21"/>
    <n v="23"/>
    <n v="27"/>
    <n v="109"/>
    <n v="36"/>
    <n v="35"/>
    <n v="32"/>
    <n v="32"/>
    <n v="32"/>
    <n v="167"/>
    <n v="136"/>
    <n v="119"/>
    <n v="110"/>
    <n v="110"/>
    <n v="105"/>
    <n v="98"/>
    <n v="82"/>
    <n v="69"/>
    <n v="67"/>
    <n v="57"/>
    <n v="36"/>
    <n v="26"/>
    <n v="20"/>
  </r>
  <r>
    <s v="080803"/>
    <x v="0"/>
    <x v="0"/>
    <x v="0"/>
    <s v="COPORAQUE"/>
    <m/>
    <x v="53"/>
    <x v="1"/>
    <n v="1474"/>
    <n v="18"/>
    <n v="15"/>
    <n v="18"/>
    <n v="21"/>
    <n v="16"/>
    <n v="88"/>
    <n v="13"/>
    <n v="19"/>
    <n v="22"/>
    <n v="21"/>
    <n v="19"/>
    <n v="94"/>
    <n v="15"/>
    <n v="21"/>
    <n v="20"/>
    <n v="22"/>
    <n v="26"/>
    <n v="104"/>
    <n v="29"/>
    <n v="32"/>
    <n v="33"/>
    <n v="38"/>
    <n v="30"/>
    <n v="162"/>
    <n v="133"/>
    <n v="126"/>
    <n v="113"/>
    <n v="109"/>
    <n v="96"/>
    <n v="93"/>
    <n v="65"/>
    <n v="70"/>
    <n v="63"/>
    <n v="57"/>
    <n v="41"/>
    <n v="29"/>
    <n v="31"/>
  </r>
  <r>
    <s v="080601"/>
    <x v="0"/>
    <x v="6"/>
    <x v="1"/>
    <s v="SICUANI"/>
    <m/>
    <x v="54"/>
    <x v="0"/>
    <n v="953"/>
    <n v="11"/>
    <n v="11"/>
    <n v="12"/>
    <n v="12"/>
    <n v="14"/>
    <n v="60"/>
    <n v="16"/>
    <n v="17"/>
    <n v="17"/>
    <n v="17"/>
    <n v="19"/>
    <n v="86"/>
    <n v="18"/>
    <n v="18"/>
    <n v="19"/>
    <n v="19"/>
    <n v="18"/>
    <n v="92"/>
    <n v="19"/>
    <n v="20"/>
    <n v="20"/>
    <n v="20"/>
    <n v="19"/>
    <n v="98"/>
    <n v="80"/>
    <n v="79"/>
    <n v="80"/>
    <n v="76"/>
    <n v="63"/>
    <n v="55"/>
    <n v="44"/>
    <n v="39"/>
    <n v="33"/>
    <n v="27"/>
    <n v="18"/>
    <n v="11"/>
    <n v="12"/>
  </r>
  <r>
    <s v="080601"/>
    <x v="0"/>
    <x v="6"/>
    <x v="1"/>
    <s v="SICUANI"/>
    <m/>
    <x v="54"/>
    <x v="1"/>
    <n v="926"/>
    <n v="10"/>
    <n v="10"/>
    <n v="11"/>
    <n v="11"/>
    <n v="14"/>
    <n v="56"/>
    <n v="14"/>
    <n v="16"/>
    <n v="17"/>
    <n v="18"/>
    <n v="17"/>
    <n v="82"/>
    <n v="16"/>
    <n v="17"/>
    <n v="17"/>
    <n v="17"/>
    <n v="17"/>
    <n v="84"/>
    <n v="17"/>
    <n v="19"/>
    <n v="17"/>
    <n v="19"/>
    <n v="18"/>
    <n v="90"/>
    <n v="76"/>
    <n v="78"/>
    <n v="77"/>
    <n v="69"/>
    <n v="62"/>
    <n v="51"/>
    <n v="42"/>
    <n v="40"/>
    <n v="35"/>
    <n v="28"/>
    <n v="22"/>
    <n v="15"/>
    <n v="19"/>
  </r>
  <r>
    <s v="080501"/>
    <x v="0"/>
    <x v="2"/>
    <x v="2"/>
    <s v="YANAOCA"/>
    <m/>
    <x v="55"/>
    <x v="0"/>
    <n v="3359"/>
    <n v="39"/>
    <n v="38"/>
    <n v="33"/>
    <n v="46"/>
    <n v="53"/>
    <n v="209"/>
    <n v="51"/>
    <n v="41"/>
    <n v="45"/>
    <n v="50"/>
    <n v="56"/>
    <n v="243"/>
    <n v="53"/>
    <n v="63"/>
    <n v="53"/>
    <n v="67"/>
    <n v="77"/>
    <n v="313"/>
    <n v="77"/>
    <n v="65"/>
    <n v="73"/>
    <n v="85"/>
    <n v="78"/>
    <n v="378"/>
    <n v="317"/>
    <n v="245"/>
    <n v="237"/>
    <n v="256"/>
    <n v="218"/>
    <n v="183"/>
    <n v="160"/>
    <n v="153"/>
    <n v="127"/>
    <n v="109"/>
    <n v="81"/>
    <n v="74"/>
    <n v="56"/>
  </r>
  <r>
    <s v="080501"/>
    <x v="0"/>
    <x v="2"/>
    <x v="2"/>
    <s v="YANAOCA"/>
    <m/>
    <x v="55"/>
    <x v="1"/>
    <n v="3329"/>
    <n v="40"/>
    <n v="41"/>
    <n v="32"/>
    <n v="43"/>
    <n v="43"/>
    <n v="199"/>
    <n v="39"/>
    <n v="46"/>
    <n v="52"/>
    <n v="57"/>
    <n v="40"/>
    <n v="234"/>
    <n v="47"/>
    <n v="57"/>
    <n v="47"/>
    <n v="60"/>
    <n v="68"/>
    <n v="279"/>
    <n v="69"/>
    <n v="81"/>
    <n v="78"/>
    <n v="74"/>
    <n v="66"/>
    <n v="368"/>
    <n v="312"/>
    <n v="261"/>
    <n v="238"/>
    <n v="211"/>
    <n v="198"/>
    <n v="164"/>
    <n v="151"/>
    <n v="165"/>
    <n v="149"/>
    <n v="127"/>
    <n v="97"/>
    <n v="85"/>
    <n v="91"/>
  </r>
  <r>
    <s v="080801"/>
    <x v="0"/>
    <x v="0"/>
    <x v="0"/>
    <s v="ESPINAR"/>
    <m/>
    <x v="56"/>
    <x v="0"/>
    <n v="10054"/>
    <n v="151"/>
    <n v="161"/>
    <n v="194"/>
    <n v="166"/>
    <n v="183"/>
    <n v="855"/>
    <n v="186"/>
    <n v="224"/>
    <n v="244"/>
    <n v="247"/>
    <n v="292"/>
    <n v="1193"/>
    <n v="251"/>
    <n v="243"/>
    <n v="252"/>
    <n v="227"/>
    <n v="224"/>
    <n v="1197"/>
    <n v="228"/>
    <n v="204"/>
    <n v="209"/>
    <n v="204"/>
    <n v="223"/>
    <n v="1068"/>
    <n v="803"/>
    <n v="738"/>
    <n v="745"/>
    <n v="782"/>
    <n v="609"/>
    <n v="464"/>
    <n v="372"/>
    <n v="318"/>
    <n v="313"/>
    <n v="235"/>
    <n v="167"/>
    <n v="89"/>
    <n v="106"/>
  </r>
  <r>
    <s v="080801"/>
    <x v="0"/>
    <x v="0"/>
    <x v="0"/>
    <s v="ESPINAR"/>
    <m/>
    <x v="56"/>
    <x v="1"/>
    <n v="9430"/>
    <n v="141"/>
    <n v="155"/>
    <n v="168"/>
    <n v="160"/>
    <n v="192"/>
    <n v="816"/>
    <n v="203"/>
    <n v="232"/>
    <n v="230"/>
    <n v="234"/>
    <n v="229"/>
    <n v="1128"/>
    <n v="207"/>
    <n v="199"/>
    <n v="207"/>
    <n v="187"/>
    <n v="184"/>
    <n v="984"/>
    <n v="173"/>
    <n v="164"/>
    <n v="175"/>
    <n v="197"/>
    <n v="176"/>
    <n v="885"/>
    <n v="730"/>
    <n v="753"/>
    <n v="792"/>
    <n v="770"/>
    <n v="560"/>
    <n v="457"/>
    <n v="325"/>
    <n v="304"/>
    <n v="268"/>
    <n v="223"/>
    <n v="162"/>
    <n v="115"/>
    <n v="1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60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compact="0" compactData="0" multipleFieldFilters="0">
  <location ref="A5:T31" firstHeaderRow="0" firstDataRow="1" firstDataCol="3" rowPageCount="1" colPageCount="1"/>
  <pivotFields count="52">
    <pivotField compact="0" outline="0" showAll="0"/>
    <pivotField axis="axisPage" compact="0" outline="0" showAll="0">
      <items count="3">
        <item x="0"/>
        <item x="1"/>
        <item t="default"/>
      </items>
    </pivotField>
    <pivotField axis="axisRow" compact="0" outline="0" showAll="0">
      <items count="11">
        <item h="1" x="4"/>
        <item h="1" x="5"/>
        <item m="1" x="7"/>
        <item h="1" m="1" x="8"/>
        <item h="1" x="6"/>
        <item h="1" m="1" x="9"/>
        <item h="1" x="2"/>
        <item x="0"/>
        <item h="1" x="1"/>
        <item h="1" x="3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119">
        <item m="1" x="65"/>
        <item m="1" x="109"/>
        <item m="1" x="82"/>
        <item m="1" x="80"/>
        <item m="1" x="84"/>
        <item m="1" x="107"/>
        <item m="1" x="81"/>
        <item m="1" x="116"/>
        <item m="1" x="96"/>
        <item m="1" x="52"/>
        <item m="1" x="54"/>
        <item m="1" x="98"/>
        <item h="1" m="1" x="88"/>
        <item m="1" x="93"/>
        <item m="1" x="99"/>
        <item m="1" x="72"/>
        <item m="1" x="94"/>
        <item m="1" x="104"/>
        <item m="1" x="76"/>
        <item m="1" x="110"/>
        <item m="1" x="83"/>
        <item m="1" x="101"/>
        <item m="1" x="74"/>
        <item m="1" x="69"/>
        <item m="1" x="105"/>
        <item m="1" x="79"/>
        <item m="1" x="89"/>
        <item m="1" x="92"/>
        <item m="1" x="73"/>
        <item m="1" x="91"/>
        <item m="1" x="108"/>
        <item m="1" x="112"/>
        <item m="1" x="78"/>
        <item m="1" x="97"/>
        <item m="1" x="75"/>
        <item m="1" x="85"/>
        <item m="1" x="102"/>
        <item m="1" x="100"/>
        <item m="1" x="90"/>
        <item m="1" x="67"/>
        <item m="1" x="111"/>
        <item m="1" x="103"/>
        <item m="1" x="86"/>
        <item m="1" x="87"/>
        <item m="1" x="70"/>
        <item m="1" x="66"/>
        <item m="1" x="77"/>
        <item m="1" x="68"/>
        <item m="1" x="117"/>
        <item m="1" x="95"/>
        <item m="1" x="114"/>
        <item m="1" x="113"/>
        <item x="28"/>
        <item m="1" x="59"/>
        <item x="37"/>
        <item x="18"/>
        <item x="6"/>
        <item x="9"/>
        <item x="14"/>
        <item x="11"/>
        <item x="23"/>
        <item x="24"/>
        <item x="32"/>
        <item x="21"/>
        <item x="39"/>
        <item x="46"/>
        <item m="1" x="57"/>
        <item m="1" x="58"/>
        <item x="33"/>
        <item x="48"/>
        <item x="19"/>
        <item x="22"/>
        <item x="38"/>
        <item m="1" x="56"/>
        <item x="5"/>
        <item x="10"/>
        <item x="8"/>
        <item x="25"/>
        <item x="3"/>
        <item x="7"/>
        <item x="29"/>
        <item x="36"/>
        <item x="34"/>
        <item x="41"/>
        <item x="44"/>
        <item m="1" x="115"/>
        <item x="49"/>
        <item m="1" x="64"/>
        <item m="1" x="106"/>
        <item x="16"/>
        <item x="50"/>
        <item x="12"/>
        <item x="13"/>
        <item x="20"/>
        <item m="1" x="63"/>
        <item x="30"/>
        <item x="31"/>
        <item x="35"/>
        <item x="40"/>
        <item m="1" x="62"/>
        <item m="1" x="71"/>
        <item h="1" m="1" x="55"/>
        <item h="1" x="42"/>
        <item h="1" x="0"/>
        <item h="1" m="1" x="51"/>
        <item h="1" m="1" x="53"/>
        <item h="1" m="1" x="60"/>
        <item h="1" m="1" x="61"/>
        <item h="1" x="1"/>
        <item h="1" x="2"/>
        <item h="1" x="4"/>
        <item h="1" x="15"/>
        <item h="1" x="17"/>
        <item h="1" x="26"/>
        <item h="1" x="27"/>
        <item h="1" x="43"/>
        <item h="1" x="45"/>
        <item h="1" x="47"/>
        <item t="default"/>
      </items>
    </pivotField>
    <pivotField axis="axisRow" compact="0" outline="0" showAll="0">
      <items count="3">
        <item x="1"/>
        <item x="0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 defaultSubtota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  <pivotField compact="0" outline="0" dragToRow="0" dragToCol="0" dragToPage="0" showAll="0" defaultSubtotal="0"/>
  </pivotFields>
  <rowFields count="3">
    <field x="2"/>
    <field x="6"/>
    <field x="7"/>
  </rowFields>
  <rowItems count="26">
    <i>
      <x v="7"/>
      <x v="90"/>
      <x/>
    </i>
    <i r="2">
      <x v="1"/>
    </i>
    <i t="default" r="1">
      <x v="90"/>
    </i>
    <i r="1">
      <x v="91"/>
      <x/>
    </i>
    <i r="2">
      <x v="1"/>
    </i>
    <i t="default" r="1">
      <x v="91"/>
    </i>
    <i r="1">
      <x v="92"/>
      <x/>
    </i>
    <i r="2">
      <x v="1"/>
    </i>
    <i t="default" r="1">
      <x v="92"/>
    </i>
    <i r="1">
      <x v="93"/>
      <x/>
    </i>
    <i r="2">
      <x v="1"/>
    </i>
    <i t="default" r="1">
      <x v="93"/>
    </i>
    <i r="1">
      <x v="95"/>
      <x/>
    </i>
    <i r="2">
      <x v="1"/>
    </i>
    <i t="default" r="1">
      <x v="95"/>
    </i>
    <i r="1">
      <x v="96"/>
      <x/>
    </i>
    <i r="2">
      <x v="1"/>
    </i>
    <i t="default" r="1">
      <x v="96"/>
    </i>
    <i r="1">
      <x v="97"/>
      <x/>
    </i>
    <i r="2">
      <x v="1"/>
    </i>
    <i t="default" r="1">
      <x v="97"/>
    </i>
    <i r="1">
      <x v="98"/>
      <x/>
    </i>
    <i r="2">
      <x v="1"/>
    </i>
    <i t="default" r="1">
      <x v="98"/>
    </i>
    <i t="default">
      <x v="7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pageFields count="1">
    <pageField fld="1" item="0" hier="-1"/>
  </pageFields>
  <dataFields count="17">
    <dataField name="0-4 a" fld="14" baseField="7" baseItem="0"/>
    <dataField name="5-9 a" fld="20" baseField="7" baseItem="0"/>
    <dataField name="10-14 a" fld="26" baseField="7" baseItem="0"/>
    <dataField name="15-19 a" fld="32" baseField="7" baseItem="0"/>
    <dataField name="20-24 a" fld="33" baseField="7" baseItem="0"/>
    <dataField name="25-29 a" fld="34" baseField="7" baseItem="0"/>
    <dataField name="30-34 a" fld="35" baseField="7" baseItem="0"/>
    <dataField name="35-39 a" fld="36" baseField="7" baseItem="0"/>
    <dataField name="40-44 a" fld="37" baseField="7" baseItem="0"/>
    <dataField name="45-49 a" fld="38" baseField="7" baseItem="0"/>
    <dataField name="50-54 a" fld="39" baseField="7" baseItem="0"/>
    <dataField name="55-59 a" fld="40" baseField="7" baseItem="0"/>
    <dataField name="60-64 a" fld="41" baseField="7" baseItem="0"/>
    <dataField name="65-69 a" fld="42" baseField="7" baseItem="0"/>
    <dataField name="70-74 a" fld="43" baseField="7" baseItem="0"/>
    <dataField name="75-79 a" fld="44" baseField="7" baseItem="0"/>
    <dataField name="80 y +a" fld="45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 dinámica2" cacheId="6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:AD8" firstHeaderRow="0" firstDataRow="1" firstDataCol="1" rowPageCount="3" colPageCount="1"/>
  <pivotFields count="52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8">
        <item x="4"/>
        <item x="5"/>
        <item x="6"/>
        <item x="2"/>
        <item x="0"/>
        <item x="1"/>
        <item x="3"/>
        <item t="default"/>
      </items>
    </pivotField>
    <pivotField showAll="0"/>
    <pivotField showAll="0"/>
    <pivotField showAll="0"/>
    <pivotField axis="axisPage" multipleItemSelectionAllowed="1" showAll="0">
      <items count="58">
        <item h="1" x="28"/>
        <item h="1" x="55"/>
        <item h="1" x="37"/>
        <item h="1" x="18"/>
        <item h="1" x="6"/>
        <item h="1" x="9"/>
        <item h="1" x="14"/>
        <item h="1" x="11"/>
        <item h="1" x="23"/>
        <item h="1" x="24"/>
        <item h="1" x="32"/>
        <item h="1" x="21"/>
        <item h="1" x="39"/>
        <item h="1" x="46"/>
        <item h="1" x="51"/>
        <item h="1" x="52"/>
        <item h="1" x="33"/>
        <item h="1" x="48"/>
        <item h="1" x="19"/>
        <item h="1" x="22"/>
        <item h="1" x="38"/>
        <item h="1" x="5"/>
        <item h="1" x="10"/>
        <item h="1" x="8"/>
        <item h="1" x="25"/>
        <item h="1" x="3"/>
        <item h="1" x="7"/>
        <item h="1" x="29"/>
        <item h="1" x="36"/>
        <item h="1" x="34"/>
        <item h="1" x="41"/>
        <item h="1" x="44"/>
        <item h="1" x="49"/>
        <item h="1" x="56"/>
        <item h="1" x="16"/>
        <item h="1" x="50"/>
        <item h="1" x="12"/>
        <item h="1" x="13"/>
        <item h="1" x="20"/>
        <item h="1" x="53"/>
        <item h="1" x="30"/>
        <item h="1" x="31"/>
        <item h="1" x="35"/>
        <item h="1" x="40"/>
        <item h="1" x="42"/>
        <item h="1" x="0"/>
        <item h="1" x="1"/>
        <item h="1" x="2"/>
        <item h="1" x="4"/>
        <item x="15"/>
        <item h="1" x="17"/>
        <item h="1" x="26"/>
        <item h="1" x="27"/>
        <item h="1" x="43"/>
        <item h="1" x="45"/>
        <item h="1" x="47"/>
        <item h="1" x="54"/>
        <item t="default"/>
      </items>
    </pivotField>
    <pivotField axis="axisRow" showAll="0">
      <items count="3">
        <item x="1"/>
        <item x="0"/>
        <item t="default"/>
      </items>
    </pivotField>
    <pivotField dataField="1" showAll="0" defaultSubtotal="0"/>
    <pivotField dataField="1"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7"/>
  </rowFields>
  <rowItems count="3">
    <i>
      <x/>
    </i>
    <i>
      <x v="1"/>
    </i>
    <i t="grand">
      <x/>
    </i>
  </rowItems>
  <colFields count="1">
    <field x="-2"/>
  </colFields>
  <colItems count="2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</colItems>
  <pageFields count="3">
    <pageField fld="1" hier="-1"/>
    <pageField fld="2" hier="-1"/>
    <pageField fld="6" hier="-1"/>
  </pageFields>
  <dataFields count="29">
    <dataField name="Sum of 0" fld="9" baseField="0" baseItem="0"/>
    <dataField name="0-4 a" fld="14" baseField="7" baseItem="0"/>
    <dataField name="5-9 a" fld="20" baseField="7" baseItem="0"/>
    <dataField name="Sum of 10" fld="21" baseField="0" baseItem="0"/>
    <dataField name="Sum of 11" fld="22" baseField="0" baseItem="0"/>
    <dataField name="Sum of 12" fld="23" baseField="0" baseItem="0"/>
    <dataField name="Sum of 13" fld="24" baseField="0" baseItem="0"/>
    <dataField name="Sum of 14" fld="25" baseField="0" baseItem="0"/>
    <dataField name="10-14 a" fld="26" baseField="7" baseItem="0"/>
    <dataField name="Sum of 15" fld="27" baseField="0" baseItem="0"/>
    <dataField name="Sum of 16" fld="28" baseField="0" baseItem="0"/>
    <dataField name="Sum of 17" fld="29" baseField="0" baseItem="0"/>
    <dataField name="Sum of 18" fld="30" baseField="0" baseItem="0"/>
    <dataField name="Sum of 19" fld="31" baseField="0" baseItem="0"/>
    <dataField name="15-19 a" fld="32" baseField="7" baseItem="0"/>
    <dataField name="20-24 a" fld="33" baseField="7" baseItem="0"/>
    <dataField name="25-29 a" fld="34" baseField="7" baseItem="0"/>
    <dataField name="30-34 a" fld="35" baseField="7" baseItem="0"/>
    <dataField name="35-39 a" fld="36" baseField="7" baseItem="0"/>
    <dataField name="40-44 a" fld="37" baseField="7" baseItem="0"/>
    <dataField name="45-49 a" fld="38" baseField="7" baseItem="0"/>
    <dataField name="50-54 a" fld="39" baseField="7" baseItem="0"/>
    <dataField name="55-59 a" fld="40" baseField="7" baseItem="0"/>
    <dataField name="60-64 a" fld="41" baseField="7" baseItem="0"/>
    <dataField name="65-69 a" fld="42" baseField="7" baseItem="0"/>
    <dataField name="70-74 a" fld="43" baseField="7" baseItem="0"/>
    <dataField name="75-79 a" fld="44" baseField="7" baseItem="0"/>
    <dataField name="80 y +a" fld="45" baseField="7" baseItem="0"/>
    <dataField name="Sum of TOTAL" fld="8" baseField="0" baseItem="0"/>
  </dataFields>
  <formats count="6">
    <format dxfId="9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5">
      <pivotArea outline="0" collapsedLevelsAreSubtotals="1" fieldPosition="0">
        <references count="1">
          <reference field="4294967294" count="5" selected="0">
            <x v="3"/>
            <x v="4"/>
            <x v="5"/>
            <x v="6"/>
            <x v="7"/>
          </reference>
        </references>
      </pivotArea>
    </format>
    <format dxfId="94">
      <pivotArea dataOnly="0" labelOnly="1" outline="0" fieldPosition="0">
        <references count="1">
          <reference field="4294967294" count="5">
            <x v="3"/>
            <x v="4"/>
            <x v="5"/>
            <x v="6"/>
            <x v="7"/>
          </reference>
        </references>
      </pivotArea>
    </format>
    <format dxfId="53">
      <pivotArea outline="0" collapsedLevelsAreSubtotals="1" fieldPosition="0">
        <references count="1">
          <reference field="4294967294" count="5" selected="0">
            <x v="9"/>
            <x v="10"/>
            <x v="11"/>
            <x v="12"/>
            <x v="13"/>
          </reference>
        </references>
      </pivotArea>
    </format>
    <format dxfId="52">
      <pivotArea dataOnly="0" labelOnly="1" outline="0" fieldPosition="0">
        <references count="1">
          <reference field="4294967294" count="5">
            <x v="9"/>
            <x v="10"/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6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:R8" firstHeaderRow="0" firstDataRow="1" firstDataCol="1" rowPageCount="3" colPageCount="1"/>
  <pivotFields count="52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8">
        <item x="4"/>
        <item x="5"/>
        <item x="6"/>
        <item x="2"/>
        <item x="0"/>
        <item x="1"/>
        <item x="3"/>
        <item t="default"/>
      </items>
    </pivotField>
    <pivotField showAll="0"/>
    <pivotField showAll="0"/>
    <pivotField showAll="0"/>
    <pivotField axis="axisPage" multipleItemSelectionAllowed="1" showAll="0">
      <items count="58">
        <item h="1" x="28"/>
        <item h="1" x="55"/>
        <item h="1" x="37"/>
        <item h="1" x="18"/>
        <item h="1" x="6"/>
        <item h="1" x="9"/>
        <item h="1" x="14"/>
        <item h="1" x="11"/>
        <item h="1" x="23"/>
        <item h="1" x="24"/>
        <item h="1" x="32"/>
        <item h="1" x="21"/>
        <item h="1" x="39"/>
        <item h="1" x="46"/>
        <item h="1" x="51"/>
        <item h="1" x="52"/>
        <item h="1" x="33"/>
        <item h="1" x="48"/>
        <item h="1" x="19"/>
        <item h="1" x="22"/>
        <item h="1" x="38"/>
        <item h="1" x="5"/>
        <item h="1" x="10"/>
        <item h="1" x="8"/>
        <item h="1" x="25"/>
        <item h="1" x="3"/>
        <item h="1" x="7"/>
        <item h="1" x="29"/>
        <item h="1" x="36"/>
        <item h="1" x="34"/>
        <item h="1" x="41"/>
        <item h="1" x="44"/>
        <item h="1" x="49"/>
        <item h="1" x="56"/>
        <item h="1" x="16"/>
        <item h="1" x="50"/>
        <item h="1" x="12"/>
        <item h="1" x="13"/>
        <item h="1" x="20"/>
        <item h="1" x="53"/>
        <item h="1" x="30"/>
        <item h="1" x="31"/>
        <item h="1" x="35"/>
        <item h="1" x="40"/>
        <item h="1" x="42"/>
        <item h="1" x="0"/>
        <item h="1" x="1"/>
        <item h="1" x="2"/>
        <item h="1" x="4"/>
        <item x="15"/>
        <item h="1" x="17"/>
        <item h="1" x="26"/>
        <item h="1" x="27"/>
        <item h="1" x="43"/>
        <item h="1" x="45"/>
        <item h="1" x="47"/>
        <item h="1" x="54"/>
        <item t="default"/>
      </items>
    </pivotField>
    <pivotField axis="axisRow" showAll="0">
      <items count="3">
        <item x="1"/>
        <item x="0"/>
        <item t="default"/>
      </items>
    </pivotField>
    <pivotField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7"/>
  </rowFields>
  <rowItems count="3">
    <i>
      <x/>
    </i>
    <i>
      <x v="1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pageFields count="3">
    <pageField fld="1" hier="-1"/>
    <pageField fld="2" hier="-1"/>
    <pageField fld="6" hier="-1"/>
  </pageFields>
  <dataFields count="17">
    <dataField name="0-4 a" fld="14" baseField="7" baseItem="0"/>
    <dataField name="5-9 a" fld="20" baseField="7" baseItem="0"/>
    <dataField name="10-14 a" fld="26" baseField="7" baseItem="0"/>
    <dataField name="15-19 a" fld="32" baseField="7" baseItem="0"/>
    <dataField name="20-24 a" fld="33" baseField="7" baseItem="0"/>
    <dataField name="25-29 a" fld="34" baseField="7" baseItem="0"/>
    <dataField name="30-34 a" fld="35" baseField="7" baseItem="0"/>
    <dataField name="35-39 a" fld="36" baseField="7" baseItem="0"/>
    <dataField name="40-44 a" fld="37" baseField="7" baseItem="0"/>
    <dataField name="45-49 a" fld="38" baseField="7" baseItem="0"/>
    <dataField name="50-54 a" fld="39" baseField="7" baseItem="0"/>
    <dataField name="55-59 a" fld="40" baseField="7" baseItem="0"/>
    <dataField name="60-64 a" fld="41" baseField="7" baseItem="0"/>
    <dataField name="65-69 a" fld="42" baseField="7" baseItem="0"/>
    <dataField name="70-74 a" fld="43" baseField="7" baseItem="0"/>
    <dataField name="75-79 a" fld="44" baseField="7" baseItem="0"/>
    <dataField name="80 y +a" fld="45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 dinámica2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4" indent="0" outline="1" outlineData="1" multipleFieldFilters="0">
  <location ref="A5:R10" firstHeaderRow="0" firstDataRow="1" firstDataCol="1" rowPageCount="3" colPageCount="1"/>
  <pivotFields count="52">
    <pivotField showAll="0"/>
    <pivotField axis="axisPage" showAll="0">
      <items count="3">
        <item x="0"/>
        <item x="1"/>
        <item t="default"/>
      </items>
    </pivotField>
    <pivotField axis="axisPage" multipleItemSelectionAllowed="1" showAll="0">
      <items count="8">
        <item x="4"/>
        <item x="5"/>
        <item x="6"/>
        <item x="2"/>
        <item x="0"/>
        <item x="1"/>
        <item x="3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axis="axisPage" showAll="0">
      <items count="58">
        <item x="28"/>
        <item x="55"/>
        <item x="37"/>
        <item x="18"/>
        <item x="6"/>
        <item x="9"/>
        <item x="14"/>
        <item x="11"/>
        <item x="23"/>
        <item x="24"/>
        <item x="32"/>
        <item x="21"/>
        <item x="39"/>
        <item x="46"/>
        <item x="51"/>
        <item x="52"/>
        <item x="33"/>
        <item x="48"/>
        <item x="19"/>
        <item x="22"/>
        <item x="38"/>
        <item x="5"/>
        <item x="10"/>
        <item x="8"/>
        <item x="25"/>
        <item x="3"/>
        <item x="7"/>
        <item x="29"/>
        <item x="36"/>
        <item x="34"/>
        <item x="41"/>
        <item x="44"/>
        <item x="49"/>
        <item x="56"/>
        <item x="16"/>
        <item x="50"/>
        <item x="12"/>
        <item x="13"/>
        <item x="20"/>
        <item x="53"/>
        <item x="30"/>
        <item x="31"/>
        <item x="35"/>
        <item x="40"/>
        <item x="42"/>
        <item x="0"/>
        <item x="1"/>
        <item x="2"/>
        <item x="4"/>
        <item x="15"/>
        <item x="17"/>
        <item x="26"/>
        <item x="27"/>
        <item x="43"/>
        <item x="45"/>
        <item x="47"/>
        <item x="54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showAll="0"/>
    <pivotField showAll="0"/>
    <pivotField showAll="0"/>
    <pivotField showAll="0"/>
    <pivotField showAl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pageFields count="3">
    <pageField fld="1" hier="-1"/>
    <pageField fld="2" hier="-1"/>
    <pageField fld="6" hier="-1"/>
  </pageFields>
  <dataFields count="17">
    <dataField name="0-4 a" fld="14" baseField="7" baseItem="0"/>
    <dataField name="5-9 a" fld="20" baseField="7" baseItem="0"/>
    <dataField name="10-14 a" fld="26" baseField="7" baseItem="0"/>
    <dataField name="15-19 a" fld="32" baseField="7" baseItem="0"/>
    <dataField name="20-24 a" fld="33" baseField="7" baseItem="0"/>
    <dataField name="25-29 a" fld="34" baseField="7" baseItem="0"/>
    <dataField name="30-34 a" fld="35" baseField="7" baseItem="0"/>
    <dataField name="35-39 a" fld="36" baseField="7" baseItem="0"/>
    <dataField name="40-44 a" fld="37" baseField="7" baseItem="0"/>
    <dataField name="45-49 a" fld="38" baseField="7" baseItem="0"/>
    <dataField name="50-54 a" fld="39" baseField="7" baseItem="0"/>
    <dataField name="55-59 a" fld="40" baseField="7" baseItem="0"/>
    <dataField name="60-64 a" fld="41" baseField="7" baseItem="0"/>
    <dataField name="65-69 a" fld="42" baseField="7" baseItem="0"/>
    <dataField name="70-74 a" fld="43" baseField="7" baseItem="0"/>
    <dataField name="75-79 a" fld="44" baseField="7" baseItem="0"/>
    <dataField name="80 y +a" fld="45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la13" displayName="Tabla13" ref="A1:CP59" totalsRowShown="0" headerRowDxfId="192">
  <autoFilter ref="A1:CP59">
    <filterColumn colId="5">
      <filters>
        <filter val="ESPINAR"/>
      </filters>
    </filterColumn>
  </autoFilter>
  <tableColumns count="94">
    <tableColumn id="1" name="UNIDAD EJECUTORA" dataDxfId="191"/>
    <tableColumn id="2" name="RED" dataDxfId="190"/>
    <tableColumn id="3" name="MICRO RED" dataDxfId="189"/>
    <tableColumn id="4" name="PROVINCIA" dataDxfId="188"/>
    <tableColumn id="5" name="DISTRITO" dataDxfId="187"/>
    <tableColumn id="6" name="IPRESS" dataDxfId="186"/>
    <tableColumn id="7" name="PERTENENCIA" dataDxfId="185"/>
    <tableColumn id="8" name="CODIGO IPRESS" dataDxfId="184"/>
    <tableColumn id="9" name="CATEGORIA" dataDxfId="183"/>
    <tableColumn id="10" name="TOTAL" dataDxfId="182"/>
    <tableColumn id="11" name="Total Hombres" dataDxfId="181"/>
    <tableColumn id="12" name="Total Mujeres" dataDxfId="180"/>
    <tableColumn id="18" name="28 DIAS" dataDxfId="179"/>
    <tableColumn id="19" name="0-5 MESES" dataDxfId="178"/>
    <tableColumn id="20" name="6-11 MESES" dataDxfId="177"/>
    <tableColumn id="13" name="&lt;1 año" dataDxfId="176"/>
    <tableColumn id="22" name="0_M" dataDxfId="175" dataCellStyle="Normal 2 2"/>
    <tableColumn id="23" name="0_F" dataDxfId="174" dataCellStyle="Normal 2 2"/>
    <tableColumn id="24" name="1_M" dataDxfId="173" dataCellStyle="Normal 2 2"/>
    <tableColumn id="25" name="1_F" dataDxfId="172" dataCellStyle="Normal 2 2"/>
    <tableColumn id="26" name="2_M" dataDxfId="171" dataCellStyle="Normal 2 2"/>
    <tableColumn id="27" name="2_F" dataDxfId="170" dataCellStyle="Normal 2 2"/>
    <tableColumn id="28" name="3_M" dataDxfId="169" dataCellStyle="Normal 2 2"/>
    <tableColumn id="29" name="3_F" dataDxfId="168" dataCellStyle="Normal 2 2"/>
    <tableColumn id="30" name="4_M" dataDxfId="167" dataCellStyle="Normal 2 2"/>
    <tableColumn id="31" name="4_F" dataDxfId="166" dataCellStyle="Normal 2 2"/>
    <tableColumn id="14" name="1_4" dataDxfId="165">
      <calculatedColumnFormula>SUM(T2:Z2)</calculatedColumnFormula>
    </tableColumn>
    <tableColumn id="32" name="5_M" dataDxfId="164" dataCellStyle="Normal 2 2"/>
    <tableColumn id="33" name="5_F" dataDxfId="163" dataCellStyle="Normal 2 2"/>
    <tableColumn id="34" name="6_M" dataDxfId="162" dataCellStyle="Normal 2 2"/>
    <tableColumn id="35" name="6_F" dataDxfId="161" dataCellStyle="Normal 2 2"/>
    <tableColumn id="36" name="7_M" dataDxfId="160" dataCellStyle="Normal 2 2"/>
    <tableColumn id="37" name="7_F" dataDxfId="159" dataCellStyle="Normal 2 2"/>
    <tableColumn id="38" name="8_M" dataDxfId="158" dataCellStyle="Normal 2 2"/>
    <tableColumn id="39" name="8_F" dataDxfId="157" dataCellStyle="Normal 2 2"/>
    <tableColumn id="40" name="9_M" dataDxfId="156" dataCellStyle="Normal 2 2"/>
    <tableColumn id="41" name="9_F" dataDxfId="155" dataCellStyle="Normal 2 2"/>
    <tableColumn id="42" name="10_M" dataDxfId="154" dataCellStyle="Normal 2 2"/>
    <tableColumn id="43" name="10_F" dataDxfId="153" dataCellStyle="Normal 2 2"/>
    <tableColumn id="44" name="11_M" dataDxfId="152" dataCellStyle="Normal 2 2"/>
    <tableColumn id="45" name="11_F" dataDxfId="151" dataCellStyle="Normal 2 2"/>
    <tableColumn id="15" name="5_11" dataDxfId="150">
      <calculatedColumnFormula>SUM(AB2:AO2)</calculatedColumnFormula>
    </tableColumn>
    <tableColumn id="46" name="12_M" dataDxfId="149" dataCellStyle="Normal 2 2"/>
    <tableColumn id="47" name="12_F" dataDxfId="148" dataCellStyle="Normal 2 2"/>
    <tableColumn id="48" name="13_M" dataDxfId="147" dataCellStyle="Normal 2 2"/>
    <tableColumn id="49" name="13_F" dataDxfId="146" dataCellStyle="Normal 2 2"/>
    <tableColumn id="50" name="14_M" dataDxfId="145" dataCellStyle="Normal 2 2"/>
    <tableColumn id="51" name="14_F" dataDxfId="144" dataCellStyle="Normal 2 2"/>
    <tableColumn id="52" name="15_M" dataDxfId="143" dataCellStyle="Normal 2 2"/>
    <tableColumn id="53" name="15_F" dataDxfId="142" dataCellStyle="Normal 2 2"/>
    <tableColumn id="54" name="16_M" dataDxfId="141" dataCellStyle="Normal 2 2"/>
    <tableColumn id="55" name="16_F" dataDxfId="140" dataCellStyle="Normal 2 2"/>
    <tableColumn id="56" name="17_M" dataDxfId="139" dataCellStyle="Normal 2 2"/>
    <tableColumn id="57" name="17_F" dataDxfId="138" dataCellStyle="Normal 2 2"/>
    <tableColumn id="16" name="12_17" dataDxfId="137">
      <calculatedColumnFormula>SUM(AQ2:BB2)</calculatedColumnFormula>
    </tableColumn>
    <tableColumn id="58" name="18_M" dataDxfId="136" dataCellStyle="Normal 2 2"/>
    <tableColumn id="59" name="18_F" dataDxfId="135" dataCellStyle="Normal 2 2"/>
    <tableColumn id="60" name="19_M" dataDxfId="134" dataCellStyle="Normal 2 2"/>
    <tableColumn id="61" name="19_F" dataDxfId="133" dataCellStyle="Normal 2 2"/>
    <tableColumn id="62" name="20-24_M" dataDxfId="132" dataCellStyle="Normal 2 2"/>
    <tableColumn id="63" name="20-24_F" dataDxfId="131" dataCellStyle="Normal 2 2"/>
    <tableColumn id="64" name="25-29_M" dataDxfId="130" dataCellStyle="Normal 2 2"/>
    <tableColumn id="65" name="25-29_F" dataDxfId="129" dataCellStyle="Normal 2 2"/>
    <tableColumn id="17" name="18_29" dataDxfId="128">
      <calculatedColumnFormula>SUM(BD2:BK2)</calculatedColumnFormula>
    </tableColumn>
    <tableColumn id="66" name="30-34_M" dataDxfId="127" dataCellStyle="Normal 2 2"/>
    <tableColumn id="67" name="30-34_F" dataDxfId="126" dataCellStyle="Normal 2 2"/>
    <tableColumn id="68" name="35-39_M" dataDxfId="125" dataCellStyle="Normal 2 2"/>
    <tableColumn id="69" name="35-39_F" dataDxfId="124" dataCellStyle="Normal 2 2"/>
    <tableColumn id="70" name="40-44_M" dataDxfId="123" dataCellStyle="Normal 2 2"/>
    <tableColumn id="71" name="40-44_F" dataDxfId="122" dataCellStyle="Normal 2 2"/>
    <tableColumn id="72" name="45-49_M" dataDxfId="121" dataCellStyle="Normal 2 2"/>
    <tableColumn id="73" name="45-49_F" dataDxfId="120" dataCellStyle="Normal 2 2"/>
    <tableColumn id="74" name="50-54_M" dataDxfId="119" dataCellStyle="Normal 2 2"/>
    <tableColumn id="75" name="50-54_F" dataDxfId="118" dataCellStyle="Normal 2 2"/>
    <tableColumn id="76" name="55-59_M" dataDxfId="117" dataCellStyle="Normal 2 2"/>
    <tableColumn id="77" name="55-59_F" dataDxfId="116" dataCellStyle="Normal 2 2"/>
    <tableColumn id="21" name="30_59" dataDxfId="115">
      <calculatedColumnFormula>SUM(BM2:BX2)</calculatedColumnFormula>
    </tableColumn>
    <tableColumn id="78" name="60-64_M" dataDxfId="114" dataCellStyle="Normal 2 2"/>
    <tableColumn id="79" name="60-64_F" dataDxfId="113" dataCellStyle="Normal 2 2"/>
    <tableColumn id="80" name="65-69_M" dataDxfId="112" dataCellStyle="Normal 2 2"/>
    <tableColumn id="81" name="65-69_F" dataDxfId="111" dataCellStyle="Normal 2 2"/>
    <tableColumn id="82" name="70-74_M" dataDxfId="110" dataCellStyle="Normal 2 2"/>
    <tableColumn id="83" name="70-74_F" dataDxfId="109" dataCellStyle="Normal 2 2"/>
    <tableColumn id="84" name="75-79_M" dataDxfId="108" dataCellStyle="Normal 2 2"/>
    <tableColumn id="85" name="75-79_F" dataDxfId="107" dataCellStyle="Normal 2 2"/>
    <tableColumn id="86" name="80 y +_M" dataDxfId="106" dataCellStyle="Normal 2 2"/>
    <tableColumn id="87" name="80 y +_F" dataDxfId="105" dataCellStyle="Normal 2 2"/>
    <tableColumn id="88" name="60+" dataDxfId="104">
      <calculatedColumnFormula>SUM(BZ2:CI2)</calculatedColumnFormula>
    </tableColumn>
    <tableColumn id="91" name="NACIMIENTOS" dataDxfId="103"/>
    <tableColumn id="92" name="POBLACION FEMENINA TOTAL" dataDxfId="102"/>
    <tableColumn id="93" name="10 - 14" dataDxfId="101">
      <calculatedColumnFormula>SUM(AM2,AO2,AR2,AT2,AV2)</calculatedColumnFormula>
    </tableColumn>
    <tableColumn id="94" name="15- 19" dataDxfId="100">
      <calculatedColumnFormula>SUM(AX2,AZ2,BB2,BE2,BG2)</calculatedColumnFormula>
    </tableColumn>
    <tableColumn id="95" name="20- 49" dataDxfId="99">
      <calculatedColumnFormula>SUM(BI2,BK2,BN2,BP2,BR2,BT2)</calculatedColumnFormula>
    </tableColumn>
    <tableColumn id="96" name="GESTANTES  ESPERADAS" dataDxfId="98" dataCellStyle="Normal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1" displayName="Tabla1" ref="A5:F23" totalsRowCount="1" headerRowDxfId="206" dataDxfId="205">
  <autoFilter ref="A5:F22"/>
  <tableColumns count="6">
    <tableColumn id="1" name="GRUPOS DE EDAD" totalsRowLabel="Total" dataDxfId="204" totalsRowDxfId="203"/>
    <tableColumn id="2" name="TOTAL POBLACION" totalsRowFunction="sum" dataDxfId="202" totalsRowDxfId="201">
      <calculatedColumnFormula>SUM(C6,E6)</calculatedColumnFormula>
    </tableColumn>
    <tableColumn id="3" name="FEMENINO" totalsRowFunction="sum" dataDxfId="200" totalsRowDxfId="199">
      <calculatedColumnFormula>INDEX('SELEC DATOS'!$A$5:$R$8,MATCH("F",'SELEC DATOS'!$A$5:$A$7,0),MATCH($A6,'SELEC DATOS'!$A$5:$R$5,0))</calculatedColumnFormula>
    </tableColumn>
    <tableColumn id="4" name="% FEMENINO" totalsRowFunction="custom" dataDxfId="198" totalsRowDxfId="197">
      <calculatedColumnFormula>C6/$B6</calculatedColumnFormula>
      <totalsRowFormula>C23/$B23</totalsRowFormula>
    </tableColumn>
    <tableColumn id="5" name="MASCULINO" totalsRowFunction="sum" dataDxfId="196" totalsRowDxfId="195">
      <calculatedColumnFormula>INDEX('SELEC DATOS'!$A$5:$S$8,MATCH("M",'SELEC DATOS'!$A$5:$A$7,0),MATCH($A6,'SELEC DATOS'!$A$5:$R$5,0))</calculatedColumnFormula>
    </tableColumn>
    <tableColumn id="6" name="% MASCULINO" totalsRowFunction="custom" dataDxfId="194" totalsRowDxfId="193">
      <calculatedColumnFormula>E6/$B6</calculatedColumnFormula>
      <totalsRowFormula>E23/$B23</totalsRow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2060"/>
  </sheetPr>
  <dimension ref="A1:AZ66"/>
  <sheetViews>
    <sheetView workbookViewId="0">
      <selection activeCell="B18" activeCellId="3" sqref="B8:T8 B12:T12 B15:T15 B18:T18 B21:T21 B24:T24 B27:T27 B30:T30 B33:T33 B36:T36 B39:T39 B42:T42 B45:T45"/>
    </sheetView>
  </sheetViews>
  <sheetFormatPr defaultColWidth="11.42578125" defaultRowHeight="12.75" x14ac:dyDescent="0.2"/>
  <cols>
    <col min="1" max="1" width="16.42578125" style="3" customWidth="1"/>
    <col min="2" max="2" width="25.140625" style="3" customWidth="1"/>
    <col min="3" max="3" width="7.85546875" style="3" customWidth="1"/>
    <col min="4" max="5" width="5.140625" style="3" customWidth="1"/>
    <col min="6" max="16" width="7.140625" style="3" bestFit="1" customWidth="1"/>
    <col min="17" max="19" width="7.140625" style="3" customWidth="1"/>
    <col min="20" max="20" width="6.85546875" style="3" customWidth="1"/>
    <col min="21" max="21" width="5" style="3" bestFit="1" customWidth="1"/>
    <col min="22" max="22" width="7.140625" style="3" bestFit="1" customWidth="1"/>
    <col min="23" max="23" width="5" style="3" bestFit="1" customWidth="1"/>
    <col min="24" max="24" width="7.140625" style="3" bestFit="1" customWidth="1"/>
    <col min="25" max="25" width="5" style="3" bestFit="1" customWidth="1"/>
    <col min="26" max="26" width="7.140625" style="3" bestFit="1" customWidth="1"/>
    <col min="27" max="27" width="5" style="3" bestFit="1" customWidth="1"/>
    <col min="28" max="28" width="7.140625" style="3" bestFit="1" customWidth="1"/>
    <col min="29" max="29" width="5" style="3" bestFit="1" customWidth="1"/>
    <col min="30" max="30" width="7.140625" style="3" bestFit="1" customWidth="1"/>
    <col min="31" max="31" width="5" style="3" bestFit="1" customWidth="1"/>
    <col min="32" max="32" width="7.140625" style="3" bestFit="1" customWidth="1"/>
    <col min="33" max="33" width="5" style="3" bestFit="1" customWidth="1"/>
    <col min="34" max="34" width="6.85546875" style="3" bestFit="1" customWidth="1"/>
    <col min="35" max="35" width="5" style="3" bestFit="1" customWidth="1"/>
    <col min="36" max="36" width="10" style="3" customWidth="1"/>
    <col min="37" max="37" width="10" style="3" bestFit="1" customWidth="1"/>
    <col min="38" max="51" width="12" style="3" bestFit="1" customWidth="1"/>
    <col min="52" max="52" width="11.7109375" style="3" bestFit="1" customWidth="1"/>
    <col min="53" max="16384" width="11.42578125" style="3"/>
  </cols>
  <sheetData>
    <row r="1" spans="1:52" ht="15" x14ac:dyDescent="0.25">
      <c r="A1"/>
      <c r="B1"/>
    </row>
    <row r="2" spans="1:52" ht="15" x14ac:dyDescent="0.25">
      <c r="A2"/>
      <c r="B2"/>
    </row>
    <row r="3" spans="1:52" ht="15" x14ac:dyDescent="0.25">
      <c r="A3" s="1" t="s">
        <v>47</v>
      </c>
      <c r="B3" t="s">
        <v>53</v>
      </c>
    </row>
    <row r="5" spans="1:52" ht="15" x14ac:dyDescent="0.25">
      <c r="A5" s="1" t="s">
        <v>48</v>
      </c>
      <c r="B5" s="1" t="s">
        <v>61</v>
      </c>
      <c r="C5" s="1" t="s">
        <v>92</v>
      </c>
      <c r="D5" t="s">
        <v>87</v>
      </c>
      <c r="E5" t="s">
        <v>88</v>
      </c>
      <c r="F5" t="s">
        <v>65</v>
      </c>
      <c r="G5" t="s">
        <v>66</v>
      </c>
      <c r="H5" t="s">
        <v>67</v>
      </c>
      <c r="I5" t="s">
        <v>68</v>
      </c>
      <c r="J5" t="s">
        <v>69</v>
      </c>
      <c r="K5" t="s">
        <v>70</v>
      </c>
      <c r="L5" t="s">
        <v>71</v>
      </c>
      <c r="M5" t="s">
        <v>72</v>
      </c>
      <c r="N5" t="s">
        <v>73</v>
      </c>
      <c r="O5" t="s">
        <v>74</v>
      </c>
      <c r="P5" t="s">
        <v>75</v>
      </c>
      <c r="Q5" t="s">
        <v>76</v>
      </c>
      <c r="R5" t="s">
        <v>77</v>
      </c>
      <c r="S5" t="s">
        <v>78</v>
      </c>
      <c r="T5" t="s">
        <v>79</v>
      </c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ht="15" x14ac:dyDescent="0.25">
      <c r="A6" t="s">
        <v>59</v>
      </c>
      <c r="B6" t="s">
        <v>212</v>
      </c>
      <c r="C6" t="s">
        <v>109</v>
      </c>
      <c r="D6">
        <v>34</v>
      </c>
      <c r="E6">
        <v>46</v>
      </c>
      <c r="F6">
        <v>41</v>
      </c>
      <c r="G6">
        <v>37</v>
      </c>
      <c r="H6">
        <v>30</v>
      </c>
      <c r="I6">
        <v>30</v>
      </c>
      <c r="J6">
        <v>33</v>
      </c>
      <c r="K6">
        <v>32</v>
      </c>
      <c r="L6">
        <v>23</v>
      </c>
      <c r="M6">
        <v>19</v>
      </c>
      <c r="N6">
        <v>14</v>
      </c>
      <c r="O6">
        <v>13</v>
      </c>
      <c r="P6">
        <v>11</v>
      </c>
      <c r="Q6">
        <v>9</v>
      </c>
      <c r="R6">
        <v>7</v>
      </c>
      <c r="S6">
        <v>5</v>
      </c>
      <c r="T6">
        <v>7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ht="15" x14ac:dyDescent="0.25">
      <c r="A7"/>
      <c r="B7"/>
      <c r="C7" t="s">
        <v>108</v>
      </c>
      <c r="D7">
        <v>36</v>
      </c>
      <c r="E7">
        <v>51</v>
      </c>
      <c r="F7">
        <v>51</v>
      </c>
      <c r="G7">
        <v>43</v>
      </c>
      <c r="H7">
        <v>32</v>
      </c>
      <c r="I7">
        <v>31</v>
      </c>
      <c r="J7">
        <v>31</v>
      </c>
      <c r="K7">
        <v>32</v>
      </c>
      <c r="L7">
        <v>25</v>
      </c>
      <c r="M7">
        <v>19</v>
      </c>
      <c r="N7">
        <v>16</v>
      </c>
      <c r="O7">
        <v>13</v>
      </c>
      <c r="P7">
        <v>13</v>
      </c>
      <c r="Q7">
        <v>9</v>
      </c>
      <c r="R7">
        <v>7</v>
      </c>
      <c r="S7">
        <v>4</v>
      </c>
      <c r="T7">
        <v>4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ht="15" x14ac:dyDescent="0.25">
      <c r="A8"/>
      <c r="B8" t="s">
        <v>307</v>
      </c>
      <c r="C8"/>
      <c r="D8">
        <v>70</v>
      </c>
      <c r="E8">
        <v>97</v>
      </c>
      <c r="F8">
        <v>92</v>
      </c>
      <c r="G8">
        <v>80</v>
      </c>
      <c r="H8">
        <v>62</v>
      </c>
      <c r="I8">
        <v>61</v>
      </c>
      <c r="J8">
        <v>64</v>
      </c>
      <c r="K8">
        <v>64</v>
      </c>
      <c r="L8">
        <v>48</v>
      </c>
      <c r="M8">
        <v>38</v>
      </c>
      <c r="N8">
        <v>30</v>
      </c>
      <c r="O8">
        <v>26</v>
      </c>
      <c r="P8">
        <v>24</v>
      </c>
      <c r="Q8">
        <v>18</v>
      </c>
      <c r="R8">
        <v>14</v>
      </c>
      <c r="S8">
        <v>9</v>
      </c>
      <c r="T8">
        <v>11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ht="15" x14ac:dyDescent="0.25">
      <c r="A9"/>
      <c r="B9" t="s">
        <v>25</v>
      </c>
      <c r="C9" t="s">
        <v>109</v>
      </c>
      <c r="D9">
        <v>16</v>
      </c>
      <c r="E9">
        <v>16</v>
      </c>
      <c r="F9">
        <v>24</v>
      </c>
      <c r="G9">
        <v>37</v>
      </c>
      <c r="H9">
        <v>27</v>
      </c>
      <c r="I9">
        <v>30</v>
      </c>
      <c r="J9">
        <v>25</v>
      </c>
      <c r="K9">
        <v>28</v>
      </c>
      <c r="L9">
        <v>24</v>
      </c>
      <c r="M9">
        <v>16</v>
      </c>
      <c r="N9">
        <v>21</v>
      </c>
      <c r="O9">
        <v>21</v>
      </c>
      <c r="P9">
        <v>19</v>
      </c>
      <c r="Q9">
        <v>13</v>
      </c>
      <c r="R9">
        <v>12</v>
      </c>
      <c r="S9">
        <v>9</v>
      </c>
      <c r="T9">
        <v>8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ht="15" x14ac:dyDescent="0.25">
      <c r="A10"/>
      <c r="B10"/>
      <c r="C10" t="s">
        <v>108</v>
      </c>
      <c r="D10">
        <v>19</v>
      </c>
      <c r="E10">
        <v>22</v>
      </c>
      <c r="F10">
        <v>25</v>
      </c>
      <c r="G10">
        <v>35</v>
      </c>
      <c r="H10">
        <v>24</v>
      </c>
      <c r="I10">
        <v>24</v>
      </c>
      <c r="J10">
        <v>23</v>
      </c>
      <c r="K10">
        <v>41</v>
      </c>
      <c r="L10">
        <v>28</v>
      </c>
      <c r="M10">
        <v>38</v>
      </c>
      <c r="N10">
        <v>25</v>
      </c>
      <c r="O10">
        <v>25</v>
      </c>
      <c r="P10">
        <v>27</v>
      </c>
      <c r="Q10">
        <v>16</v>
      </c>
      <c r="R10">
        <v>16</v>
      </c>
      <c r="S10">
        <v>5</v>
      </c>
      <c r="T10">
        <v>8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ht="15" x14ac:dyDescent="0.25">
      <c r="A11"/>
      <c r="B11" t="s">
        <v>308</v>
      </c>
      <c r="C11"/>
      <c r="D11">
        <v>35</v>
      </c>
      <c r="E11">
        <v>38</v>
      </c>
      <c r="F11">
        <v>49</v>
      </c>
      <c r="G11">
        <v>72</v>
      </c>
      <c r="H11">
        <v>51</v>
      </c>
      <c r="I11">
        <v>54</v>
      </c>
      <c r="J11">
        <v>48</v>
      </c>
      <c r="K11">
        <v>69</v>
      </c>
      <c r="L11">
        <v>52</v>
      </c>
      <c r="M11">
        <v>54</v>
      </c>
      <c r="N11">
        <v>46</v>
      </c>
      <c r="O11">
        <v>46</v>
      </c>
      <c r="P11">
        <v>46</v>
      </c>
      <c r="Q11">
        <v>29</v>
      </c>
      <c r="R11">
        <v>28</v>
      </c>
      <c r="S11">
        <v>14</v>
      </c>
      <c r="T11">
        <v>16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ht="15" x14ac:dyDescent="0.25">
      <c r="A12"/>
      <c r="B12" t="s">
        <v>26</v>
      </c>
      <c r="C12" t="s">
        <v>109</v>
      </c>
      <c r="D12">
        <v>110</v>
      </c>
      <c r="E12">
        <v>117</v>
      </c>
      <c r="F12">
        <v>124</v>
      </c>
      <c r="G12">
        <v>198</v>
      </c>
      <c r="H12">
        <v>164</v>
      </c>
      <c r="I12">
        <v>155</v>
      </c>
      <c r="J12">
        <v>140</v>
      </c>
      <c r="K12">
        <v>134</v>
      </c>
      <c r="L12">
        <v>118</v>
      </c>
      <c r="M12">
        <v>114</v>
      </c>
      <c r="N12">
        <v>80</v>
      </c>
      <c r="O12">
        <v>86</v>
      </c>
      <c r="P12">
        <v>77</v>
      </c>
      <c r="Q12">
        <v>70</v>
      </c>
      <c r="R12">
        <v>50</v>
      </c>
      <c r="S12">
        <v>36</v>
      </c>
      <c r="T12">
        <v>37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ht="15" x14ac:dyDescent="0.25">
      <c r="A13"/>
      <c r="B13"/>
      <c r="C13" t="s">
        <v>108</v>
      </c>
      <c r="D13">
        <v>103</v>
      </c>
      <c r="E13">
        <v>118</v>
      </c>
      <c r="F13">
        <v>137</v>
      </c>
      <c r="G13">
        <v>206</v>
      </c>
      <c r="H13">
        <v>167</v>
      </c>
      <c r="I13">
        <v>146</v>
      </c>
      <c r="J13">
        <v>135</v>
      </c>
      <c r="K13">
        <v>135</v>
      </c>
      <c r="L13">
        <v>128</v>
      </c>
      <c r="M13">
        <v>120</v>
      </c>
      <c r="N13">
        <v>101</v>
      </c>
      <c r="O13">
        <v>85</v>
      </c>
      <c r="P13">
        <v>82</v>
      </c>
      <c r="Q13">
        <v>69</v>
      </c>
      <c r="R13">
        <v>44</v>
      </c>
      <c r="S13">
        <v>32</v>
      </c>
      <c r="T13">
        <v>24</v>
      </c>
    </row>
    <row r="14" spans="1:52" ht="15" x14ac:dyDescent="0.25">
      <c r="A14"/>
      <c r="B14" t="s">
        <v>309</v>
      </c>
      <c r="C14"/>
      <c r="D14">
        <v>213</v>
      </c>
      <c r="E14">
        <v>235</v>
      </c>
      <c r="F14">
        <v>261</v>
      </c>
      <c r="G14">
        <v>404</v>
      </c>
      <c r="H14">
        <v>331</v>
      </c>
      <c r="I14">
        <v>301</v>
      </c>
      <c r="J14">
        <v>275</v>
      </c>
      <c r="K14">
        <v>269</v>
      </c>
      <c r="L14">
        <v>246</v>
      </c>
      <c r="M14">
        <v>234</v>
      </c>
      <c r="N14">
        <v>181</v>
      </c>
      <c r="O14">
        <v>171</v>
      </c>
      <c r="P14">
        <v>159</v>
      </c>
      <c r="Q14">
        <v>139</v>
      </c>
      <c r="R14">
        <v>94</v>
      </c>
      <c r="S14">
        <v>68</v>
      </c>
      <c r="T14">
        <v>61</v>
      </c>
    </row>
    <row r="15" spans="1:52" ht="15" x14ac:dyDescent="0.25">
      <c r="A15"/>
      <c r="B15" t="s">
        <v>213</v>
      </c>
      <c r="C15" t="s">
        <v>109</v>
      </c>
      <c r="D15">
        <v>54</v>
      </c>
      <c r="E15">
        <v>59</v>
      </c>
      <c r="F15">
        <v>64</v>
      </c>
      <c r="G15">
        <v>101</v>
      </c>
      <c r="H15">
        <v>84</v>
      </c>
      <c r="I15">
        <v>79</v>
      </c>
      <c r="J15">
        <v>71</v>
      </c>
      <c r="K15">
        <v>69</v>
      </c>
      <c r="L15">
        <v>61</v>
      </c>
      <c r="M15">
        <v>59</v>
      </c>
      <c r="N15">
        <v>40</v>
      </c>
      <c r="O15">
        <v>45</v>
      </c>
      <c r="P15">
        <v>39</v>
      </c>
      <c r="Q15">
        <v>35</v>
      </c>
      <c r="R15">
        <v>25</v>
      </c>
      <c r="S15">
        <v>19</v>
      </c>
      <c r="T15">
        <v>20</v>
      </c>
    </row>
    <row r="16" spans="1:52" ht="15" x14ac:dyDescent="0.25">
      <c r="A16"/>
      <c r="B16"/>
      <c r="C16" t="s">
        <v>108</v>
      </c>
      <c r="D16">
        <v>53</v>
      </c>
      <c r="E16">
        <v>60</v>
      </c>
      <c r="F16">
        <v>70</v>
      </c>
      <c r="G16">
        <v>105</v>
      </c>
      <c r="H16">
        <v>86</v>
      </c>
      <c r="I16">
        <v>75</v>
      </c>
      <c r="J16">
        <v>70</v>
      </c>
      <c r="K16">
        <v>70</v>
      </c>
      <c r="L16">
        <v>66</v>
      </c>
      <c r="M16">
        <v>61</v>
      </c>
      <c r="N16">
        <v>51</v>
      </c>
      <c r="O16">
        <v>44</v>
      </c>
      <c r="P16">
        <v>42</v>
      </c>
      <c r="Q16">
        <v>36</v>
      </c>
      <c r="R16">
        <v>23</v>
      </c>
      <c r="S16">
        <v>17</v>
      </c>
      <c r="T16">
        <v>13</v>
      </c>
    </row>
    <row r="17" spans="1:20" ht="15" x14ac:dyDescent="0.25">
      <c r="A17"/>
      <c r="B17" t="s">
        <v>310</v>
      </c>
      <c r="C17"/>
      <c r="D17">
        <v>107</v>
      </c>
      <c r="E17">
        <v>119</v>
      </c>
      <c r="F17">
        <v>134</v>
      </c>
      <c r="G17">
        <v>206</v>
      </c>
      <c r="H17">
        <v>170</v>
      </c>
      <c r="I17">
        <v>154</v>
      </c>
      <c r="J17">
        <v>141</v>
      </c>
      <c r="K17">
        <v>139</v>
      </c>
      <c r="L17">
        <v>127</v>
      </c>
      <c r="M17">
        <v>120</v>
      </c>
      <c r="N17">
        <v>91</v>
      </c>
      <c r="O17">
        <v>89</v>
      </c>
      <c r="P17">
        <v>81</v>
      </c>
      <c r="Q17">
        <v>71</v>
      </c>
      <c r="R17">
        <v>48</v>
      </c>
      <c r="S17">
        <v>36</v>
      </c>
      <c r="T17">
        <v>33</v>
      </c>
    </row>
    <row r="18" spans="1:20" ht="15" x14ac:dyDescent="0.25">
      <c r="A18"/>
      <c r="B18" t="s">
        <v>272</v>
      </c>
      <c r="C18" t="s">
        <v>109</v>
      </c>
      <c r="D18">
        <v>38</v>
      </c>
      <c r="E18">
        <v>25</v>
      </c>
      <c r="F18">
        <v>18</v>
      </c>
      <c r="G18">
        <v>28</v>
      </c>
      <c r="H18">
        <v>27</v>
      </c>
      <c r="I18">
        <v>30</v>
      </c>
      <c r="J18">
        <v>33</v>
      </c>
      <c r="K18">
        <v>28</v>
      </c>
      <c r="L18">
        <v>31</v>
      </c>
      <c r="M18">
        <v>28</v>
      </c>
      <c r="N18">
        <v>25</v>
      </c>
      <c r="O18">
        <v>20</v>
      </c>
      <c r="P18">
        <v>20</v>
      </c>
      <c r="Q18">
        <v>17</v>
      </c>
      <c r="R18">
        <v>16</v>
      </c>
      <c r="S18">
        <v>10</v>
      </c>
      <c r="T18">
        <v>17</v>
      </c>
    </row>
    <row r="19" spans="1:20" ht="15" x14ac:dyDescent="0.25">
      <c r="A19"/>
      <c r="B19"/>
      <c r="C19" t="s">
        <v>108</v>
      </c>
      <c r="D19">
        <v>46</v>
      </c>
      <c r="E19">
        <v>26</v>
      </c>
      <c r="F19">
        <v>34</v>
      </c>
      <c r="G19">
        <v>31</v>
      </c>
      <c r="H19">
        <v>23</v>
      </c>
      <c r="I19">
        <v>26</v>
      </c>
      <c r="J19">
        <v>24</v>
      </c>
      <c r="K19">
        <v>31</v>
      </c>
      <c r="L19">
        <v>34</v>
      </c>
      <c r="M19">
        <v>31</v>
      </c>
      <c r="N19">
        <v>32</v>
      </c>
      <c r="O19">
        <v>28</v>
      </c>
      <c r="P19">
        <v>26</v>
      </c>
      <c r="Q19">
        <v>14</v>
      </c>
      <c r="R19">
        <v>10</v>
      </c>
      <c r="S19">
        <v>10</v>
      </c>
      <c r="T19">
        <v>13</v>
      </c>
    </row>
    <row r="20" spans="1:20" ht="15" x14ac:dyDescent="0.25">
      <c r="A20"/>
      <c r="B20" t="s">
        <v>311</v>
      </c>
      <c r="C20"/>
      <c r="D20">
        <v>84</v>
      </c>
      <c r="E20">
        <v>51</v>
      </c>
      <c r="F20">
        <v>52</v>
      </c>
      <c r="G20">
        <v>59</v>
      </c>
      <c r="H20">
        <v>50</v>
      </c>
      <c r="I20">
        <v>56</v>
      </c>
      <c r="J20">
        <v>57</v>
      </c>
      <c r="K20">
        <v>59</v>
      </c>
      <c r="L20">
        <v>65</v>
      </c>
      <c r="M20">
        <v>59</v>
      </c>
      <c r="N20">
        <v>57</v>
      </c>
      <c r="O20">
        <v>48</v>
      </c>
      <c r="P20">
        <v>46</v>
      </c>
      <c r="Q20">
        <v>31</v>
      </c>
      <c r="R20">
        <v>26</v>
      </c>
      <c r="S20">
        <v>20</v>
      </c>
      <c r="T20">
        <v>30</v>
      </c>
    </row>
    <row r="21" spans="1:20" ht="15" x14ac:dyDescent="0.25">
      <c r="A21"/>
      <c r="B21" t="s">
        <v>28</v>
      </c>
      <c r="C21" t="s">
        <v>109</v>
      </c>
      <c r="D21">
        <v>245</v>
      </c>
      <c r="E21">
        <v>201</v>
      </c>
      <c r="F21">
        <v>179</v>
      </c>
      <c r="G21">
        <v>208</v>
      </c>
      <c r="H21">
        <v>172</v>
      </c>
      <c r="I21">
        <v>184</v>
      </c>
      <c r="J21">
        <v>183</v>
      </c>
      <c r="K21">
        <v>156</v>
      </c>
      <c r="L21">
        <v>146</v>
      </c>
      <c r="M21">
        <v>126</v>
      </c>
      <c r="N21">
        <v>109</v>
      </c>
      <c r="O21">
        <v>119</v>
      </c>
      <c r="P21">
        <v>103</v>
      </c>
      <c r="Q21">
        <v>77</v>
      </c>
      <c r="R21">
        <v>71</v>
      </c>
      <c r="S21">
        <v>55</v>
      </c>
      <c r="T21">
        <v>63</v>
      </c>
    </row>
    <row r="22" spans="1:20" ht="15" x14ac:dyDescent="0.25">
      <c r="A22"/>
      <c r="B22"/>
      <c r="C22" t="s">
        <v>108</v>
      </c>
      <c r="D22">
        <v>234</v>
      </c>
      <c r="E22">
        <v>247</v>
      </c>
      <c r="F22">
        <v>210</v>
      </c>
      <c r="G22">
        <v>262</v>
      </c>
      <c r="H22">
        <v>199</v>
      </c>
      <c r="I22">
        <v>158</v>
      </c>
      <c r="J22">
        <v>158</v>
      </c>
      <c r="K22">
        <v>164</v>
      </c>
      <c r="L22">
        <v>172</v>
      </c>
      <c r="M22">
        <v>124</v>
      </c>
      <c r="N22">
        <v>129</v>
      </c>
      <c r="O22">
        <v>116</v>
      </c>
      <c r="P22">
        <v>96</v>
      </c>
      <c r="Q22">
        <v>103</v>
      </c>
      <c r="R22">
        <v>70</v>
      </c>
      <c r="S22">
        <v>40</v>
      </c>
      <c r="T22">
        <v>46</v>
      </c>
    </row>
    <row r="23" spans="1:20" ht="15" x14ac:dyDescent="0.25">
      <c r="A23"/>
      <c r="B23" t="s">
        <v>312</v>
      </c>
      <c r="C23"/>
      <c r="D23">
        <v>479</v>
      </c>
      <c r="E23">
        <v>448</v>
      </c>
      <c r="F23">
        <v>389</v>
      </c>
      <c r="G23">
        <v>470</v>
      </c>
      <c r="H23">
        <v>371</v>
      </c>
      <c r="I23">
        <v>342</v>
      </c>
      <c r="J23">
        <v>341</v>
      </c>
      <c r="K23">
        <v>320</v>
      </c>
      <c r="L23">
        <v>318</v>
      </c>
      <c r="M23">
        <v>250</v>
      </c>
      <c r="N23">
        <v>238</v>
      </c>
      <c r="O23">
        <v>235</v>
      </c>
      <c r="P23">
        <v>199</v>
      </c>
      <c r="Q23">
        <v>180</v>
      </c>
      <c r="R23">
        <v>141</v>
      </c>
      <c r="S23">
        <v>95</v>
      </c>
      <c r="T23">
        <v>109</v>
      </c>
    </row>
    <row r="24" spans="1:20" ht="15" x14ac:dyDescent="0.25">
      <c r="A24"/>
      <c r="B24" t="s">
        <v>278</v>
      </c>
      <c r="C24" t="s">
        <v>109</v>
      </c>
      <c r="D24">
        <v>66</v>
      </c>
      <c r="E24">
        <v>62</v>
      </c>
      <c r="F24">
        <v>58</v>
      </c>
      <c r="G24">
        <v>79</v>
      </c>
      <c r="H24">
        <v>65</v>
      </c>
      <c r="I24">
        <v>60</v>
      </c>
      <c r="J24">
        <v>63</v>
      </c>
      <c r="K24">
        <v>60</v>
      </c>
      <c r="L24">
        <v>47</v>
      </c>
      <c r="M24">
        <v>55</v>
      </c>
      <c r="N24">
        <v>45</v>
      </c>
      <c r="O24">
        <v>40</v>
      </c>
      <c r="P24">
        <v>32</v>
      </c>
      <c r="Q24">
        <v>32</v>
      </c>
      <c r="R24">
        <v>24</v>
      </c>
      <c r="S24">
        <v>18</v>
      </c>
      <c r="T24">
        <v>28</v>
      </c>
    </row>
    <row r="25" spans="1:20" ht="15" x14ac:dyDescent="0.25">
      <c r="A25"/>
      <c r="B25"/>
      <c r="C25" t="s">
        <v>108</v>
      </c>
      <c r="D25">
        <v>79</v>
      </c>
      <c r="E25">
        <v>76</v>
      </c>
      <c r="F25">
        <v>72</v>
      </c>
      <c r="G25">
        <v>95</v>
      </c>
      <c r="H25">
        <v>67</v>
      </c>
      <c r="I25">
        <v>55</v>
      </c>
      <c r="J25">
        <v>57</v>
      </c>
      <c r="K25">
        <v>55</v>
      </c>
      <c r="L25">
        <v>61</v>
      </c>
      <c r="M25">
        <v>51</v>
      </c>
      <c r="N25">
        <v>55</v>
      </c>
      <c r="O25">
        <v>55</v>
      </c>
      <c r="P25">
        <v>32</v>
      </c>
      <c r="Q25">
        <v>29</v>
      </c>
      <c r="R25">
        <v>25</v>
      </c>
      <c r="S25">
        <v>15</v>
      </c>
      <c r="T25">
        <v>21</v>
      </c>
    </row>
    <row r="26" spans="1:20" ht="15" x14ac:dyDescent="0.25">
      <c r="A26"/>
      <c r="B26" t="s">
        <v>313</v>
      </c>
      <c r="C26"/>
      <c r="D26">
        <v>145</v>
      </c>
      <c r="E26">
        <v>138</v>
      </c>
      <c r="F26">
        <v>130</v>
      </c>
      <c r="G26">
        <v>174</v>
      </c>
      <c r="H26">
        <v>132</v>
      </c>
      <c r="I26">
        <v>115</v>
      </c>
      <c r="J26">
        <v>120</v>
      </c>
      <c r="K26">
        <v>115</v>
      </c>
      <c r="L26">
        <v>108</v>
      </c>
      <c r="M26">
        <v>106</v>
      </c>
      <c r="N26">
        <v>100</v>
      </c>
      <c r="O26">
        <v>95</v>
      </c>
      <c r="P26">
        <v>64</v>
      </c>
      <c r="Q26">
        <v>61</v>
      </c>
      <c r="R26">
        <v>49</v>
      </c>
      <c r="S26">
        <v>33</v>
      </c>
      <c r="T26">
        <v>49</v>
      </c>
    </row>
    <row r="27" spans="1:20" ht="15" x14ac:dyDescent="0.25">
      <c r="A27"/>
      <c r="B27" t="s">
        <v>215</v>
      </c>
      <c r="C27" t="s">
        <v>109</v>
      </c>
      <c r="D27">
        <v>34</v>
      </c>
      <c r="E27">
        <v>33</v>
      </c>
      <c r="F27">
        <v>32</v>
      </c>
      <c r="G27">
        <v>43</v>
      </c>
      <c r="H27">
        <v>35</v>
      </c>
      <c r="I27">
        <v>33</v>
      </c>
      <c r="J27">
        <v>34</v>
      </c>
      <c r="K27">
        <v>32</v>
      </c>
      <c r="L27">
        <v>25</v>
      </c>
      <c r="M27">
        <v>29</v>
      </c>
      <c r="N27">
        <v>24</v>
      </c>
      <c r="O27">
        <v>22</v>
      </c>
      <c r="P27">
        <v>17</v>
      </c>
      <c r="Q27">
        <v>18</v>
      </c>
      <c r="R27">
        <v>13</v>
      </c>
      <c r="S27">
        <v>10</v>
      </c>
      <c r="T27">
        <v>15</v>
      </c>
    </row>
    <row r="28" spans="1:20" ht="15" x14ac:dyDescent="0.25">
      <c r="A28"/>
      <c r="B28"/>
      <c r="C28" t="s">
        <v>108</v>
      </c>
      <c r="D28">
        <v>42</v>
      </c>
      <c r="E28">
        <v>42</v>
      </c>
      <c r="F28">
        <v>39</v>
      </c>
      <c r="G28">
        <v>50</v>
      </c>
      <c r="H28">
        <v>36</v>
      </c>
      <c r="I28">
        <v>30</v>
      </c>
      <c r="J28">
        <v>30</v>
      </c>
      <c r="K28">
        <v>29</v>
      </c>
      <c r="L28">
        <v>33</v>
      </c>
      <c r="M28">
        <v>28</v>
      </c>
      <c r="N28">
        <v>29</v>
      </c>
      <c r="O28">
        <v>30</v>
      </c>
      <c r="P28">
        <v>18</v>
      </c>
      <c r="Q28">
        <v>16</v>
      </c>
      <c r="R28">
        <v>13</v>
      </c>
      <c r="S28">
        <v>8</v>
      </c>
      <c r="T28">
        <v>11</v>
      </c>
    </row>
    <row r="29" spans="1:20" ht="15" x14ac:dyDescent="0.25">
      <c r="A29"/>
      <c r="B29" t="s">
        <v>314</v>
      </c>
      <c r="C29"/>
      <c r="D29">
        <v>76</v>
      </c>
      <c r="E29">
        <v>75</v>
      </c>
      <c r="F29">
        <v>71</v>
      </c>
      <c r="G29">
        <v>93</v>
      </c>
      <c r="H29">
        <v>71</v>
      </c>
      <c r="I29">
        <v>63</v>
      </c>
      <c r="J29">
        <v>64</v>
      </c>
      <c r="K29">
        <v>61</v>
      </c>
      <c r="L29">
        <v>58</v>
      </c>
      <c r="M29">
        <v>57</v>
      </c>
      <c r="N29">
        <v>53</v>
      </c>
      <c r="O29">
        <v>52</v>
      </c>
      <c r="P29">
        <v>35</v>
      </c>
      <c r="Q29">
        <v>34</v>
      </c>
      <c r="R29">
        <v>26</v>
      </c>
      <c r="S29">
        <v>18</v>
      </c>
      <c r="T29">
        <v>26</v>
      </c>
    </row>
    <row r="30" spans="1:20" ht="15" x14ac:dyDescent="0.25">
      <c r="A30" t="s">
        <v>315</v>
      </c>
      <c r="B30"/>
      <c r="C30"/>
      <c r="D30">
        <v>1209</v>
      </c>
      <c r="E30">
        <v>1201</v>
      </c>
      <c r="F30">
        <v>1178</v>
      </c>
      <c r="G30">
        <v>1558</v>
      </c>
      <c r="H30">
        <v>1238</v>
      </c>
      <c r="I30">
        <v>1146</v>
      </c>
      <c r="J30">
        <v>1110</v>
      </c>
      <c r="K30">
        <v>1096</v>
      </c>
      <c r="L30">
        <v>1022</v>
      </c>
      <c r="M30">
        <v>918</v>
      </c>
      <c r="N30">
        <v>796</v>
      </c>
      <c r="O30">
        <v>762</v>
      </c>
      <c r="P30">
        <v>654</v>
      </c>
      <c r="Q30">
        <v>563</v>
      </c>
      <c r="R30">
        <v>426</v>
      </c>
      <c r="S30">
        <v>293</v>
      </c>
      <c r="T30">
        <v>335</v>
      </c>
    </row>
    <row r="31" spans="1:20" ht="15" x14ac:dyDescent="0.25">
      <c r="A31" t="s">
        <v>62</v>
      </c>
      <c r="B31"/>
      <c r="C31"/>
      <c r="D31">
        <v>1209</v>
      </c>
      <c r="E31">
        <v>1201</v>
      </c>
      <c r="F31">
        <v>1178</v>
      </c>
      <c r="G31">
        <v>1558</v>
      </c>
      <c r="H31">
        <v>1238</v>
      </c>
      <c r="I31">
        <v>1146</v>
      </c>
      <c r="J31">
        <v>1110</v>
      </c>
      <c r="K31">
        <v>1096</v>
      </c>
      <c r="L31">
        <v>1022</v>
      </c>
      <c r="M31">
        <v>918</v>
      </c>
      <c r="N31">
        <v>796</v>
      </c>
      <c r="O31">
        <v>762</v>
      </c>
      <c r="P31">
        <v>654</v>
      </c>
      <c r="Q31">
        <v>563</v>
      </c>
      <c r="R31">
        <v>426</v>
      </c>
      <c r="S31">
        <v>293</v>
      </c>
      <c r="T31">
        <v>335</v>
      </c>
    </row>
    <row r="32" spans="1:20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20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20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20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20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20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20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20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20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20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20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20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20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20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27"/>
  <sheetViews>
    <sheetView tabSelected="1" workbookViewId="0">
      <selection activeCell="T21" sqref="T21"/>
    </sheetView>
  </sheetViews>
  <sheetFormatPr defaultColWidth="11.42578125" defaultRowHeight="12.75" x14ac:dyDescent="0.2"/>
  <cols>
    <col min="1" max="1" width="13.140625" style="3" customWidth="1"/>
    <col min="2" max="2" width="10.85546875" style="3" customWidth="1"/>
    <col min="3" max="3" width="5.140625" style="3" bestFit="1" customWidth="1"/>
    <col min="4" max="4" width="5.140625" style="3" customWidth="1"/>
    <col min="5" max="9" width="9.5703125" style="3" customWidth="1"/>
    <col min="10" max="10" width="7.140625" style="3" customWidth="1"/>
    <col min="11" max="15" width="9.5703125" style="3" customWidth="1"/>
    <col min="16" max="28" width="7.140625" style="3" customWidth="1"/>
    <col min="29" max="29" width="6.85546875" style="3" customWidth="1"/>
    <col min="30" max="30" width="13.28515625" style="3" customWidth="1"/>
    <col min="31" max="16384" width="11.42578125" style="3"/>
  </cols>
  <sheetData>
    <row r="1" spans="1:30" ht="15" x14ac:dyDescent="0.25">
      <c r="A1" s="1" t="s">
        <v>47</v>
      </c>
      <c r="B1" t="s">
        <v>319</v>
      </c>
    </row>
    <row r="2" spans="1:30" ht="15" x14ac:dyDescent="0.25">
      <c r="A2" s="1" t="s">
        <v>48</v>
      </c>
      <c r="B2" t="s">
        <v>319</v>
      </c>
    </row>
    <row r="3" spans="1:30" ht="15" x14ac:dyDescent="0.25">
      <c r="A3" s="1" t="s">
        <v>61</v>
      </c>
      <c r="B3" t="s">
        <v>4</v>
      </c>
    </row>
    <row r="5" spans="1:30" ht="15" x14ac:dyDescent="0.25">
      <c r="A5" s="1" t="s">
        <v>317</v>
      </c>
      <c r="B5" s="32" t="s">
        <v>334</v>
      </c>
      <c r="C5" t="s">
        <v>87</v>
      </c>
      <c r="D5" t="s">
        <v>88</v>
      </c>
      <c r="E5" s="32" t="s">
        <v>337</v>
      </c>
      <c r="F5" s="32" t="s">
        <v>338</v>
      </c>
      <c r="G5" s="32" t="s">
        <v>339</v>
      </c>
      <c r="H5" s="32" t="s">
        <v>340</v>
      </c>
      <c r="I5" s="32" t="s">
        <v>341</v>
      </c>
      <c r="J5" t="s">
        <v>65</v>
      </c>
      <c r="K5" s="32" t="s">
        <v>342</v>
      </c>
      <c r="L5" s="32" t="s">
        <v>343</v>
      </c>
      <c r="M5" s="32" t="s">
        <v>344</v>
      </c>
      <c r="N5" s="32" t="s">
        <v>345</v>
      </c>
      <c r="O5" s="32" t="s">
        <v>346</v>
      </c>
      <c r="P5" t="s">
        <v>66</v>
      </c>
      <c r="Q5" t="s">
        <v>67</v>
      </c>
      <c r="R5" t="s">
        <v>68</v>
      </c>
      <c r="S5" t="s">
        <v>69</v>
      </c>
      <c r="T5" t="s">
        <v>70</v>
      </c>
      <c r="U5" t="s">
        <v>71</v>
      </c>
      <c r="V5" t="s">
        <v>72</v>
      </c>
      <c r="W5" t="s">
        <v>73</v>
      </c>
      <c r="X5" t="s">
        <v>74</v>
      </c>
      <c r="Y5" t="s">
        <v>75</v>
      </c>
      <c r="Z5" t="s">
        <v>76</v>
      </c>
      <c r="AA5" t="s">
        <v>77</v>
      </c>
      <c r="AB5" t="s">
        <v>78</v>
      </c>
      <c r="AC5" t="s">
        <v>79</v>
      </c>
      <c r="AD5" t="s">
        <v>333</v>
      </c>
    </row>
    <row r="6" spans="1:30" ht="15" x14ac:dyDescent="0.25">
      <c r="A6" s="2" t="s">
        <v>109</v>
      </c>
      <c r="B6" s="108">
        <v>121</v>
      </c>
      <c r="C6" s="63">
        <v>699</v>
      </c>
      <c r="D6" s="63">
        <v>968</v>
      </c>
      <c r="E6" s="108">
        <v>177</v>
      </c>
      <c r="F6" s="108">
        <v>171</v>
      </c>
      <c r="G6" s="108">
        <v>178</v>
      </c>
      <c r="H6" s="108">
        <v>160</v>
      </c>
      <c r="I6" s="108">
        <v>157</v>
      </c>
      <c r="J6" s="63">
        <v>843</v>
      </c>
      <c r="K6" s="108">
        <v>149</v>
      </c>
      <c r="L6" s="108">
        <v>141</v>
      </c>
      <c r="M6" s="108">
        <v>150</v>
      </c>
      <c r="N6" s="108">
        <v>169</v>
      </c>
      <c r="O6" s="108">
        <v>151</v>
      </c>
      <c r="P6" s="63">
        <v>760</v>
      </c>
      <c r="Q6" s="63">
        <v>625</v>
      </c>
      <c r="R6" s="63">
        <v>645</v>
      </c>
      <c r="S6" s="63">
        <v>679</v>
      </c>
      <c r="T6" s="63">
        <v>660</v>
      </c>
      <c r="U6" s="63">
        <v>480</v>
      </c>
      <c r="V6" s="63">
        <v>392</v>
      </c>
      <c r="W6" s="63">
        <v>279</v>
      </c>
      <c r="X6" s="63">
        <v>261</v>
      </c>
      <c r="Y6" s="63">
        <v>229</v>
      </c>
      <c r="Z6" s="63">
        <v>192</v>
      </c>
      <c r="AA6" s="63">
        <v>138</v>
      </c>
      <c r="AB6" s="63">
        <v>99</v>
      </c>
      <c r="AC6" s="63">
        <v>134</v>
      </c>
      <c r="AD6" s="63">
        <v>8083</v>
      </c>
    </row>
    <row r="7" spans="1:30" ht="15" x14ac:dyDescent="0.25">
      <c r="A7" s="2" t="s">
        <v>108</v>
      </c>
      <c r="B7" s="108">
        <v>129</v>
      </c>
      <c r="C7" s="63">
        <v>731</v>
      </c>
      <c r="D7" s="63">
        <v>1020</v>
      </c>
      <c r="E7" s="108">
        <v>215</v>
      </c>
      <c r="F7" s="108">
        <v>207</v>
      </c>
      <c r="G7" s="108">
        <v>216</v>
      </c>
      <c r="H7" s="108">
        <v>195</v>
      </c>
      <c r="I7" s="108">
        <v>192</v>
      </c>
      <c r="J7" s="63">
        <v>1025</v>
      </c>
      <c r="K7" s="108">
        <v>195</v>
      </c>
      <c r="L7" s="108">
        <v>175</v>
      </c>
      <c r="M7" s="108">
        <v>179</v>
      </c>
      <c r="N7" s="108">
        <v>175</v>
      </c>
      <c r="O7" s="108">
        <v>191</v>
      </c>
      <c r="P7" s="63">
        <v>915</v>
      </c>
      <c r="Q7" s="63">
        <v>688</v>
      </c>
      <c r="R7" s="63">
        <v>633</v>
      </c>
      <c r="S7" s="63">
        <v>639</v>
      </c>
      <c r="T7" s="63">
        <v>669</v>
      </c>
      <c r="U7" s="63">
        <v>522</v>
      </c>
      <c r="V7" s="63">
        <v>398</v>
      </c>
      <c r="W7" s="63">
        <v>319</v>
      </c>
      <c r="X7" s="63">
        <v>273</v>
      </c>
      <c r="Y7" s="63">
        <v>268</v>
      </c>
      <c r="Z7" s="63">
        <v>201</v>
      </c>
      <c r="AA7" s="63">
        <v>142</v>
      </c>
      <c r="AB7" s="63">
        <v>76</v>
      </c>
      <c r="AC7" s="63">
        <v>90</v>
      </c>
      <c r="AD7" s="63">
        <v>8609</v>
      </c>
    </row>
    <row r="8" spans="1:30" ht="15" x14ac:dyDescent="0.25">
      <c r="A8" s="2" t="s">
        <v>318</v>
      </c>
      <c r="B8" s="108">
        <v>250</v>
      </c>
      <c r="C8" s="63">
        <v>1430</v>
      </c>
      <c r="D8" s="63">
        <v>1988</v>
      </c>
      <c r="E8" s="108">
        <v>392</v>
      </c>
      <c r="F8" s="108">
        <v>378</v>
      </c>
      <c r="G8" s="108">
        <v>394</v>
      </c>
      <c r="H8" s="108">
        <v>355</v>
      </c>
      <c r="I8" s="108">
        <v>349</v>
      </c>
      <c r="J8" s="63">
        <v>1868</v>
      </c>
      <c r="K8" s="108">
        <v>344</v>
      </c>
      <c r="L8" s="108">
        <v>316</v>
      </c>
      <c r="M8" s="108">
        <v>329</v>
      </c>
      <c r="N8" s="108">
        <v>344</v>
      </c>
      <c r="O8" s="108">
        <v>342</v>
      </c>
      <c r="P8" s="63">
        <v>1675</v>
      </c>
      <c r="Q8" s="63">
        <v>1313</v>
      </c>
      <c r="R8" s="63">
        <v>1278</v>
      </c>
      <c r="S8" s="63">
        <v>1318</v>
      </c>
      <c r="T8" s="63">
        <v>1329</v>
      </c>
      <c r="U8" s="63">
        <v>1002</v>
      </c>
      <c r="V8" s="63">
        <v>790</v>
      </c>
      <c r="W8" s="63">
        <v>598</v>
      </c>
      <c r="X8" s="63">
        <v>534</v>
      </c>
      <c r="Y8" s="63">
        <v>497</v>
      </c>
      <c r="Z8" s="63">
        <v>393</v>
      </c>
      <c r="AA8" s="63">
        <v>280</v>
      </c>
      <c r="AB8" s="63">
        <v>175</v>
      </c>
      <c r="AC8" s="63">
        <v>224</v>
      </c>
      <c r="AD8" s="63">
        <v>16692</v>
      </c>
    </row>
    <row r="10" spans="1:30" x14ac:dyDescent="0.2">
      <c r="A10" s="3" t="str">
        <f>IF(B3="(Todas)",IF(B2="(Todas)","","MicroRed: "&amp;B2),B3)</f>
        <v>ESPINAR</v>
      </c>
    </row>
    <row r="12" spans="1:30" ht="13.5" thickBot="1" x14ac:dyDescent="0.25"/>
    <row r="13" spans="1:30" ht="13.5" thickTop="1" x14ac:dyDescent="0.2">
      <c r="F13" s="70" t="s">
        <v>335</v>
      </c>
      <c r="G13" s="71"/>
      <c r="H13" s="72"/>
      <c r="I13" s="73" t="s">
        <v>336</v>
      </c>
      <c r="J13" s="74"/>
      <c r="K13" s="75"/>
      <c r="M13" s="112" t="s">
        <v>0</v>
      </c>
      <c r="N13" s="112" t="s">
        <v>347</v>
      </c>
      <c r="O13" s="113" t="s">
        <v>348</v>
      </c>
      <c r="P13" s="114"/>
      <c r="Q13" s="115"/>
      <c r="R13" s="112" t="s">
        <v>349</v>
      </c>
      <c r="S13" s="112" t="s">
        <v>350</v>
      </c>
      <c r="T13" s="112" t="s">
        <v>351</v>
      </c>
      <c r="U13" s="116" t="s">
        <v>352</v>
      </c>
      <c r="V13" s="116" t="s">
        <v>353</v>
      </c>
    </row>
    <row r="14" spans="1:30" x14ac:dyDescent="0.2">
      <c r="F14" s="76"/>
      <c r="G14" s="77"/>
      <c r="H14" s="78"/>
      <c r="I14" s="79"/>
      <c r="J14" s="80"/>
      <c r="K14" s="81"/>
      <c r="M14" s="117"/>
      <c r="N14" s="117"/>
      <c r="O14" s="118" t="s">
        <v>6</v>
      </c>
      <c r="P14" s="119" t="s">
        <v>7</v>
      </c>
      <c r="Q14" s="119" t="s">
        <v>354</v>
      </c>
      <c r="R14" s="117"/>
      <c r="S14" s="117"/>
      <c r="T14" s="117"/>
      <c r="U14" s="120"/>
      <c r="V14" s="120"/>
    </row>
    <row r="15" spans="1:30" ht="15.75" x14ac:dyDescent="0.25">
      <c r="F15" s="82" t="s">
        <v>86</v>
      </c>
      <c r="G15" s="83"/>
      <c r="H15" s="83"/>
      <c r="I15" s="84">
        <f>SUM(I24:K26,I21,I16)</f>
        <v>16692</v>
      </c>
      <c r="J15" s="85"/>
      <c r="K15" s="85"/>
      <c r="M15" s="121">
        <v>16692</v>
      </c>
      <c r="N15" s="121">
        <v>8083</v>
      </c>
      <c r="O15" s="121">
        <v>843</v>
      </c>
      <c r="P15" s="121">
        <v>760</v>
      </c>
      <c r="Q15" s="121">
        <v>3481</v>
      </c>
      <c r="R15" s="122">
        <v>575</v>
      </c>
      <c r="S15" s="122">
        <v>347</v>
      </c>
      <c r="T15" s="122">
        <v>8</v>
      </c>
      <c r="U15" s="122">
        <v>114</v>
      </c>
      <c r="V15" s="122">
        <v>135</v>
      </c>
    </row>
    <row r="16" spans="1:30" ht="15.75" x14ac:dyDescent="0.2">
      <c r="F16" s="86">
        <v>10</v>
      </c>
      <c r="G16" s="87" t="s">
        <v>320</v>
      </c>
      <c r="H16" s="88"/>
      <c r="I16" s="109">
        <f>SUM(I17:K20)</f>
        <v>4188</v>
      </c>
      <c r="J16" s="110"/>
      <c r="K16" s="111"/>
    </row>
    <row r="17" spans="6:12" ht="15.75" x14ac:dyDescent="0.2">
      <c r="F17" s="90">
        <v>1</v>
      </c>
      <c r="G17" s="91" t="s">
        <v>323</v>
      </c>
      <c r="H17" s="92"/>
      <c r="I17" s="93">
        <f>GETPIVOTDATA("Sum of 0",$A$5)</f>
        <v>250</v>
      </c>
      <c r="J17" s="93"/>
      <c r="K17" s="93"/>
    </row>
    <row r="18" spans="6:12" ht="15.75" x14ac:dyDescent="0.2">
      <c r="F18" s="90">
        <v>2</v>
      </c>
      <c r="G18" s="91" t="s">
        <v>324</v>
      </c>
      <c r="H18" s="92"/>
      <c r="I18" s="93">
        <f>GETPIVOTDATA("0-4 a",$A$5)-I17</f>
        <v>1180</v>
      </c>
      <c r="J18" s="93"/>
      <c r="K18" s="93"/>
    </row>
    <row r="19" spans="6:12" ht="15.75" x14ac:dyDescent="0.2">
      <c r="F19" s="90">
        <v>3</v>
      </c>
      <c r="G19" s="91" t="s">
        <v>325</v>
      </c>
      <c r="H19" s="92"/>
      <c r="I19" s="93">
        <f>GETPIVOTDATA("5-9 a",$A$5)</f>
        <v>1988</v>
      </c>
      <c r="J19" s="93"/>
      <c r="K19" s="93"/>
      <c r="L19" s="107"/>
    </row>
    <row r="20" spans="6:12" ht="15.75" x14ac:dyDescent="0.2">
      <c r="F20" s="94">
        <v>4</v>
      </c>
      <c r="G20" s="95" t="s">
        <v>326</v>
      </c>
      <c r="H20" s="96"/>
      <c r="I20" s="93">
        <f>+GETPIVOTDATA("Sum of 10",$A$5)+GETPIVOTDATA("Sum of 11",$A$5)</f>
        <v>770</v>
      </c>
      <c r="J20" s="93"/>
      <c r="K20" s="93"/>
    </row>
    <row r="21" spans="6:12" ht="15.75" x14ac:dyDescent="0.2">
      <c r="F21" s="97">
        <v>11</v>
      </c>
      <c r="G21" s="98" t="s">
        <v>327</v>
      </c>
      <c r="H21" s="99"/>
      <c r="I21" s="89">
        <f>SUM(I22:K23)</f>
        <v>2087</v>
      </c>
      <c r="J21" s="89"/>
      <c r="K21" s="89"/>
    </row>
    <row r="22" spans="6:12" ht="15.75" x14ac:dyDescent="0.2">
      <c r="F22" s="90">
        <v>1</v>
      </c>
      <c r="G22" s="91" t="s">
        <v>328</v>
      </c>
      <c r="H22" s="92"/>
      <c r="I22" s="93">
        <f>+GETPIVOTDATA("Sum of 12",$A$5)+GETPIVOTDATA("Sum of 13",$A$5)+GETPIVOTDATA("Sum of 14",$A$5)</f>
        <v>1098</v>
      </c>
      <c r="J22" s="93"/>
      <c r="K22" s="93"/>
    </row>
    <row r="23" spans="6:12" ht="15.75" x14ac:dyDescent="0.2">
      <c r="F23" s="100">
        <v>2</v>
      </c>
      <c r="G23" s="101" t="s">
        <v>329</v>
      </c>
      <c r="H23" s="102"/>
      <c r="I23" s="93">
        <f>+GETPIVOTDATA("Sum of 15",$A$5)+GETPIVOTDATA("Sum of 16",$A$5)+GETPIVOTDATA("Sum of 17",$A$5)</f>
        <v>989</v>
      </c>
      <c r="J23" s="93"/>
      <c r="K23" s="93"/>
    </row>
    <row r="24" spans="6:12" ht="15.75" x14ac:dyDescent="0.2">
      <c r="F24" s="97">
        <v>12</v>
      </c>
      <c r="G24" s="98" t="s">
        <v>330</v>
      </c>
      <c r="H24" s="99"/>
      <c r="I24" s="103">
        <f>+GETPIVOTDATA("Sum of 18",$A$5)+GETPIVOTDATA("Sum of 19",$A$5)+GETPIVOTDATA("20-24 a",$A$5)+GETPIVOTDATA("25-29 a",$A$5)</f>
        <v>3277</v>
      </c>
      <c r="J24" s="103"/>
      <c r="K24" s="103"/>
    </row>
    <row r="25" spans="6:12" ht="15.75" x14ac:dyDescent="0.2">
      <c r="F25" s="97">
        <v>13</v>
      </c>
      <c r="G25" s="98" t="s">
        <v>331</v>
      </c>
      <c r="H25" s="99"/>
      <c r="I25" s="103">
        <f>+GETPIVOTDATA("30-34 a",$A$5)+GETPIVOTDATA("35-39 a",$A$5)+GETPIVOTDATA("40-44 a",$A$5)+GETPIVOTDATA("45-49 a",$A$5)+GETPIVOTDATA("50-54 a",$A$5)+GETPIVOTDATA("55-59 a",$A$5)</f>
        <v>5571</v>
      </c>
      <c r="J25" s="103"/>
      <c r="K25" s="103"/>
    </row>
    <row r="26" spans="6:12" ht="16.5" thickBot="1" x14ac:dyDescent="0.25">
      <c r="F26" s="104">
        <v>14</v>
      </c>
      <c r="G26" s="105" t="s">
        <v>332</v>
      </c>
      <c r="H26" s="106"/>
      <c r="I26" s="103">
        <f>+GETPIVOTDATA("60-64 a",$A$5)+GETPIVOTDATA("65-69 a",$A$5)+GETPIVOTDATA("70-74 a",$A$5)+GETPIVOTDATA("75-79 a",$A$5)+GETPIVOTDATA("80 y +a",$A$5)</f>
        <v>1569</v>
      </c>
      <c r="J26" s="103"/>
      <c r="K26" s="103"/>
    </row>
    <row r="27" spans="6:12" ht="13.5" thickTop="1" x14ac:dyDescent="0.2"/>
  </sheetData>
  <mergeCells count="23">
    <mergeCell ref="R13:R14"/>
    <mergeCell ref="S13:S14"/>
    <mergeCell ref="T13:T14"/>
    <mergeCell ref="U13:U14"/>
    <mergeCell ref="V13:V14"/>
    <mergeCell ref="I24:K24"/>
    <mergeCell ref="I25:K25"/>
    <mergeCell ref="I26:K26"/>
    <mergeCell ref="M13:M14"/>
    <mergeCell ref="N13:N14"/>
    <mergeCell ref="O13:Q13"/>
    <mergeCell ref="I18:K18"/>
    <mergeCell ref="I19:K19"/>
    <mergeCell ref="I20:K20"/>
    <mergeCell ref="I21:K21"/>
    <mergeCell ref="I22:K22"/>
    <mergeCell ref="I23:K23"/>
    <mergeCell ref="F13:H14"/>
    <mergeCell ref="I13:K14"/>
    <mergeCell ref="F15:H15"/>
    <mergeCell ref="I15:K15"/>
    <mergeCell ref="I16:K16"/>
    <mergeCell ref="I17:K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P59"/>
  <sheetViews>
    <sheetView zoomScale="90" zoomScaleNormal="90" workbookViewId="0">
      <selection activeCell="M17" sqref="M17:O17"/>
    </sheetView>
  </sheetViews>
  <sheetFormatPr defaultColWidth="11.42578125" defaultRowHeight="15" x14ac:dyDescent="0.25"/>
  <cols>
    <col min="1" max="1" width="24.140625" customWidth="1"/>
    <col min="3" max="3" width="13.140625" customWidth="1"/>
    <col min="4" max="4" width="23.85546875" customWidth="1"/>
    <col min="6" max="6" width="27.7109375" customWidth="1"/>
    <col min="7" max="7" width="16.5703125" customWidth="1"/>
    <col min="8" max="8" width="10" customWidth="1"/>
    <col min="9" max="9" width="15.7109375" customWidth="1"/>
    <col min="10" max="10" width="10.85546875" customWidth="1"/>
    <col min="11" max="11" width="15.28515625" customWidth="1"/>
    <col min="12" max="12" width="15" customWidth="1"/>
    <col min="13" max="13" width="15.5703125" customWidth="1"/>
    <col min="14" max="14" width="14.5703125" customWidth="1"/>
    <col min="15" max="15" width="17.42578125" customWidth="1"/>
    <col min="16" max="16" width="10.85546875" style="32" customWidth="1"/>
    <col min="28" max="40" width="7.140625" customWidth="1"/>
    <col min="41" max="55" width="8.140625" customWidth="1"/>
    <col min="56" max="60" width="8.85546875" customWidth="1"/>
    <col min="61" max="61" width="11.5703125" customWidth="1"/>
    <col min="62" max="63" width="10.85546875" customWidth="1"/>
    <col min="64" max="64" width="10.5703125" customWidth="1"/>
    <col min="65" max="75" width="10.85546875" customWidth="1"/>
    <col min="76" max="76" width="11.5703125" customWidth="1"/>
    <col min="77" max="85" width="11.28515625" customWidth="1"/>
    <col min="86" max="86" width="14.140625" customWidth="1"/>
    <col min="87" max="87" width="11.28515625" customWidth="1"/>
    <col min="88" max="88" width="9.5703125" customWidth="1"/>
  </cols>
  <sheetData>
    <row r="1" spans="1:94" s="19" customFormat="1" ht="36" x14ac:dyDescent="0.25">
      <c r="A1" s="19" t="s">
        <v>57</v>
      </c>
      <c r="B1" s="20" t="s">
        <v>47</v>
      </c>
      <c r="C1" s="20" t="s">
        <v>48</v>
      </c>
      <c r="D1" s="21" t="s">
        <v>89</v>
      </c>
      <c r="E1" s="21" t="s">
        <v>90</v>
      </c>
      <c r="F1" s="21" t="s">
        <v>177</v>
      </c>
      <c r="G1" s="21" t="s">
        <v>50</v>
      </c>
      <c r="H1" s="21" t="s">
        <v>178</v>
      </c>
      <c r="I1" s="21" t="s">
        <v>49</v>
      </c>
      <c r="J1" s="20" t="s">
        <v>0</v>
      </c>
      <c r="K1" s="21" t="s">
        <v>179</v>
      </c>
      <c r="L1" s="22" t="s">
        <v>180</v>
      </c>
      <c r="M1" s="23" t="s">
        <v>181</v>
      </c>
      <c r="N1" s="23" t="s">
        <v>182</v>
      </c>
      <c r="O1" s="23" t="s">
        <v>183</v>
      </c>
      <c r="P1" s="33" t="s">
        <v>217</v>
      </c>
      <c r="Q1" s="24" t="s">
        <v>111</v>
      </c>
      <c r="R1" s="24" t="s">
        <v>112</v>
      </c>
      <c r="S1" s="24" t="s">
        <v>113</v>
      </c>
      <c r="T1" s="24" t="s">
        <v>114</v>
      </c>
      <c r="U1" s="24" t="s">
        <v>115</v>
      </c>
      <c r="V1" s="24" t="s">
        <v>116</v>
      </c>
      <c r="W1" s="24" t="s">
        <v>117</v>
      </c>
      <c r="X1" s="24" t="s">
        <v>118</v>
      </c>
      <c r="Y1" s="24" t="s">
        <v>119</v>
      </c>
      <c r="Z1" s="24" t="s">
        <v>120</v>
      </c>
      <c r="AA1" s="25" t="s">
        <v>218</v>
      </c>
      <c r="AB1" s="24" t="s">
        <v>121</v>
      </c>
      <c r="AC1" s="24" t="s">
        <v>122</v>
      </c>
      <c r="AD1" s="24" t="s">
        <v>123</v>
      </c>
      <c r="AE1" s="24" t="s">
        <v>124</v>
      </c>
      <c r="AF1" s="24" t="s">
        <v>125</v>
      </c>
      <c r="AG1" s="24" t="s">
        <v>126</v>
      </c>
      <c r="AH1" s="24" t="s">
        <v>127</v>
      </c>
      <c r="AI1" s="24" t="s">
        <v>128</v>
      </c>
      <c r="AJ1" s="24" t="s">
        <v>129</v>
      </c>
      <c r="AK1" s="24" t="s">
        <v>130</v>
      </c>
      <c r="AL1" s="24" t="s">
        <v>131</v>
      </c>
      <c r="AM1" s="24" t="s">
        <v>132</v>
      </c>
      <c r="AN1" s="24" t="s">
        <v>133</v>
      </c>
      <c r="AO1" s="24" t="s">
        <v>134</v>
      </c>
      <c r="AP1" s="25" t="s">
        <v>219</v>
      </c>
      <c r="AQ1" s="24" t="s">
        <v>135</v>
      </c>
      <c r="AR1" s="24" t="s">
        <v>136</v>
      </c>
      <c r="AS1" s="24" t="s">
        <v>137</v>
      </c>
      <c r="AT1" s="24" t="s">
        <v>138</v>
      </c>
      <c r="AU1" s="24" t="s">
        <v>139</v>
      </c>
      <c r="AV1" s="24" t="s">
        <v>140</v>
      </c>
      <c r="AW1" s="24" t="s">
        <v>141</v>
      </c>
      <c r="AX1" s="24" t="s">
        <v>142</v>
      </c>
      <c r="AY1" s="24" t="s">
        <v>143</v>
      </c>
      <c r="AZ1" s="24" t="s">
        <v>144</v>
      </c>
      <c r="BA1" s="24" t="s">
        <v>145</v>
      </c>
      <c r="BB1" s="24" t="s">
        <v>146</v>
      </c>
      <c r="BC1" s="25" t="s">
        <v>220</v>
      </c>
      <c r="BD1" s="24" t="s">
        <v>147</v>
      </c>
      <c r="BE1" s="24" t="s">
        <v>148</v>
      </c>
      <c r="BF1" s="24" t="s">
        <v>149</v>
      </c>
      <c r="BG1" s="24" t="s">
        <v>150</v>
      </c>
      <c r="BH1" s="24" t="s">
        <v>151</v>
      </c>
      <c r="BI1" s="24" t="s">
        <v>152</v>
      </c>
      <c r="BJ1" s="24" t="s">
        <v>153</v>
      </c>
      <c r="BK1" s="24" t="s">
        <v>154</v>
      </c>
      <c r="BL1" s="25" t="s">
        <v>221</v>
      </c>
      <c r="BM1" s="24" t="s">
        <v>155</v>
      </c>
      <c r="BN1" s="24" t="s">
        <v>156</v>
      </c>
      <c r="BO1" s="24" t="s">
        <v>157</v>
      </c>
      <c r="BP1" s="24" t="s">
        <v>158</v>
      </c>
      <c r="BQ1" s="24" t="s">
        <v>159</v>
      </c>
      <c r="BR1" s="24" t="s">
        <v>160</v>
      </c>
      <c r="BS1" s="24" t="s">
        <v>161</v>
      </c>
      <c r="BT1" s="24" t="s">
        <v>162</v>
      </c>
      <c r="BU1" s="24" t="s">
        <v>163</v>
      </c>
      <c r="BV1" s="24" t="s">
        <v>164</v>
      </c>
      <c r="BW1" s="24" t="s">
        <v>165</v>
      </c>
      <c r="BX1" s="24" t="s">
        <v>166</v>
      </c>
      <c r="BY1" s="25" t="s">
        <v>222</v>
      </c>
      <c r="BZ1" s="24" t="s">
        <v>167</v>
      </c>
      <c r="CA1" s="24" t="s">
        <v>168</v>
      </c>
      <c r="CB1" s="24" t="s">
        <v>169</v>
      </c>
      <c r="CC1" s="24" t="s">
        <v>170</v>
      </c>
      <c r="CD1" s="24" t="s">
        <v>171</v>
      </c>
      <c r="CE1" s="24" t="s">
        <v>172</v>
      </c>
      <c r="CF1" s="24" t="s">
        <v>173</v>
      </c>
      <c r="CG1" s="24" t="s">
        <v>174</v>
      </c>
      <c r="CH1" s="24" t="s">
        <v>175</v>
      </c>
      <c r="CI1" s="24" t="s">
        <v>176</v>
      </c>
      <c r="CJ1" s="25" t="s">
        <v>223</v>
      </c>
      <c r="CK1" s="26" t="s">
        <v>5</v>
      </c>
      <c r="CL1" s="27" t="s">
        <v>184</v>
      </c>
      <c r="CM1" s="28" t="s">
        <v>185</v>
      </c>
      <c r="CN1" s="29" t="s">
        <v>186</v>
      </c>
      <c r="CO1" s="29" t="s">
        <v>187</v>
      </c>
      <c r="CP1" s="27" t="s">
        <v>188</v>
      </c>
    </row>
    <row r="2" spans="1:94" hidden="1" x14ac:dyDescent="0.25">
      <c r="A2" s="40" t="s">
        <v>226</v>
      </c>
      <c r="B2" s="40" t="s">
        <v>58</v>
      </c>
      <c r="C2" s="40" t="s">
        <v>59</v>
      </c>
      <c r="D2" s="41" t="s">
        <v>4</v>
      </c>
      <c r="E2" s="41" t="s">
        <v>31</v>
      </c>
      <c r="F2" s="40" t="s">
        <v>216</v>
      </c>
      <c r="G2" s="40" t="s">
        <v>227</v>
      </c>
      <c r="H2" s="40" t="s">
        <v>228</v>
      </c>
      <c r="I2" s="40" t="s">
        <v>55</v>
      </c>
      <c r="J2" s="42">
        <v>1817</v>
      </c>
      <c r="K2" s="43">
        <v>903</v>
      </c>
      <c r="L2" s="44">
        <v>914</v>
      </c>
      <c r="M2" s="45">
        <v>0</v>
      </c>
      <c r="N2" s="45">
        <v>17</v>
      </c>
      <c r="O2" s="45">
        <v>15</v>
      </c>
      <c r="P2" s="31">
        <v>22</v>
      </c>
      <c r="Q2" s="48">
        <v>14</v>
      </c>
      <c r="R2" s="48">
        <v>17</v>
      </c>
      <c r="S2" s="48">
        <v>11</v>
      </c>
      <c r="T2" s="48">
        <v>11</v>
      </c>
      <c r="U2" s="48">
        <v>6</v>
      </c>
      <c r="V2" s="48">
        <v>5</v>
      </c>
      <c r="W2" s="48">
        <v>10</v>
      </c>
      <c r="X2" s="48">
        <v>11</v>
      </c>
      <c r="Y2" s="48">
        <v>13</v>
      </c>
      <c r="Z2" s="48">
        <v>10</v>
      </c>
      <c r="AA2" s="18">
        <f t="shared" ref="AA2:AA33" si="0">SUM(T2:Z2)</f>
        <v>66</v>
      </c>
      <c r="AB2" s="48">
        <v>20</v>
      </c>
      <c r="AC2" s="48">
        <v>6</v>
      </c>
      <c r="AD2" s="48">
        <v>12</v>
      </c>
      <c r="AE2" s="48">
        <v>12</v>
      </c>
      <c r="AF2" s="48">
        <v>14</v>
      </c>
      <c r="AG2" s="48">
        <v>15</v>
      </c>
      <c r="AH2" s="48">
        <v>12</v>
      </c>
      <c r="AI2" s="48">
        <v>13</v>
      </c>
      <c r="AJ2" s="48">
        <v>14</v>
      </c>
      <c r="AK2" s="48">
        <v>18</v>
      </c>
      <c r="AL2" s="48">
        <v>12</v>
      </c>
      <c r="AM2" s="48">
        <v>14</v>
      </c>
      <c r="AN2" s="48">
        <v>12</v>
      </c>
      <c r="AO2" s="48">
        <v>15</v>
      </c>
      <c r="AP2" s="18">
        <f t="shared" ref="AP2:AP33" si="1">SUM(AB2:AO2)</f>
        <v>189</v>
      </c>
      <c r="AQ2" s="48">
        <v>10</v>
      </c>
      <c r="AR2" s="48">
        <v>12</v>
      </c>
      <c r="AS2" s="48">
        <v>16</v>
      </c>
      <c r="AT2" s="48">
        <v>19</v>
      </c>
      <c r="AU2" s="48">
        <v>10</v>
      </c>
      <c r="AV2" s="48">
        <v>12</v>
      </c>
      <c r="AW2" s="48">
        <v>18</v>
      </c>
      <c r="AX2" s="48">
        <v>14</v>
      </c>
      <c r="AY2" s="48">
        <v>10</v>
      </c>
      <c r="AZ2" s="48">
        <v>15</v>
      </c>
      <c r="BA2" s="48">
        <v>20</v>
      </c>
      <c r="BB2" s="48">
        <v>14</v>
      </c>
      <c r="BC2" s="18">
        <f t="shared" ref="BC2:BC33" si="2">SUM(AQ2:BB2)</f>
        <v>170</v>
      </c>
      <c r="BD2" s="48">
        <v>17</v>
      </c>
      <c r="BE2" s="48">
        <v>16</v>
      </c>
      <c r="BF2" s="48">
        <v>18</v>
      </c>
      <c r="BG2" s="48">
        <v>17</v>
      </c>
      <c r="BH2" s="48">
        <v>58</v>
      </c>
      <c r="BI2" s="48">
        <v>61</v>
      </c>
      <c r="BJ2" s="48">
        <v>65</v>
      </c>
      <c r="BK2" s="48">
        <v>68</v>
      </c>
      <c r="BL2" s="18">
        <f t="shared" ref="BL2:BL33" si="3">SUM(BD2:BK2)</f>
        <v>320</v>
      </c>
      <c r="BM2" s="48">
        <v>69</v>
      </c>
      <c r="BN2" s="48">
        <v>74</v>
      </c>
      <c r="BO2" s="48">
        <v>71</v>
      </c>
      <c r="BP2" s="48">
        <v>73</v>
      </c>
      <c r="BQ2" s="48">
        <v>65</v>
      </c>
      <c r="BR2" s="48">
        <v>56</v>
      </c>
      <c r="BS2" s="48">
        <v>61</v>
      </c>
      <c r="BT2" s="48">
        <v>56</v>
      </c>
      <c r="BU2" s="48">
        <v>51</v>
      </c>
      <c r="BV2" s="48">
        <v>42</v>
      </c>
      <c r="BW2" s="48">
        <v>54</v>
      </c>
      <c r="BX2" s="48">
        <v>46</v>
      </c>
      <c r="BY2" s="18">
        <f t="shared" ref="BY2:BY33" si="4">SUM(BM2:BX2)</f>
        <v>718</v>
      </c>
      <c r="BZ2" s="48">
        <v>36</v>
      </c>
      <c r="CA2" s="48">
        <v>43</v>
      </c>
      <c r="CB2" s="48">
        <v>34</v>
      </c>
      <c r="CC2" s="48">
        <v>40</v>
      </c>
      <c r="CD2" s="48">
        <v>32</v>
      </c>
      <c r="CE2" s="48">
        <v>31</v>
      </c>
      <c r="CF2" s="48">
        <v>21</v>
      </c>
      <c r="CG2" s="48">
        <v>31</v>
      </c>
      <c r="CH2" s="48">
        <v>17</v>
      </c>
      <c r="CI2" s="48">
        <v>27</v>
      </c>
      <c r="CJ2" s="18">
        <f t="shared" ref="CJ2:CJ33" si="5">SUM(BZ2:CI2)</f>
        <v>312</v>
      </c>
      <c r="CK2" s="45">
        <v>37</v>
      </c>
      <c r="CL2" s="44">
        <v>914</v>
      </c>
      <c r="CM2">
        <f>SUM(AM2,AO2,AR2,AT2,AV2)</f>
        <v>72</v>
      </c>
      <c r="CN2">
        <f>SUM(AX2,AZ2,BB2,BE2,BG2)</f>
        <v>76</v>
      </c>
      <c r="CO2">
        <f>SUM(BI2,BK2,BN2,BP2,BR2,BT2)</f>
        <v>388</v>
      </c>
      <c r="CP2" s="48">
        <v>50</v>
      </c>
    </row>
    <row r="3" spans="1:94" hidden="1" x14ac:dyDescent="0.25">
      <c r="A3" s="40" t="s">
        <v>229</v>
      </c>
      <c r="B3" s="40" t="s">
        <v>58</v>
      </c>
      <c r="C3" s="40" t="s">
        <v>230</v>
      </c>
      <c r="D3" s="41" t="s">
        <v>3</v>
      </c>
      <c r="E3" s="41" t="s">
        <v>23</v>
      </c>
      <c r="F3" s="40" t="s">
        <v>231</v>
      </c>
      <c r="G3" s="40" t="s">
        <v>232</v>
      </c>
      <c r="H3" s="40" t="s">
        <v>233</v>
      </c>
      <c r="I3" s="40" t="s">
        <v>56</v>
      </c>
      <c r="J3" s="42">
        <v>16920</v>
      </c>
      <c r="K3" s="43">
        <v>8583</v>
      </c>
      <c r="L3" s="44">
        <v>8337</v>
      </c>
      <c r="M3" s="45">
        <v>8</v>
      </c>
      <c r="N3" s="45">
        <v>89</v>
      </c>
      <c r="O3" s="45">
        <v>98</v>
      </c>
      <c r="P3" s="31">
        <v>13</v>
      </c>
      <c r="Q3" s="48">
        <v>96</v>
      </c>
      <c r="R3" s="48">
        <v>90</v>
      </c>
      <c r="S3" s="48">
        <v>98</v>
      </c>
      <c r="T3" s="48">
        <v>90</v>
      </c>
      <c r="U3" s="48">
        <v>108</v>
      </c>
      <c r="V3" s="48">
        <v>99</v>
      </c>
      <c r="W3" s="48">
        <v>111</v>
      </c>
      <c r="X3" s="48">
        <v>100</v>
      </c>
      <c r="Y3" s="48">
        <v>123</v>
      </c>
      <c r="Z3" s="48">
        <v>126</v>
      </c>
      <c r="AA3" s="18">
        <f t="shared" si="0"/>
        <v>757</v>
      </c>
      <c r="AB3" s="48">
        <v>142</v>
      </c>
      <c r="AC3" s="48">
        <v>130</v>
      </c>
      <c r="AD3" s="48">
        <v>149</v>
      </c>
      <c r="AE3" s="48">
        <v>145</v>
      </c>
      <c r="AF3" s="48">
        <v>151</v>
      </c>
      <c r="AG3" s="48">
        <v>154</v>
      </c>
      <c r="AH3" s="48">
        <v>155</v>
      </c>
      <c r="AI3" s="48">
        <v>158</v>
      </c>
      <c r="AJ3" s="48">
        <v>172</v>
      </c>
      <c r="AK3" s="48">
        <v>157</v>
      </c>
      <c r="AL3" s="48">
        <v>158</v>
      </c>
      <c r="AM3" s="48">
        <v>146</v>
      </c>
      <c r="AN3" s="48">
        <v>164</v>
      </c>
      <c r="AO3" s="48">
        <v>150</v>
      </c>
      <c r="AP3" s="18">
        <f t="shared" si="1"/>
        <v>2131</v>
      </c>
      <c r="AQ3" s="48">
        <v>171</v>
      </c>
      <c r="AR3" s="48">
        <v>157</v>
      </c>
      <c r="AS3" s="48">
        <v>170</v>
      </c>
      <c r="AT3" s="48">
        <v>154</v>
      </c>
      <c r="AU3" s="48">
        <v>165</v>
      </c>
      <c r="AV3" s="48">
        <v>151</v>
      </c>
      <c r="AW3" s="48">
        <v>167</v>
      </c>
      <c r="AX3" s="48">
        <v>155</v>
      </c>
      <c r="AY3" s="48">
        <v>178</v>
      </c>
      <c r="AZ3" s="48">
        <v>167</v>
      </c>
      <c r="BA3" s="48">
        <v>178</v>
      </c>
      <c r="BB3" s="48">
        <v>156</v>
      </c>
      <c r="BC3" s="18">
        <f t="shared" si="2"/>
        <v>1969</v>
      </c>
      <c r="BD3" s="48">
        <v>182</v>
      </c>
      <c r="BE3" s="48">
        <v>169</v>
      </c>
      <c r="BF3" s="48">
        <v>170</v>
      </c>
      <c r="BG3" s="48">
        <v>158</v>
      </c>
      <c r="BH3" s="48">
        <v>724</v>
      </c>
      <c r="BI3" s="48">
        <v>683</v>
      </c>
      <c r="BJ3" s="48">
        <v>712</v>
      </c>
      <c r="BK3" s="48">
        <v>704</v>
      </c>
      <c r="BL3" s="18">
        <f t="shared" si="3"/>
        <v>3502</v>
      </c>
      <c r="BM3" s="48">
        <v>724</v>
      </c>
      <c r="BN3" s="48">
        <v>689</v>
      </c>
      <c r="BO3" s="48">
        <v>685</v>
      </c>
      <c r="BP3" s="48">
        <v>622</v>
      </c>
      <c r="BQ3" s="48">
        <v>571</v>
      </c>
      <c r="BR3" s="48">
        <v>557</v>
      </c>
      <c r="BS3" s="48">
        <v>499</v>
      </c>
      <c r="BT3" s="48">
        <v>461</v>
      </c>
      <c r="BU3" s="48">
        <v>396</v>
      </c>
      <c r="BV3" s="48">
        <v>380</v>
      </c>
      <c r="BW3" s="48">
        <v>348</v>
      </c>
      <c r="BX3" s="48">
        <v>357</v>
      </c>
      <c r="BY3" s="18">
        <f t="shared" si="4"/>
        <v>6289</v>
      </c>
      <c r="BZ3" s="48">
        <v>299</v>
      </c>
      <c r="CA3" s="48">
        <v>318</v>
      </c>
      <c r="CB3" s="48">
        <v>240</v>
      </c>
      <c r="CC3" s="48">
        <v>252</v>
      </c>
      <c r="CD3" s="48">
        <v>165</v>
      </c>
      <c r="CE3" s="48">
        <v>198</v>
      </c>
      <c r="CF3" s="48">
        <v>102</v>
      </c>
      <c r="CG3" s="48">
        <v>138</v>
      </c>
      <c r="CH3" s="48">
        <v>110</v>
      </c>
      <c r="CI3" s="48">
        <v>166</v>
      </c>
      <c r="CJ3" s="18">
        <f t="shared" si="5"/>
        <v>1988</v>
      </c>
      <c r="CK3" s="45">
        <v>264</v>
      </c>
      <c r="CL3" s="44">
        <v>8337</v>
      </c>
      <c r="CM3">
        <f t="shared" ref="CM3:CM59" si="6">SUM(AM3,AO3,AR3,AT3,AV3)</f>
        <v>758</v>
      </c>
      <c r="CN3">
        <f t="shared" ref="CN3:CN59" si="7">SUM(AX3,AZ3,BB3,BE3,BG3)</f>
        <v>805</v>
      </c>
      <c r="CO3">
        <f t="shared" ref="CO3:CO59" si="8">SUM(BI3,BK3,BN3,BP3,BR3,BT3)</f>
        <v>3716</v>
      </c>
      <c r="CP3" s="48">
        <v>404</v>
      </c>
    </row>
    <row r="4" spans="1:94" hidden="1" x14ac:dyDescent="0.25">
      <c r="A4" s="40" t="s">
        <v>226</v>
      </c>
      <c r="B4" s="40" t="s">
        <v>58</v>
      </c>
      <c r="C4" s="40" t="s">
        <v>16</v>
      </c>
      <c r="D4" s="41" t="s">
        <v>2</v>
      </c>
      <c r="E4" s="41" t="s">
        <v>15</v>
      </c>
      <c r="F4" s="40" t="s">
        <v>234</v>
      </c>
      <c r="G4" s="40" t="s">
        <v>227</v>
      </c>
      <c r="H4" s="40" t="s">
        <v>235</v>
      </c>
      <c r="I4" s="40" t="s">
        <v>55</v>
      </c>
      <c r="J4" s="42">
        <v>379</v>
      </c>
      <c r="K4" s="43">
        <v>188</v>
      </c>
      <c r="L4" s="44">
        <v>191</v>
      </c>
      <c r="M4" s="45">
        <v>0</v>
      </c>
      <c r="N4" s="45">
        <v>1</v>
      </c>
      <c r="O4" s="45">
        <v>3</v>
      </c>
      <c r="P4" s="31">
        <v>55</v>
      </c>
      <c r="Q4" s="48">
        <v>2</v>
      </c>
      <c r="R4" s="48">
        <v>3</v>
      </c>
      <c r="S4" s="48">
        <v>2</v>
      </c>
      <c r="T4" s="48">
        <v>3</v>
      </c>
      <c r="U4" s="48">
        <v>2</v>
      </c>
      <c r="V4" s="48">
        <v>3</v>
      </c>
      <c r="W4" s="48">
        <v>2</v>
      </c>
      <c r="X4" s="48">
        <v>2</v>
      </c>
      <c r="Y4" s="48">
        <v>4</v>
      </c>
      <c r="Z4" s="48">
        <v>2</v>
      </c>
      <c r="AA4" s="18">
        <f t="shared" si="0"/>
        <v>18</v>
      </c>
      <c r="AB4" s="48">
        <v>3</v>
      </c>
      <c r="AC4" s="48">
        <v>3</v>
      </c>
      <c r="AD4" s="48">
        <v>3</v>
      </c>
      <c r="AE4" s="48">
        <v>4</v>
      </c>
      <c r="AF4" s="48">
        <v>2</v>
      </c>
      <c r="AG4" s="48">
        <v>3</v>
      </c>
      <c r="AH4" s="48">
        <v>2</v>
      </c>
      <c r="AI4" s="48">
        <v>2</v>
      </c>
      <c r="AJ4" s="48">
        <v>2</v>
      </c>
      <c r="AK4" s="48">
        <v>2</v>
      </c>
      <c r="AL4" s="48">
        <v>2</v>
      </c>
      <c r="AM4" s="48">
        <v>2</v>
      </c>
      <c r="AN4" s="48">
        <v>2</v>
      </c>
      <c r="AO4" s="48">
        <v>1</v>
      </c>
      <c r="AP4" s="18">
        <f t="shared" si="1"/>
        <v>33</v>
      </c>
      <c r="AQ4" s="48">
        <v>3</v>
      </c>
      <c r="AR4" s="48">
        <v>2</v>
      </c>
      <c r="AS4" s="48">
        <v>3</v>
      </c>
      <c r="AT4" s="48">
        <v>2</v>
      </c>
      <c r="AU4" s="48">
        <v>4</v>
      </c>
      <c r="AV4" s="48">
        <v>3</v>
      </c>
      <c r="AW4" s="48">
        <v>2</v>
      </c>
      <c r="AX4" s="48">
        <v>4</v>
      </c>
      <c r="AY4" s="48">
        <v>3</v>
      </c>
      <c r="AZ4" s="48">
        <v>3</v>
      </c>
      <c r="BA4" s="48">
        <v>4</v>
      </c>
      <c r="BB4" s="48">
        <v>5</v>
      </c>
      <c r="BC4" s="18">
        <f t="shared" si="2"/>
        <v>38</v>
      </c>
      <c r="BD4" s="48">
        <v>4</v>
      </c>
      <c r="BE4" s="48">
        <v>5</v>
      </c>
      <c r="BF4" s="48">
        <v>3</v>
      </c>
      <c r="BG4" s="48">
        <v>5</v>
      </c>
      <c r="BH4" s="48">
        <v>15</v>
      </c>
      <c r="BI4" s="48">
        <v>16</v>
      </c>
      <c r="BJ4" s="48">
        <v>15</v>
      </c>
      <c r="BK4" s="48">
        <v>16</v>
      </c>
      <c r="BL4" s="18">
        <f t="shared" si="3"/>
        <v>79</v>
      </c>
      <c r="BM4" s="48">
        <v>16</v>
      </c>
      <c r="BN4" s="48">
        <v>15</v>
      </c>
      <c r="BO4" s="48">
        <v>15</v>
      </c>
      <c r="BP4" s="48">
        <v>14</v>
      </c>
      <c r="BQ4" s="48">
        <v>14</v>
      </c>
      <c r="BR4" s="48">
        <v>13</v>
      </c>
      <c r="BS4" s="48">
        <v>15</v>
      </c>
      <c r="BT4" s="48">
        <v>10</v>
      </c>
      <c r="BU4" s="48">
        <v>9</v>
      </c>
      <c r="BV4" s="48">
        <v>9</v>
      </c>
      <c r="BW4" s="48">
        <v>9</v>
      </c>
      <c r="BX4" s="48">
        <v>8</v>
      </c>
      <c r="BY4" s="18">
        <f t="shared" si="4"/>
        <v>147</v>
      </c>
      <c r="BZ4" s="48">
        <v>9</v>
      </c>
      <c r="CA4" s="48">
        <v>9</v>
      </c>
      <c r="CB4" s="48">
        <v>6</v>
      </c>
      <c r="CC4" s="48">
        <v>8</v>
      </c>
      <c r="CD4" s="48">
        <v>5</v>
      </c>
      <c r="CE4" s="48">
        <v>7</v>
      </c>
      <c r="CF4" s="48">
        <v>3</v>
      </c>
      <c r="CG4" s="48">
        <v>4</v>
      </c>
      <c r="CH4" s="48">
        <v>3</v>
      </c>
      <c r="CI4" s="48">
        <v>3</v>
      </c>
      <c r="CJ4" s="18">
        <f t="shared" si="5"/>
        <v>57</v>
      </c>
      <c r="CK4" s="45">
        <v>5</v>
      </c>
      <c r="CL4" s="44">
        <v>191</v>
      </c>
      <c r="CM4">
        <f t="shared" si="6"/>
        <v>10</v>
      </c>
      <c r="CN4">
        <f t="shared" si="7"/>
        <v>22</v>
      </c>
      <c r="CO4">
        <f t="shared" si="8"/>
        <v>84</v>
      </c>
      <c r="CP4" s="48">
        <v>7</v>
      </c>
    </row>
    <row r="5" spans="1:94" hidden="1" x14ac:dyDescent="0.25">
      <c r="A5" s="40" t="s">
        <v>226</v>
      </c>
      <c r="B5" s="40" t="s">
        <v>58</v>
      </c>
      <c r="C5" s="40" t="s">
        <v>198</v>
      </c>
      <c r="D5" s="41" t="s">
        <v>3</v>
      </c>
      <c r="E5" s="41" t="s">
        <v>19</v>
      </c>
      <c r="F5" s="40" t="s">
        <v>205</v>
      </c>
      <c r="G5" s="40" t="s">
        <v>227</v>
      </c>
      <c r="H5" s="40" t="s">
        <v>236</v>
      </c>
      <c r="I5" s="40" t="s">
        <v>55</v>
      </c>
      <c r="J5" s="42">
        <v>1079</v>
      </c>
      <c r="K5" s="43">
        <v>564</v>
      </c>
      <c r="L5" s="44">
        <v>515</v>
      </c>
      <c r="M5" s="45">
        <v>0</v>
      </c>
      <c r="N5" s="45">
        <v>7</v>
      </c>
      <c r="O5" s="45">
        <v>7</v>
      </c>
      <c r="P5" s="31">
        <v>71</v>
      </c>
      <c r="Q5" s="48">
        <v>6</v>
      </c>
      <c r="R5" s="48">
        <v>6</v>
      </c>
      <c r="S5" s="48">
        <v>6</v>
      </c>
      <c r="T5" s="48">
        <v>5</v>
      </c>
      <c r="U5" s="48">
        <v>7</v>
      </c>
      <c r="V5" s="48">
        <v>6</v>
      </c>
      <c r="W5" s="48">
        <v>6</v>
      </c>
      <c r="X5" s="48">
        <v>7</v>
      </c>
      <c r="Y5" s="48">
        <v>6</v>
      </c>
      <c r="Z5" s="48">
        <v>5</v>
      </c>
      <c r="AA5" s="18">
        <f t="shared" si="0"/>
        <v>42</v>
      </c>
      <c r="AB5" s="48">
        <v>6</v>
      </c>
      <c r="AC5" s="48">
        <v>7</v>
      </c>
      <c r="AD5" s="48">
        <v>8</v>
      </c>
      <c r="AE5" s="48">
        <v>7</v>
      </c>
      <c r="AF5" s="48">
        <v>8</v>
      </c>
      <c r="AG5" s="48">
        <v>6</v>
      </c>
      <c r="AH5" s="48">
        <v>10</v>
      </c>
      <c r="AI5" s="48">
        <v>7</v>
      </c>
      <c r="AJ5" s="48">
        <v>9</v>
      </c>
      <c r="AK5" s="48">
        <v>7</v>
      </c>
      <c r="AL5" s="48">
        <v>7</v>
      </c>
      <c r="AM5" s="48">
        <v>6</v>
      </c>
      <c r="AN5" s="48">
        <v>8</v>
      </c>
      <c r="AO5" s="48">
        <v>7</v>
      </c>
      <c r="AP5" s="18">
        <f t="shared" si="1"/>
        <v>103</v>
      </c>
      <c r="AQ5" s="48">
        <v>8</v>
      </c>
      <c r="AR5" s="48">
        <v>7</v>
      </c>
      <c r="AS5" s="48">
        <v>9</v>
      </c>
      <c r="AT5" s="48">
        <v>8</v>
      </c>
      <c r="AU5" s="48">
        <v>8</v>
      </c>
      <c r="AV5" s="48">
        <v>7</v>
      </c>
      <c r="AW5" s="48">
        <v>10</v>
      </c>
      <c r="AX5" s="48">
        <v>9</v>
      </c>
      <c r="AY5" s="48">
        <v>12</v>
      </c>
      <c r="AZ5" s="48">
        <v>8</v>
      </c>
      <c r="BA5" s="48">
        <v>10</v>
      </c>
      <c r="BB5" s="48">
        <v>10</v>
      </c>
      <c r="BC5" s="18">
        <f t="shared" si="2"/>
        <v>106</v>
      </c>
      <c r="BD5" s="48">
        <v>12</v>
      </c>
      <c r="BE5" s="48">
        <v>10</v>
      </c>
      <c r="BF5" s="48">
        <v>11</v>
      </c>
      <c r="BG5" s="48">
        <v>10</v>
      </c>
      <c r="BH5" s="48">
        <v>51</v>
      </c>
      <c r="BI5" s="48">
        <v>41</v>
      </c>
      <c r="BJ5" s="48">
        <v>50</v>
      </c>
      <c r="BK5" s="48">
        <v>43</v>
      </c>
      <c r="BL5" s="18">
        <f t="shared" si="3"/>
        <v>228</v>
      </c>
      <c r="BM5" s="48">
        <v>41</v>
      </c>
      <c r="BN5" s="48">
        <v>40</v>
      </c>
      <c r="BO5" s="48">
        <v>45</v>
      </c>
      <c r="BP5" s="48">
        <v>37</v>
      </c>
      <c r="BQ5" s="48">
        <v>36</v>
      </c>
      <c r="BR5" s="48">
        <v>36</v>
      </c>
      <c r="BS5" s="48">
        <v>37</v>
      </c>
      <c r="BT5" s="48">
        <v>33</v>
      </c>
      <c r="BU5" s="48">
        <v>34</v>
      </c>
      <c r="BV5" s="48">
        <v>29</v>
      </c>
      <c r="BW5" s="48">
        <v>25</v>
      </c>
      <c r="BX5" s="48">
        <v>27</v>
      </c>
      <c r="BY5" s="18">
        <f t="shared" si="4"/>
        <v>420</v>
      </c>
      <c r="BZ5" s="48">
        <v>23</v>
      </c>
      <c r="CA5" s="48">
        <v>22</v>
      </c>
      <c r="CB5" s="48">
        <v>20</v>
      </c>
      <c r="CC5" s="48">
        <v>22</v>
      </c>
      <c r="CD5" s="48">
        <v>14</v>
      </c>
      <c r="CE5" s="48">
        <v>16</v>
      </c>
      <c r="CF5" s="48">
        <v>11</v>
      </c>
      <c r="CG5" s="48">
        <v>12</v>
      </c>
      <c r="CH5" s="48">
        <v>10</v>
      </c>
      <c r="CI5" s="48">
        <v>12</v>
      </c>
      <c r="CJ5" s="18">
        <f t="shared" si="5"/>
        <v>162</v>
      </c>
      <c r="CK5" s="45">
        <v>18</v>
      </c>
      <c r="CL5" s="44">
        <v>515</v>
      </c>
      <c r="CM5">
        <f t="shared" si="6"/>
        <v>35</v>
      </c>
      <c r="CN5">
        <f t="shared" si="7"/>
        <v>47</v>
      </c>
      <c r="CO5">
        <f t="shared" si="8"/>
        <v>230</v>
      </c>
      <c r="CP5" s="48">
        <v>23</v>
      </c>
    </row>
    <row r="6" spans="1:94" hidden="1" x14ac:dyDescent="0.25">
      <c r="A6" s="40" t="s">
        <v>226</v>
      </c>
      <c r="B6" s="40" t="s">
        <v>58</v>
      </c>
      <c r="C6" s="40" t="s">
        <v>16</v>
      </c>
      <c r="D6" s="41" t="s">
        <v>2</v>
      </c>
      <c r="E6" s="41" t="s">
        <v>14</v>
      </c>
      <c r="F6" s="40" t="s">
        <v>237</v>
      </c>
      <c r="G6" s="40" t="s">
        <v>227</v>
      </c>
      <c r="H6" s="40" t="s">
        <v>238</v>
      </c>
      <c r="I6" s="40" t="s">
        <v>55</v>
      </c>
      <c r="J6" s="42">
        <v>131</v>
      </c>
      <c r="K6" s="43">
        <v>64</v>
      </c>
      <c r="L6" s="44">
        <v>67</v>
      </c>
      <c r="M6" s="45">
        <v>0</v>
      </c>
      <c r="N6" s="45">
        <v>0</v>
      </c>
      <c r="O6" s="45">
        <v>1</v>
      </c>
      <c r="P6" s="31">
        <v>15</v>
      </c>
      <c r="Q6" s="48">
        <v>1</v>
      </c>
      <c r="R6" s="48">
        <v>1</v>
      </c>
      <c r="S6" s="48">
        <v>1</v>
      </c>
      <c r="T6" s="48">
        <v>1</v>
      </c>
      <c r="U6" s="48">
        <v>1</v>
      </c>
      <c r="V6" s="48">
        <v>1</v>
      </c>
      <c r="W6" s="48">
        <v>1</v>
      </c>
      <c r="X6" s="48">
        <v>1</v>
      </c>
      <c r="Y6" s="48">
        <v>1</v>
      </c>
      <c r="Z6" s="48">
        <v>1</v>
      </c>
      <c r="AA6" s="18">
        <f t="shared" si="0"/>
        <v>7</v>
      </c>
      <c r="AB6" s="48">
        <v>1</v>
      </c>
      <c r="AC6" s="48">
        <v>1</v>
      </c>
      <c r="AD6" s="48">
        <v>1</v>
      </c>
      <c r="AE6" s="48">
        <v>1</v>
      </c>
      <c r="AF6" s="48">
        <v>1</v>
      </c>
      <c r="AG6" s="48">
        <v>1</v>
      </c>
      <c r="AH6" s="48">
        <v>1</v>
      </c>
      <c r="AI6" s="48">
        <v>1</v>
      </c>
      <c r="AJ6" s="48">
        <v>1</v>
      </c>
      <c r="AK6" s="48">
        <v>1</v>
      </c>
      <c r="AL6" s="48">
        <v>1</v>
      </c>
      <c r="AM6" s="48">
        <v>1</v>
      </c>
      <c r="AN6" s="48">
        <v>1</v>
      </c>
      <c r="AO6" s="48">
        <v>1</v>
      </c>
      <c r="AP6" s="18">
        <f t="shared" si="1"/>
        <v>14</v>
      </c>
      <c r="AQ6" s="48">
        <v>1</v>
      </c>
      <c r="AR6" s="48">
        <v>1</v>
      </c>
      <c r="AS6" s="48">
        <v>1</v>
      </c>
      <c r="AT6" s="48">
        <v>1</v>
      </c>
      <c r="AU6" s="48">
        <v>1</v>
      </c>
      <c r="AV6" s="48">
        <v>1</v>
      </c>
      <c r="AW6" s="48">
        <v>1</v>
      </c>
      <c r="AX6" s="48">
        <v>2</v>
      </c>
      <c r="AY6" s="48">
        <v>1</v>
      </c>
      <c r="AZ6" s="48">
        <v>2</v>
      </c>
      <c r="BA6" s="48">
        <v>2</v>
      </c>
      <c r="BB6" s="48">
        <v>1</v>
      </c>
      <c r="BC6" s="18">
        <f t="shared" si="2"/>
        <v>15</v>
      </c>
      <c r="BD6" s="48">
        <v>1</v>
      </c>
      <c r="BE6" s="48">
        <v>2</v>
      </c>
      <c r="BF6" s="48">
        <v>2</v>
      </c>
      <c r="BG6" s="48">
        <v>2</v>
      </c>
      <c r="BH6" s="48">
        <v>6</v>
      </c>
      <c r="BI6" s="48">
        <v>7</v>
      </c>
      <c r="BJ6" s="48">
        <v>5</v>
      </c>
      <c r="BK6" s="48">
        <v>5</v>
      </c>
      <c r="BL6" s="18">
        <f t="shared" si="3"/>
        <v>30</v>
      </c>
      <c r="BM6" s="48">
        <v>5</v>
      </c>
      <c r="BN6" s="48">
        <v>5</v>
      </c>
      <c r="BO6" s="48">
        <v>5</v>
      </c>
      <c r="BP6" s="48">
        <v>4</v>
      </c>
      <c r="BQ6" s="48">
        <v>4</v>
      </c>
      <c r="BR6" s="48">
        <v>3</v>
      </c>
      <c r="BS6" s="48">
        <v>3</v>
      </c>
      <c r="BT6" s="48">
        <v>3</v>
      </c>
      <c r="BU6" s="48">
        <v>3</v>
      </c>
      <c r="BV6" s="48">
        <v>3</v>
      </c>
      <c r="BW6" s="48">
        <v>3</v>
      </c>
      <c r="BX6" s="48">
        <v>3</v>
      </c>
      <c r="BY6" s="18">
        <f t="shared" si="4"/>
        <v>44</v>
      </c>
      <c r="BZ6" s="48">
        <v>3</v>
      </c>
      <c r="CA6" s="48">
        <v>3</v>
      </c>
      <c r="CB6" s="48">
        <v>2</v>
      </c>
      <c r="CC6" s="48">
        <v>3</v>
      </c>
      <c r="CD6" s="48">
        <v>1</v>
      </c>
      <c r="CE6" s="48">
        <v>1</v>
      </c>
      <c r="CF6" s="48">
        <v>1</v>
      </c>
      <c r="CG6" s="48">
        <v>1</v>
      </c>
      <c r="CH6" s="48">
        <v>1</v>
      </c>
      <c r="CI6" s="48">
        <v>2</v>
      </c>
      <c r="CJ6" s="18">
        <f t="shared" si="5"/>
        <v>18</v>
      </c>
      <c r="CK6" s="45">
        <v>3</v>
      </c>
      <c r="CL6" s="44">
        <v>67</v>
      </c>
      <c r="CM6">
        <f t="shared" si="6"/>
        <v>5</v>
      </c>
      <c r="CN6">
        <f t="shared" si="7"/>
        <v>9</v>
      </c>
      <c r="CO6">
        <f t="shared" si="8"/>
        <v>27</v>
      </c>
      <c r="CP6" s="48">
        <v>3</v>
      </c>
    </row>
    <row r="7" spans="1:94" hidden="1" x14ac:dyDescent="0.25">
      <c r="A7" s="40" t="s">
        <v>226</v>
      </c>
      <c r="B7" s="40" t="s">
        <v>58</v>
      </c>
      <c r="C7" s="40" t="s">
        <v>18</v>
      </c>
      <c r="D7" s="41" t="s">
        <v>3</v>
      </c>
      <c r="E7" s="41" t="s">
        <v>17</v>
      </c>
      <c r="F7" s="40" t="s">
        <v>17</v>
      </c>
      <c r="G7" s="40" t="s">
        <v>239</v>
      </c>
      <c r="H7" s="40" t="s">
        <v>240</v>
      </c>
      <c r="I7" s="40" t="s">
        <v>54</v>
      </c>
      <c r="J7" s="42">
        <v>5066</v>
      </c>
      <c r="K7" s="43">
        <v>2555</v>
      </c>
      <c r="L7" s="44">
        <v>2511</v>
      </c>
      <c r="M7" s="45">
        <v>2</v>
      </c>
      <c r="N7" s="45">
        <v>24</v>
      </c>
      <c r="O7" s="45">
        <v>39</v>
      </c>
      <c r="P7" s="31">
        <v>39</v>
      </c>
      <c r="Q7" s="48">
        <v>30</v>
      </c>
      <c r="R7" s="48">
        <v>33</v>
      </c>
      <c r="S7" s="48">
        <v>28</v>
      </c>
      <c r="T7" s="48">
        <v>22</v>
      </c>
      <c r="U7" s="48">
        <v>25</v>
      </c>
      <c r="V7" s="48">
        <v>20</v>
      </c>
      <c r="W7" s="48">
        <v>24</v>
      </c>
      <c r="X7" s="48">
        <v>25</v>
      </c>
      <c r="Y7" s="48">
        <v>38</v>
      </c>
      <c r="Z7" s="48">
        <v>30</v>
      </c>
      <c r="AA7" s="18">
        <f t="shared" si="0"/>
        <v>184</v>
      </c>
      <c r="AB7" s="48">
        <v>34</v>
      </c>
      <c r="AC7" s="48">
        <v>31</v>
      </c>
      <c r="AD7" s="48">
        <v>36</v>
      </c>
      <c r="AE7" s="48">
        <v>34</v>
      </c>
      <c r="AF7" s="48">
        <v>31</v>
      </c>
      <c r="AG7" s="48">
        <v>31</v>
      </c>
      <c r="AH7" s="48">
        <v>39</v>
      </c>
      <c r="AI7" s="48">
        <v>37</v>
      </c>
      <c r="AJ7" s="48">
        <v>33</v>
      </c>
      <c r="AK7" s="48">
        <v>40</v>
      </c>
      <c r="AL7" s="48">
        <v>31</v>
      </c>
      <c r="AM7" s="48">
        <v>36</v>
      </c>
      <c r="AN7" s="48">
        <v>40</v>
      </c>
      <c r="AO7" s="48">
        <v>46</v>
      </c>
      <c r="AP7" s="18">
        <f t="shared" si="1"/>
        <v>499</v>
      </c>
      <c r="AQ7" s="48">
        <v>37</v>
      </c>
      <c r="AR7" s="48">
        <v>43</v>
      </c>
      <c r="AS7" s="48">
        <v>35</v>
      </c>
      <c r="AT7" s="48">
        <v>40</v>
      </c>
      <c r="AU7" s="48">
        <v>25</v>
      </c>
      <c r="AV7" s="48">
        <v>31</v>
      </c>
      <c r="AW7" s="48">
        <v>39</v>
      </c>
      <c r="AX7" s="48">
        <v>28</v>
      </c>
      <c r="AY7" s="48">
        <v>56</v>
      </c>
      <c r="AZ7" s="48">
        <v>53</v>
      </c>
      <c r="BA7" s="48">
        <v>50</v>
      </c>
      <c r="BB7" s="48">
        <v>35</v>
      </c>
      <c r="BC7" s="18">
        <f t="shared" si="2"/>
        <v>472</v>
      </c>
      <c r="BD7" s="48">
        <v>73</v>
      </c>
      <c r="BE7" s="48">
        <v>47</v>
      </c>
      <c r="BF7" s="48">
        <v>53</v>
      </c>
      <c r="BG7" s="48">
        <v>51</v>
      </c>
      <c r="BH7" s="48">
        <v>230</v>
      </c>
      <c r="BI7" s="48">
        <v>202</v>
      </c>
      <c r="BJ7" s="48">
        <v>225</v>
      </c>
      <c r="BK7" s="48">
        <v>241</v>
      </c>
      <c r="BL7" s="18">
        <f t="shared" si="3"/>
        <v>1122</v>
      </c>
      <c r="BM7" s="48">
        <v>226</v>
      </c>
      <c r="BN7" s="48">
        <v>194</v>
      </c>
      <c r="BO7" s="48">
        <v>193</v>
      </c>
      <c r="BP7" s="48">
        <v>200</v>
      </c>
      <c r="BQ7" s="48">
        <v>170</v>
      </c>
      <c r="BR7" s="48">
        <v>167</v>
      </c>
      <c r="BS7" s="48">
        <v>166</v>
      </c>
      <c r="BT7" s="48">
        <v>141</v>
      </c>
      <c r="BU7" s="48">
        <v>151</v>
      </c>
      <c r="BV7" s="48">
        <v>137</v>
      </c>
      <c r="BW7" s="48">
        <v>123</v>
      </c>
      <c r="BX7" s="48">
        <v>122</v>
      </c>
      <c r="BY7" s="18">
        <f t="shared" si="4"/>
        <v>1990</v>
      </c>
      <c r="BZ7" s="48">
        <v>104</v>
      </c>
      <c r="CA7" s="48">
        <v>118</v>
      </c>
      <c r="CB7" s="48">
        <v>92</v>
      </c>
      <c r="CC7" s="48">
        <v>96</v>
      </c>
      <c r="CD7" s="48">
        <v>47</v>
      </c>
      <c r="CE7" s="48">
        <v>68</v>
      </c>
      <c r="CF7" s="48">
        <v>32</v>
      </c>
      <c r="CG7" s="48">
        <v>50</v>
      </c>
      <c r="CH7" s="48">
        <v>39</v>
      </c>
      <c r="CI7" s="48">
        <v>62</v>
      </c>
      <c r="CJ7" s="18">
        <f t="shared" si="5"/>
        <v>708</v>
      </c>
      <c r="CK7" s="45">
        <v>84</v>
      </c>
      <c r="CL7" s="44">
        <v>2511</v>
      </c>
      <c r="CM7">
        <f t="shared" si="6"/>
        <v>196</v>
      </c>
      <c r="CN7">
        <f t="shared" si="7"/>
        <v>214</v>
      </c>
      <c r="CO7">
        <f t="shared" si="8"/>
        <v>1145</v>
      </c>
      <c r="CP7" s="48">
        <v>127</v>
      </c>
    </row>
    <row r="8" spans="1:94" hidden="1" x14ac:dyDescent="0.25">
      <c r="A8" s="40" t="s">
        <v>226</v>
      </c>
      <c r="B8" s="40" t="s">
        <v>58</v>
      </c>
      <c r="C8" s="40" t="s">
        <v>224</v>
      </c>
      <c r="D8" s="41" t="s">
        <v>2</v>
      </c>
      <c r="E8" s="41" t="s">
        <v>9</v>
      </c>
      <c r="F8" s="40" t="s">
        <v>9</v>
      </c>
      <c r="G8" s="40" t="s">
        <v>227</v>
      </c>
      <c r="H8" s="40" t="s">
        <v>241</v>
      </c>
      <c r="I8" s="40" t="s">
        <v>55</v>
      </c>
      <c r="J8" s="42">
        <v>4383</v>
      </c>
      <c r="K8" s="43">
        <v>2183</v>
      </c>
      <c r="L8" s="44">
        <v>2200</v>
      </c>
      <c r="M8" s="45">
        <v>1</v>
      </c>
      <c r="N8" s="45">
        <v>23</v>
      </c>
      <c r="O8" s="45">
        <v>44</v>
      </c>
      <c r="P8" s="31">
        <v>14</v>
      </c>
      <c r="Q8" s="48">
        <v>34</v>
      </c>
      <c r="R8" s="48">
        <v>33</v>
      </c>
      <c r="S8" s="48">
        <v>30</v>
      </c>
      <c r="T8" s="48">
        <v>25</v>
      </c>
      <c r="U8" s="48">
        <v>27</v>
      </c>
      <c r="V8" s="48">
        <v>15</v>
      </c>
      <c r="W8" s="48">
        <v>30</v>
      </c>
      <c r="X8" s="48">
        <v>27</v>
      </c>
      <c r="Y8" s="48">
        <v>34</v>
      </c>
      <c r="Z8" s="48">
        <v>28</v>
      </c>
      <c r="AA8" s="18">
        <f t="shared" si="0"/>
        <v>186</v>
      </c>
      <c r="AB8" s="48">
        <v>24</v>
      </c>
      <c r="AC8" s="48">
        <v>26</v>
      </c>
      <c r="AD8" s="48">
        <v>38</v>
      </c>
      <c r="AE8" s="48">
        <v>32</v>
      </c>
      <c r="AF8" s="48">
        <v>29</v>
      </c>
      <c r="AG8" s="48">
        <v>37</v>
      </c>
      <c r="AH8" s="48">
        <v>31</v>
      </c>
      <c r="AI8" s="48">
        <v>34</v>
      </c>
      <c r="AJ8" s="48">
        <v>29</v>
      </c>
      <c r="AK8" s="48">
        <v>33</v>
      </c>
      <c r="AL8" s="48">
        <v>32</v>
      </c>
      <c r="AM8" s="48">
        <v>33</v>
      </c>
      <c r="AN8" s="48">
        <v>33</v>
      </c>
      <c r="AO8" s="48">
        <v>34</v>
      </c>
      <c r="AP8" s="18">
        <f t="shared" si="1"/>
        <v>445</v>
      </c>
      <c r="AQ8" s="48">
        <v>30</v>
      </c>
      <c r="AR8" s="48">
        <v>31</v>
      </c>
      <c r="AS8" s="48">
        <v>37</v>
      </c>
      <c r="AT8" s="48">
        <v>39</v>
      </c>
      <c r="AU8" s="48">
        <v>45</v>
      </c>
      <c r="AV8" s="48">
        <v>47</v>
      </c>
      <c r="AW8" s="48">
        <v>52</v>
      </c>
      <c r="AX8" s="48">
        <v>55</v>
      </c>
      <c r="AY8" s="48">
        <v>44</v>
      </c>
      <c r="AZ8" s="48">
        <v>51</v>
      </c>
      <c r="BA8" s="48">
        <v>56</v>
      </c>
      <c r="BB8" s="48">
        <v>49</v>
      </c>
      <c r="BC8" s="18">
        <f t="shared" si="2"/>
        <v>536</v>
      </c>
      <c r="BD8" s="48">
        <v>46</v>
      </c>
      <c r="BE8" s="48">
        <v>63</v>
      </c>
      <c r="BF8" s="48">
        <v>53</v>
      </c>
      <c r="BG8" s="48">
        <v>57</v>
      </c>
      <c r="BH8" s="48">
        <v>205</v>
      </c>
      <c r="BI8" s="48">
        <v>218</v>
      </c>
      <c r="BJ8" s="48">
        <v>173</v>
      </c>
      <c r="BK8" s="48">
        <v>172</v>
      </c>
      <c r="BL8" s="18">
        <f t="shared" si="3"/>
        <v>987</v>
      </c>
      <c r="BM8" s="48">
        <v>162</v>
      </c>
      <c r="BN8" s="48">
        <v>130</v>
      </c>
      <c r="BO8" s="48">
        <v>148</v>
      </c>
      <c r="BP8" s="48">
        <v>150</v>
      </c>
      <c r="BQ8" s="48">
        <v>151</v>
      </c>
      <c r="BR8" s="48">
        <v>124</v>
      </c>
      <c r="BS8" s="48">
        <v>127</v>
      </c>
      <c r="BT8" s="48">
        <v>135</v>
      </c>
      <c r="BU8" s="48">
        <v>98</v>
      </c>
      <c r="BV8" s="48">
        <v>92</v>
      </c>
      <c r="BW8" s="48">
        <v>96</v>
      </c>
      <c r="BX8" s="48">
        <v>104</v>
      </c>
      <c r="BY8" s="18">
        <f t="shared" si="4"/>
        <v>1517</v>
      </c>
      <c r="BZ8" s="48">
        <v>91</v>
      </c>
      <c r="CA8" s="48">
        <v>95</v>
      </c>
      <c r="CB8" s="48">
        <v>76</v>
      </c>
      <c r="CC8" s="48">
        <v>79</v>
      </c>
      <c r="CD8" s="48">
        <v>61</v>
      </c>
      <c r="CE8" s="48">
        <v>58</v>
      </c>
      <c r="CF8" s="48">
        <v>36</v>
      </c>
      <c r="CG8" s="48">
        <v>47</v>
      </c>
      <c r="CH8" s="48">
        <v>25</v>
      </c>
      <c r="CI8" s="48">
        <v>47</v>
      </c>
      <c r="CJ8" s="18">
        <f t="shared" si="5"/>
        <v>615</v>
      </c>
      <c r="CK8" s="45">
        <v>112</v>
      </c>
      <c r="CL8" s="44">
        <v>2200</v>
      </c>
      <c r="CM8">
        <f t="shared" si="6"/>
        <v>184</v>
      </c>
      <c r="CN8">
        <f t="shared" si="7"/>
        <v>275</v>
      </c>
      <c r="CO8">
        <f t="shared" si="8"/>
        <v>929</v>
      </c>
      <c r="CP8" s="48">
        <v>120</v>
      </c>
    </row>
    <row r="9" spans="1:94" hidden="1" x14ac:dyDescent="0.25">
      <c r="A9" s="40" t="s">
        <v>226</v>
      </c>
      <c r="B9" s="40" t="s">
        <v>58</v>
      </c>
      <c r="C9" s="40" t="s">
        <v>198</v>
      </c>
      <c r="D9" s="41" t="s">
        <v>3</v>
      </c>
      <c r="E9" s="41" t="s">
        <v>19</v>
      </c>
      <c r="F9" s="40" t="s">
        <v>206</v>
      </c>
      <c r="G9" s="40" t="s">
        <v>227</v>
      </c>
      <c r="H9" s="40" t="s">
        <v>242</v>
      </c>
      <c r="I9" s="40" t="s">
        <v>55</v>
      </c>
      <c r="J9" s="42">
        <v>1287</v>
      </c>
      <c r="K9" s="43">
        <v>670</v>
      </c>
      <c r="L9" s="44">
        <v>617</v>
      </c>
      <c r="M9" s="45">
        <v>0</v>
      </c>
      <c r="N9" s="45">
        <v>7</v>
      </c>
      <c r="O9" s="45">
        <v>6</v>
      </c>
      <c r="P9" s="31">
        <v>60</v>
      </c>
      <c r="Q9" s="48">
        <v>7</v>
      </c>
      <c r="R9" s="48">
        <v>7</v>
      </c>
      <c r="S9" s="48">
        <v>7</v>
      </c>
      <c r="T9" s="48">
        <v>6</v>
      </c>
      <c r="U9" s="48">
        <v>7</v>
      </c>
      <c r="V9" s="48">
        <v>7</v>
      </c>
      <c r="W9" s="48">
        <v>7</v>
      </c>
      <c r="X9" s="48">
        <v>8</v>
      </c>
      <c r="Y9" s="48">
        <v>8</v>
      </c>
      <c r="Z9" s="48">
        <v>6</v>
      </c>
      <c r="AA9" s="18">
        <f t="shared" si="0"/>
        <v>49</v>
      </c>
      <c r="AB9" s="48">
        <v>7</v>
      </c>
      <c r="AC9" s="48">
        <v>8</v>
      </c>
      <c r="AD9" s="48">
        <v>10</v>
      </c>
      <c r="AE9" s="48">
        <v>8</v>
      </c>
      <c r="AF9" s="48">
        <v>10</v>
      </c>
      <c r="AG9" s="48">
        <v>8</v>
      </c>
      <c r="AH9" s="48">
        <v>11</v>
      </c>
      <c r="AI9" s="48">
        <v>8</v>
      </c>
      <c r="AJ9" s="48">
        <v>11</v>
      </c>
      <c r="AK9" s="48">
        <v>8</v>
      </c>
      <c r="AL9" s="48">
        <v>8</v>
      </c>
      <c r="AM9" s="48">
        <v>8</v>
      </c>
      <c r="AN9" s="48">
        <v>9</v>
      </c>
      <c r="AO9" s="48">
        <v>8</v>
      </c>
      <c r="AP9" s="18">
        <f t="shared" si="1"/>
        <v>122</v>
      </c>
      <c r="AQ9" s="48">
        <v>10</v>
      </c>
      <c r="AR9" s="48">
        <v>9</v>
      </c>
      <c r="AS9" s="48">
        <v>10</v>
      </c>
      <c r="AT9" s="48">
        <v>10</v>
      </c>
      <c r="AU9" s="48">
        <v>10</v>
      </c>
      <c r="AV9" s="48">
        <v>9</v>
      </c>
      <c r="AW9" s="48">
        <v>11</v>
      </c>
      <c r="AX9" s="48">
        <v>11</v>
      </c>
      <c r="AY9" s="48">
        <v>15</v>
      </c>
      <c r="AZ9" s="48">
        <v>9</v>
      </c>
      <c r="BA9" s="48">
        <v>11</v>
      </c>
      <c r="BB9" s="48">
        <v>11</v>
      </c>
      <c r="BC9" s="18">
        <f t="shared" si="2"/>
        <v>126</v>
      </c>
      <c r="BD9" s="48">
        <v>15</v>
      </c>
      <c r="BE9" s="48">
        <v>12</v>
      </c>
      <c r="BF9" s="48">
        <v>13</v>
      </c>
      <c r="BG9" s="48">
        <v>12</v>
      </c>
      <c r="BH9" s="48">
        <v>60</v>
      </c>
      <c r="BI9" s="48">
        <v>51</v>
      </c>
      <c r="BJ9" s="48">
        <v>60</v>
      </c>
      <c r="BK9" s="48">
        <v>52</v>
      </c>
      <c r="BL9" s="18">
        <f t="shared" si="3"/>
        <v>275</v>
      </c>
      <c r="BM9" s="48">
        <v>49</v>
      </c>
      <c r="BN9" s="48">
        <v>47</v>
      </c>
      <c r="BO9" s="48">
        <v>54</v>
      </c>
      <c r="BP9" s="48">
        <v>44</v>
      </c>
      <c r="BQ9" s="48">
        <v>44</v>
      </c>
      <c r="BR9" s="48">
        <v>43</v>
      </c>
      <c r="BS9" s="48">
        <v>44</v>
      </c>
      <c r="BT9" s="48">
        <v>39</v>
      </c>
      <c r="BU9" s="48">
        <v>39</v>
      </c>
      <c r="BV9" s="48">
        <v>34</v>
      </c>
      <c r="BW9" s="48">
        <v>30</v>
      </c>
      <c r="BX9" s="48">
        <v>32</v>
      </c>
      <c r="BY9" s="18">
        <f t="shared" si="4"/>
        <v>499</v>
      </c>
      <c r="BZ9" s="48">
        <v>27</v>
      </c>
      <c r="CA9" s="48">
        <v>26</v>
      </c>
      <c r="CB9" s="48">
        <v>24</v>
      </c>
      <c r="CC9" s="48">
        <v>27</v>
      </c>
      <c r="CD9" s="48">
        <v>17</v>
      </c>
      <c r="CE9" s="48">
        <v>20</v>
      </c>
      <c r="CF9" s="48">
        <v>13</v>
      </c>
      <c r="CG9" s="48">
        <v>14</v>
      </c>
      <c r="CH9" s="48">
        <v>12</v>
      </c>
      <c r="CI9" s="48">
        <v>15</v>
      </c>
      <c r="CJ9" s="18">
        <f t="shared" si="5"/>
        <v>195</v>
      </c>
      <c r="CK9" s="45">
        <v>22</v>
      </c>
      <c r="CL9" s="44">
        <v>617</v>
      </c>
      <c r="CM9">
        <f t="shared" si="6"/>
        <v>44</v>
      </c>
      <c r="CN9">
        <f t="shared" si="7"/>
        <v>55</v>
      </c>
      <c r="CO9">
        <f t="shared" si="8"/>
        <v>276</v>
      </c>
      <c r="CP9" s="48">
        <v>27</v>
      </c>
    </row>
    <row r="10" spans="1:94" hidden="1" x14ac:dyDescent="0.25">
      <c r="A10" s="40" t="s">
        <v>226</v>
      </c>
      <c r="B10" s="40" t="s">
        <v>58</v>
      </c>
      <c r="C10" s="40" t="s">
        <v>18</v>
      </c>
      <c r="D10" s="41" t="s">
        <v>3</v>
      </c>
      <c r="E10" s="41" t="s">
        <v>18</v>
      </c>
      <c r="F10" s="40" t="s">
        <v>204</v>
      </c>
      <c r="G10" s="40" t="s">
        <v>227</v>
      </c>
      <c r="H10" s="40" t="s">
        <v>243</v>
      </c>
      <c r="I10" s="40" t="s">
        <v>55</v>
      </c>
      <c r="J10" s="42">
        <v>2009</v>
      </c>
      <c r="K10" s="43">
        <v>1018</v>
      </c>
      <c r="L10" s="44">
        <v>991</v>
      </c>
      <c r="M10" s="45">
        <v>1</v>
      </c>
      <c r="N10" s="45">
        <v>12</v>
      </c>
      <c r="O10" s="45">
        <v>18</v>
      </c>
      <c r="P10" s="31">
        <v>5</v>
      </c>
      <c r="Q10" s="48">
        <v>14</v>
      </c>
      <c r="R10" s="48">
        <v>15</v>
      </c>
      <c r="S10" s="48">
        <v>11</v>
      </c>
      <c r="T10" s="48">
        <v>14</v>
      </c>
      <c r="U10" s="48">
        <v>20</v>
      </c>
      <c r="V10" s="48">
        <v>19</v>
      </c>
      <c r="W10" s="48">
        <v>18</v>
      </c>
      <c r="X10" s="48">
        <v>20</v>
      </c>
      <c r="Y10" s="48">
        <v>18</v>
      </c>
      <c r="Z10" s="48">
        <v>16</v>
      </c>
      <c r="AA10" s="18">
        <f t="shared" si="0"/>
        <v>125</v>
      </c>
      <c r="AB10" s="48">
        <v>16</v>
      </c>
      <c r="AC10" s="48">
        <v>12</v>
      </c>
      <c r="AD10" s="48">
        <v>15</v>
      </c>
      <c r="AE10" s="48">
        <v>12</v>
      </c>
      <c r="AF10" s="48">
        <v>22</v>
      </c>
      <c r="AG10" s="48">
        <v>15</v>
      </c>
      <c r="AH10" s="48">
        <v>17</v>
      </c>
      <c r="AI10" s="48">
        <v>18</v>
      </c>
      <c r="AJ10" s="48">
        <v>18</v>
      </c>
      <c r="AK10" s="48">
        <v>18</v>
      </c>
      <c r="AL10" s="48">
        <v>16</v>
      </c>
      <c r="AM10" s="48">
        <v>16</v>
      </c>
      <c r="AN10" s="48">
        <v>9</v>
      </c>
      <c r="AO10" s="48">
        <v>9</v>
      </c>
      <c r="AP10" s="18">
        <f t="shared" si="1"/>
        <v>213</v>
      </c>
      <c r="AQ10" s="48">
        <v>15</v>
      </c>
      <c r="AR10" s="48">
        <v>15</v>
      </c>
      <c r="AS10" s="48">
        <v>11</v>
      </c>
      <c r="AT10" s="48">
        <v>11</v>
      </c>
      <c r="AU10" s="48">
        <v>14</v>
      </c>
      <c r="AV10" s="48">
        <v>14</v>
      </c>
      <c r="AW10" s="48">
        <v>15</v>
      </c>
      <c r="AX10" s="48">
        <v>11</v>
      </c>
      <c r="AY10" s="48">
        <v>18</v>
      </c>
      <c r="AZ10" s="48">
        <v>15</v>
      </c>
      <c r="BA10" s="48">
        <v>22</v>
      </c>
      <c r="BB10" s="48">
        <v>16</v>
      </c>
      <c r="BC10" s="18">
        <f t="shared" si="2"/>
        <v>177</v>
      </c>
      <c r="BD10" s="48">
        <v>24</v>
      </c>
      <c r="BE10" s="48">
        <v>19</v>
      </c>
      <c r="BF10" s="48">
        <v>13</v>
      </c>
      <c r="BG10" s="48">
        <v>17</v>
      </c>
      <c r="BH10" s="48">
        <v>90</v>
      </c>
      <c r="BI10" s="48">
        <v>82</v>
      </c>
      <c r="BJ10" s="48">
        <v>89</v>
      </c>
      <c r="BK10" s="48">
        <v>96</v>
      </c>
      <c r="BL10" s="18">
        <f t="shared" si="3"/>
        <v>430</v>
      </c>
      <c r="BM10" s="48">
        <v>100</v>
      </c>
      <c r="BN10" s="48">
        <v>83</v>
      </c>
      <c r="BO10" s="48">
        <v>78</v>
      </c>
      <c r="BP10" s="48">
        <v>69</v>
      </c>
      <c r="BQ10" s="48">
        <v>63</v>
      </c>
      <c r="BR10" s="48">
        <v>62</v>
      </c>
      <c r="BS10" s="48">
        <v>67</v>
      </c>
      <c r="BT10" s="48">
        <v>56</v>
      </c>
      <c r="BU10" s="48">
        <v>54</v>
      </c>
      <c r="BV10" s="48">
        <v>58</v>
      </c>
      <c r="BW10" s="48">
        <v>51</v>
      </c>
      <c r="BX10" s="48">
        <v>44</v>
      </c>
      <c r="BY10" s="18">
        <f t="shared" si="4"/>
        <v>785</v>
      </c>
      <c r="BZ10" s="48">
        <v>34</v>
      </c>
      <c r="CA10" s="48">
        <v>42</v>
      </c>
      <c r="CB10" s="48">
        <v>26</v>
      </c>
      <c r="CC10" s="48">
        <v>35</v>
      </c>
      <c r="CD10" s="48">
        <v>15</v>
      </c>
      <c r="CE10" s="48">
        <v>24</v>
      </c>
      <c r="CF10" s="48">
        <v>15</v>
      </c>
      <c r="CG10" s="48">
        <v>15</v>
      </c>
      <c r="CH10" s="48">
        <v>10</v>
      </c>
      <c r="CI10" s="48">
        <v>23</v>
      </c>
      <c r="CJ10" s="18">
        <f t="shared" si="5"/>
        <v>239</v>
      </c>
      <c r="CK10" s="45">
        <v>49</v>
      </c>
      <c r="CL10" s="44">
        <v>991</v>
      </c>
      <c r="CM10">
        <f t="shared" si="6"/>
        <v>65</v>
      </c>
      <c r="CN10">
        <f t="shared" si="7"/>
        <v>78</v>
      </c>
      <c r="CO10">
        <f t="shared" si="8"/>
        <v>448</v>
      </c>
      <c r="CP10" s="48">
        <v>57</v>
      </c>
    </row>
    <row r="11" spans="1:94" hidden="1" x14ac:dyDescent="0.25">
      <c r="A11" s="40" t="s">
        <v>226</v>
      </c>
      <c r="B11" s="40" t="s">
        <v>58</v>
      </c>
      <c r="C11" s="40" t="s">
        <v>16</v>
      </c>
      <c r="D11" s="41" t="s">
        <v>2</v>
      </c>
      <c r="E11" s="41" t="s">
        <v>9</v>
      </c>
      <c r="F11" s="40" t="s">
        <v>191</v>
      </c>
      <c r="G11" s="40" t="s">
        <v>227</v>
      </c>
      <c r="H11" s="40" t="s">
        <v>244</v>
      </c>
      <c r="I11" s="40" t="s">
        <v>55</v>
      </c>
      <c r="J11" s="42">
        <v>835</v>
      </c>
      <c r="K11" s="43">
        <v>416</v>
      </c>
      <c r="L11" s="44">
        <v>419</v>
      </c>
      <c r="M11" s="45">
        <v>0</v>
      </c>
      <c r="N11" s="45">
        <v>5</v>
      </c>
      <c r="O11" s="45">
        <v>8</v>
      </c>
      <c r="P11" s="31">
        <v>7</v>
      </c>
      <c r="Q11" s="48">
        <v>7</v>
      </c>
      <c r="R11" s="48">
        <v>6</v>
      </c>
      <c r="S11" s="48">
        <v>6</v>
      </c>
      <c r="T11" s="48">
        <v>5</v>
      </c>
      <c r="U11" s="48">
        <v>5</v>
      </c>
      <c r="V11" s="48">
        <v>3</v>
      </c>
      <c r="W11" s="48">
        <v>6</v>
      </c>
      <c r="X11" s="48">
        <v>5</v>
      </c>
      <c r="Y11" s="48">
        <v>6</v>
      </c>
      <c r="Z11" s="48">
        <v>5</v>
      </c>
      <c r="AA11" s="18">
        <f t="shared" si="0"/>
        <v>35</v>
      </c>
      <c r="AB11" s="48">
        <v>4</v>
      </c>
      <c r="AC11" s="48">
        <v>5</v>
      </c>
      <c r="AD11" s="48">
        <v>7</v>
      </c>
      <c r="AE11" s="48">
        <v>6</v>
      </c>
      <c r="AF11" s="48">
        <v>6</v>
      </c>
      <c r="AG11" s="48">
        <v>7</v>
      </c>
      <c r="AH11" s="48">
        <v>6</v>
      </c>
      <c r="AI11" s="48">
        <v>6</v>
      </c>
      <c r="AJ11" s="48">
        <v>6</v>
      </c>
      <c r="AK11" s="48">
        <v>6</v>
      </c>
      <c r="AL11" s="48">
        <v>6</v>
      </c>
      <c r="AM11" s="48">
        <v>6</v>
      </c>
      <c r="AN11" s="48">
        <v>6</v>
      </c>
      <c r="AO11" s="48">
        <v>6</v>
      </c>
      <c r="AP11" s="18">
        <f t="shared" si="1"/>
        <v>83</v>
      </c>
      <c r="AQ11" s="48">
        <v>6</v>
      </c>
      <c r="AR11" s="48">
        <v>6</v>
      </c>
      <c r="AS11" s="48">
        <v>7</v>
      </c>
      <c r="AT11" s="48">
        <v>7</v>
      </c>
      <c r="AU11" s="48">
        <v>8</v>
      </c>
      <c r="AV11" s="48">
        <v>9</v>
      </c>
      <c r="AW11" s="48">
        <v>10</v>
      </c>
      <c r="AX11" s="48">
        <v>11</v>
      </c>
      <c r="AY11" s="48">
        <v>8</v>
      </c>
      <c r="AZ11" s="48">
        <v>10</v>
      </c>
      <c r="BA11" s="48">
        <v>11</v>
      </c>
      <c r="BB11" s="48">
        <v>9</v>
      </c>
      <c r="BC11" s="18">
        <f t="shared" si="2"/>
        <v>102</v>
      </c>
      <c r="BD11" s="48">
        <v>9</v>
      </c>
      <c r="BE11" s="48">
        <v>12</v>
      </c>
      <c r="BF11" s="48">
        <v>10</v>
      </c>
      <c r="BG11" s="48">
        <v>11</v>
      </c>
      <c r="BH11" s="48">
        <v>39</v>
      </c>
      <c r="BI11" s="48">
        <v>41</v>
      </c>
      <c r="BJ11" s="48">
        <v>33</v>
      </c>
      <c r="BK11" s="48">
        <v>33</v>
      </c>
      <c r="BL11" s="18">
        <f t="shared" si="3"/>
        <v>188</v>
      </c>
      <c r="BM11" s="48">
        <v>31</v>
      </c>
      <c r="BN11" s="48">
        <v>25</v>
      </c>
      <c r="BO11" s="48">
        <v>28</v>
      </c>
      <c r="BP11" s="48">
        <v>29</v>
      </c>
      <c r="BQ11" s="48">
        <v>29</v>
      </c>
      <c r="BR11" s="48">
        <v>24</v>
      </c>
      <c r="BS11" s="48">
        <v>24</v>
      </c>
      <c r="BT11" s="48">
        <v>26</v>
      </c>
      <c r="BU11" s="48">
        <v>19</v>
      </c>
      <c r="BV11" s="48">
        <v>18</v>
      </c>
      <c r="BW11" s="48">
        <v>18</v>
      </c>
      <c r="BX11" s="48">
        <v>20</v>
      </c>
      <c r="BY11" s="18">
        <f t="shared" si="4"/>
        <v>291</v>
      </c>
      <c r="BZ11" s="48">
        <v>17</v>
      </c>
      <c r="CA11" s="48">
        <v>18</v>
      </c>
      <c r="CB11" s="48">
        <v>15</v>
      </c>
      <c r="CC11" s="48">
        <v>15</v>
      </c>
      <c r="CD11" s="48">
        <v>12</v>
      </c>
      <c r="CE11" s="48">
        <v>11</v>
      </c>
      <c r="CF11" s="48">
        <v>7</v>
      </c>
      <c r="CG11" s="48">
        <v>9</v>
      </c>
      <c r="CH11" s="48">
        <v>4</v>
      </c>
      <c r="CI11" s="48">
        <v>9</v>
      </c>
      <c r="CJ11" s="18">
        <f t="shared" si="5"/>
        <v>117</v>
      </c>
      <c r="CK11" s="45">
        <v>21</v>
      </c>
      <c r="CL11" s="44">
        <v>419</v>
      </c>
      <c r="CM11">
        <f t="shared" si="6"/>
        <v>34</v>
      </c>
      <c r="CN11">
        <f t="shared" si="7"/>
        <v>53</v>
      </c>
      <c r="CO11">
        <f t="shared" si="8"/>
        <v>178</v>
      </c>
      <c r="CP11" s="48">
        <v>23</v>
      </c>
    </row>
    <row r="12" spans="1:94" hidden="1" x14ac:dyDescent="0.25">
      <c r="A12" s="40" t="s">
        <v>226</v>
      </c>
      <c r="B12" s="40" t="s">
        <v>58</v>
      </c>
      <c r="C12" s="40" t="s">
        <v>18</v>
      </c>
      <c r="D12" s="41" t="s">
        <v>3</v>
      </c>
      <c r="E12" s="41" t="s">
        <v>18</v>
      </c>
      <c r="F12" s="40" t="s">
        <v>203</v>
      </c>
      <c r="G12" s="40" t="s">
        <v>245</v>
      </c>
      <c r="H12" s="40" t="s">
        <v>246</v>
      </c>
      <c r="I12" s="40" t="s">
        <v>51</v>
      </c>
      <c r="J12" s="42">
        <v>3147</v>
      </c>
      <c r="K12" s="43">
        <v>1592</v>
      </c>
      <c r="L12" s="44">
        <v>1555</v>
      </c>
      <c r="M12" s="45">
        <v>2</v>
      </c>
      <c r="N12" s="45">
        <v>19</v>
      </c>
      <c r="O12" s="45">
        <v>26</v>
      </c>
      <c r="P12" s="31">
        <v>49</v>
      </c>
      <c r="Q12" s="48">
        <v>23</v>
      </c>
      <c r="R12" s="48">
        <v>23</v>
      </c>
      <c r="S12" s="48">
        <v>18</v>
      </c>
      <c r="T12" s="48">
        <v>23</v>
      </c>
      <c r="U12" s="48">
        <v>31</v>
      </c>
      <c r="V12" s="48">
        <v>31</v>
      </c>
      <c r="W12" s="48">
        <v>27</v>
      </c>
      <c r="X12" s="48">
        <v>31</v>
      </c>
      <c r="Y12" s="48">
        <v>29</v>
      </c>
      <c r="Z12" s="48">
        <v>25</v>
      </c>
      <c r="AA12" s="18">
        <f t="shared" si="0"/>
        <v>197</v>
      </c>
      <c r="AB12" s="48">
        <v>26</v>
      </c>
      <c r="AC12" s="48">
        <v>20</v>
      </c>
      <c r="AD12" s="48">
        <v>23</v>
      </c>
      <c r="AE12" s="48">
        <v>20</v>
      </c>
      <c r="AF12" s="48">
        <v>35</v>
      </c>
      <c r="AG12" s="48">
        <v>23</v>
      </c>
      <c r="AH12" s="48">
        <v>26</v>
      </c>
      <c r="AI12" s="48">
        <v>29</v>
      </c>
      <c r="AJ12" s="48">
        <v>28</v>
      </c>
      <c r="AK12" s="48">
        <v>29</v>
      </c>
      <c r="AL12" s="48">
        <v>24</v>
      </c>
      <c r="AM12" s="48">
        <v>24</v>
      </c>
      <c r="AN12" s="48">
        <v>15</v>
      </c>
      <c r="AO12" s="48">
        <v>15</v>
      </c>
      <c r="AP12" s="18">
        <f t="shared" si="1"/>
        <v>337</v>
      </c>
      <c r="AQ12" s="48">
        <v>24</v>
      </c>
      <c r="AR12" s="48">
        <v>24</v>
      </c>
      <c r="AS12" s="48">
        <v>17</v>
      </c>
      <c r="AT12" s="48">
        <v>17</v>
      </c>
      <c r="AU12" s="48">
        <v>22</v>
      </c>
      <c r="AV12" s="48">
        <v>22</v>
      </c>
      <c r="AW12" s="48">
        <v>24</v>
      </c>
      <c r="AX12" s="48">
        <v>16</v>
      </c>
      <c r="AY12" s="48">
        <v>29</v>
      </c>
      <c r="AZ12" s="48">
        <v>24</v>
      </c>
      <c r="BA12" s="48">
        <v>35</v>
      </c>
      <c r="BB12" s="48">
        <v>25</v>
      </c>
      <c r="BC12" s="18">
        <f t="shared" si="2"/>
        <v>279</v>
      </c>
      <c r="BD12" s="48">
        <v>37</v>
      </c>
      <c r="BE12" s="48">
        <v>30</v>
      </c>
      <c r="BF12" s="48">
        <v>20</v>
      </c>
      <c r="BG12" s="48">
        <v>26</v>
      </c>
      <c r="BH12" s="48">
        <v>141</v>
      </c>
      <c r="BI12" s="48">
        <v>128</v>
      </c>
      <c r="BJ12" s="48">
        <v>138</v>
      </c>
      <c r="BK12" s="48">
        <v>149</v>
      </c>
      <c r="BL12" s="18">
        <f t="shared" si="3"/>
        <v>669</v>
      </c>
      <c r="BM12" s="48">
        <v>156</v>
      </c>
      <c r="BN12" s="48">
        <v>131</v>
      </c>
      <c r="BO12" s="48">
        <v>122</v>
      </c>
      <c r="BP12" s="48">
        <v>107</v>
      </c>
      <c r="BQ12" s="48">
        <v>99</v>
      </c>
      <c r="BR12" s="48">
        <v>98</v>
      </c>
      <c r="BS12" s="48">
        <v>104</v>
      </c>
      <c r="BT12" s="48">
        <v>87</v>
      </c>
      <c r="BU12" s="48">
        <v>85</v>
      </c>
      <c r="BV12" s="48">
        <v>91</v>
      </c>
      <c r="BW12" s="48">
        <v>79</v>
      </c>
      <c r="BX12" s="48">
        <v>70</v>
      </c>
      <c r="BY12" s="18">
        <f t="shared" si="4"/>
        <v>1229</v>
      </c>
      <c r="BZ12" s="48">
        <v>53</v>
      </c>
      <c r="CA12" s="48">
        <v>66</v>
      </c>
      <c r="CB12" s="48">
        <v>40</v>
      </c>
      <c r="CC12" s="48">
        <v>55</v>
      </c>
      <c r="CD12" s="48">
        <v>24</v>
      </c>
      <c r="CE12" s="48">
        <v>37</v>
      </c>
      <c r="CF12" s="48">
        <v>23</v>
      </c>
      <c r="CG12" s="48">
        <v>23</v>
      </c>
      <c r="CH12" s="48">
        <v>15</v>
      </c>
      <c r="CI12" s="48">
        <v>36</v>
      </c>
      <c r="CJ12" s="18">
        <f t="shared" si="5"/>
        <v>372</v>
      </c>
      <c r="CK12" s="45">
        <v>76</v>
      </c>
      <c r="CL12" s="44">
        <v>1555</v>
      </c>
      <c r="CM12">
        <f t="shared" si="6"/>
        <v>102</v>
      </c>
      <c r="CN12">
        <f t="shared" si="7"/>
        <v>121</v>
      </c>
      <c r="CO12">
        <f t="shared" si="8"/>
        <v>700</v>
      </c>
      <c r="CP12" s="48">
        <v>90</v>
      </c>
    </row>
    <row r="13" spans="1:94" hidden="1" x14ac:dyDescent="0.25">
      <c r="A13" s="40" t="s">
        <v>226</v>
      </c>
      <c r="B13" s="40" t="s">
        <v>58</v>
      </c>
      <c r="C13" s="40" t="s">
        <v>198</v>
      </c>
      <c r="D13" s="41" t="s">
        <v>2</v>
      </c>
      <c r="E13" s="41" t="s">
        <v>11</v>
      </c>
      <c r="F13" s="40" t="s">
        <v>192</v>
      </c>
      <c r="G13" s="40" t="s">
        <v>227</v>
      </c>
      <c r="H13" s="40" t="s">
        <v>247</v>
      </c>
      <c r="I13" s="40" t="s">
        <v>52</v>
      </c>
      <c r="J13" s="42">
        <v>391</v>
      </c>
      <c r="K13" s="43">
        <v>197</v>
      </c>
      <c r="L13" s="44">
        <v>194</v>
      </c>
      <c r="M13" s="45">
        <v>0</v>
      </c>
      <c r="N13" s="45">
        <v>3</v>
      </c>
      <c r="O13" s="45">
        <v>3</v>
      </c>
      <c r="P13" s="31">
        <v>71</v>
      </c>
      <c r="Q13" s="48">
        <v>3</v>
      </c>
      <c r="R13" s="48">
        <v>3</v>
      </c>
      <c r="S13" s="48">
        <v>2</v>
      </c>
      <c r="T13" s="48">
        <v>2</v>
      </c>
      <c r="U13" s="48">
        <v>2</v>
      </c>
      <c r="V13" s="48">
        <v>2</v>
      </c>
      <c r="W13" s="48">
        <v>1</v>
      </c>
      <c r="X13" s="48">
        <v>3</v>
      </c>
      <c r="Y13" s="48">
        <v>2</v>
      </c>
      <c r="Z13" s="48">
        <v>2</v>
      </c>
      <c r="AA13" s="18">
        <f t="shared" si="0"/>
        <v>14</v>
      </c>
      <c r="AB13" s="48">
        <v>4</v>
      </c>
      <c r="AC13" s="48">
        <v>2</v>
      </c>
      <c r="AD13" s="48">
        <v>2</v>
      </c>
      <c r="AE13" s="48">
        <v>2</v>
      </c>
      <c r="AF13" s="48">
        <v>3</v>
      </c>
      <c r="AG13" s="48">
        <v>3</v>
      </c>
      <c r="AH13" s="48">
        <v>2</v>
      </c>
      <c r="AI13" s="48">
        <v>3</v>
      </c>
      <c r="AJ13" s="48">
        <v>2</v>
      </c>
      <c r="AK13" s="48">
        <v>1</v>
      </c>
      <c r="AL13" s="48">
        <v>2</v>
      </c>
      <c r="AM13" s="48">
        <v>2</v>
      </c>
      <c r="AN13" s="48">
        <v>3</v>
      </c>
      <c r="AO13" s="48">
        <v>3</v>
      </c>
      <c r="AP13" s="18">
        <f t="shared" si="1"/>
        <v>34</v>
      </c>
      <c r="AQ13" s="48">
        <v>2</v>
      </c>
      <c r="AR13" s="48">
        <v>2</v>
      </c>
      <c r="AS13" s="48">
        <v>4</v>
      </c>
      <c r="AT13" s="48">
        <v>4</v>
      </c>
      <c r="AU13" s="48">
        <v>3</v>
      </c>
      <c r="AV13" s="48">
        <v>3</v>
      </c>
      <c r="AW13" s="48">
        <v>4</v>
      </c>
      <c r="AX13" s="48">
        <v>2</v>
      </c>
      <c r="AY13" s="48">
        <v>4</v>
      </c>
      <c r="AZ13" s="48">
        <v>4</v>
      </c>
      <c r="BA13" s="48">
        <v>3</v>
      </c>
      <c r="BB13" s="48">
        <v>4</v>
      </c>
      <c r="BC13" s="18">
        <f t="shared" si="2"/>
        <v>39</v>
      </c>
      <c r="BD13" s="48">
        <v>4</v>
      </c>
      <c r="BE13" s="48">
        <v>4</v>
      </c>
      <c r="BF13" s="48">
        <v>4</v>
      </c>
      <c r="BG13" s="48">
        <v>2</v>
      </c>
      <c r="BH13" s="48">
        <v>16</v>
      </c>
      <c r="BI13" s="48">
        <v>15</v>
      </c>
      <c r="BJ13" s="48">
        <v>15</v>
      </c>
      <c r="BK13" s="48">
        <v>17</v>
      </c>
      <c r="BL13" s="18">
        <f t="shared" si="3"/>
        <v>77</v>
      </c>
      <c r="BM13" s="48">
        <v>16</v>
      </c>
      <c r="BN13" s="48">
        <v>14</v>
      </c>
      <c r="BO13" s="48">
        <v>17</v>
      </c>
      <c r="BP13" s="48">
        <v>16</v>
      </c>
      <c r="BQ13" s="48">
        <v>14</v>
      </c>
      <c r="BR13" s="48">
        <v>11</v>
      </c>
      <c r="BS13" s="48">
        <v>12</v>
      </c>
      <c r="BT13" s="48">
        <v>9</v>
      </c>
      <c r="BU13" s="48">
        <v>9</v>
      </c>
      <c r="BV13" s="48">
        <v>11</v>
      </c>
      <c r="BW13" s="48">
        <v>11</v>
      </c>
      <c r="BX13" s="48">
        <v>10</v>
      </c>
      <c r="BY13" s="18">
        <f t="shared" si="4"/>
        <v>150</v>
      </c>
      <c r="BZ13" s="48">
        <v>11</v>
      </c>
      <c r="CA13" s="48">
        <v>9</v>
      </c>
      <c r="CB13" s="48">
        <v>7</v>
      </c>
      <c r="CC13" s="48">
        <v>9</v>
      </c>
      <c r="CD13" s="48">
        <v>5</v>
      </c>
      <c r="CE13" s="48">
        <v>6</v>
      </c>
      <c r="CF13" s="48">
        <v>4</v>
      </c>
      <c r="CG13" s="48">
        <v>6</v>
      </c>
      <c r="CH13" s="48">
        <v>4</v>
      </c>
      <c r="CI13" s="48">
        <v>8</v>
      </c>
      <c r="CJ13" s="18">
        <f t="shared" si="5"/>
        <v>69</v>
      </c>
      <c r="CK13" s="45">
        <v>11</v>
      </c>
      <c r="CL13" s="44">
        <v>194</v>
      </c>
      <c r="CM13">
        <f t="shared" si="6"/>
        <v>14</v>
      </c>
      <c r="CN13">
        <f t="shared" si="7"/>
        <v>16</v>
      </c>
      <c r="CO13">
        <f t="shared" si="8"/>
        <v>82</v>
      </c>
      <c r="CP13" s="48">
        <v>11</v>
      </c>
    </row>
    <row r="14" spans="1:94" hidden="1" x14ac:dyDescent="0.25">
      <c r="A14" s="40" t="s">
        <v>226</v>
      </c>
      <c r="B14" s="40" t="s">
        <v>58</v>
      </c>
      <c r="C14" s="40" t="s">
        <v>59</v>
      </c>
      <c r="D14" s="41" t="s">
        <v>4</v>
      </c>
      <c r="E14" s="41" t="s">
        <v>25</v>
      </c>
      <c r="F14" s="40" t="s">
        <v>25</v>
      </c>
      <c r="G14" s="40" t="s">
        <v>227</v>
      </c>
      <c r="H14" s="40" t="s">
        <v>248</v>
      </c>
      <c r="I14" s="40" t="s">
        <v>55</v>
      </c>
      <c r="J14" s="42">
        <v>747</v>
      </c>
      <c r="K14" s="43">
        <v>401</v>
      </c>
      <c r="L14" s="44">
        <v>346</v>
      </c>
      <c r="M14" s="45">
        <v>0</v>
      </c>
      <c r="N14" s="45">
        <v>7</v>
      </c>
      <c r="O14" s="45">
        <v>2</v>
      </c>
      <c r="P14" s="31">
        <v>277</v>
      </c>
      <c r="Q14" s="48">
        <v>5</v>
      </c>
      <c r="R14" s="48">
        <v>4</v>
      </c>
      <c r="S14" s="48">
        <v>4</v>
      </c>
      <c r="T14" s="48">
        <v>1</v>
      </c>
      <c r="U14" s="48">
        <v>4</v>
      </c>
      <c r="V14" s="48">
        <v>4</v>
      </c>
      <c r="W14" s="48">
        <v>2</v>
      </c>
      <c r="X14" s="48">
        <v>5</v>
      </c>
      <c r="Y14" s="48">
        <v>4</v>
      </c>
      <c r="Z14" s="48">
        <v>2</v>
      </c>
      <c r="AA14" s="18">
        <f t="shared" si="0"/>
        <v>22</v>
      </c>
      <c r="AB14" s="48">
        <v>4</v>
      </c>
      <c r="AC14" s="48">
        <v>2</v>
      </c>
      <c r="AD14" s="48">
        <v>5</v>
      </c>
      <c r="AE14" s="48">
        <v>3</v>
      </c>
      <c r="AF14" s="48">
        <v>8</v>
      </c>
      <c r="AG14" s="48">
        <v>5</v>
      </c>
      <c r="AH14" s="48">
        <v>2</v>
      </c>
      <c r="AI14" s="48">
        <v>3</v>
      </c>
      <c r="AJ14" s="48">
        <v>3</v>
      </c>
      <c r="AK14" s="48">
        <v>3</v>
      </c>
      <c r="AL14" s="48">
        <v>6</v>
      </c>
      <c r="AM14" s="48">
        <v>6</v>
      </c>
      <c r="AN14" s="48">
        <v>2</v>
      </c>
      <c r="AO14" s="48">
        <v>2</v>
      </c>
      <c r="AP14" s="18">
        <f t="shared" si="1"/>
        <v>54</v>
      </c>
      <c r="AQ14" s="48">
        <v>6</v>
      </c>
      <c r="AR14" s="48">
        <v>6</v>
      </c>
      <c r="AS14" s="48">
        <v>6</v>
      </c>
      <c r="AT14" s="48">
        <v>6</v>
      </c>
      <c r="AU14" s="48">
        <v>5</v>
      </c>
      <c r="AV14" s="48">
        <v>4</v>
      </c>
      <c r="AW14" s="48">
        <v>8</v>
      </c>
      <c r="AX14" s="48">
        <v>11</v>
      </c>
      <c r="AY14" s="48">
        <v>6</v>
      </c>
      <c r="AZ14" s="48">
        <v>3</v>
      </c>
      <c r="BA14" s="48">
        <v>7</v>
      </c>
      <c r="BB14" s="48">
        <v>6</v>
      </c>
      <c r="BC14" s="18">
        <f t="shared" si="2"/>
        <v>74</v>
      </c>
      <c r="BD14" s="48">
        <v>7</v>
      </c>
      <c r="BE14" s="48">
        <v>8</v>
      </c>
      <c r="BF14" s="48">
        <v>7</v>
      </c>
      <c r="BG14" s="48">
        <v>9</v>
      </c>
      <c r="BH14" s="48">
        <v>24</v>
      </c>
      <c r="BI14" s="48">
        <v>27</v>
      </c>
      <c r="BJ14" s="48">
        <v>24</v>
      </c>
      <c r="BK14" s="48">
        <v>30</v>
      </c>
      <c r="BL14" s="18">
        <f t="shared" si="3"/>
        <v>136</v>
      </c>
      <c r="BM14" s="48">
        <v>23</v>
      </c>
      <c r="BN14" s="48">
        <v>25</v>
      </c>
      <c r="BO14" s="48">
        <v>41</v>
      </c>
      <c r="BP14" s="48">
        <v>28</v>
      </c>
      <c r="BQ14" s="48">
        <v>28</v>
      </c>
      <c r="BR14" s="48">
        <v>24</v>
      </c>
      <c r="BS14" s="48">
        <v>38</v>
      </c>
      <c r="BT14" s="48">
        <v>16</v>
      </c>
      <c r="BU14" s="48">
        <v>25</v>
      </c>
      <c r="BV14" s="48">
        <v>21</v>
      </c>
      <c r="BW14" s="48">
        <v>25</v>
      </c>
      <c r="BX14" s="48">
        <v>21</v>
      </c>
      <c r="BY14" s="18">
        <f t="shared" si="4"/>
        <v>315</v>
      </c>
      <c r="BZ14" s="48">
        <v>27</v>
      </c>
      <c r="CA14" s="48">
        <v>19</v>
      </c>
      <c r="CB14" s="48">
        <v>16</v>
      </c>
      <c r="CC14" s="48">
        <v>13</v>
      </c>
      <c r="CD14" s="48">
        <v>16</v>
      </c>
      <c r="CE14" s="48">
        <v>12</v>
      </c>
      <c r="CF14" s="48">
        <v>5</v>
      </c>
      <c r="CG14" s="48">
        <v>9</v>
      </c>
      <c r="CH14" s="48">
        <v>8</v>
      </c>
      <c r="CI14" s="48">
        <v>8</v>
      </c>
      <c r="CJ14" s="18">
        <f t="shared" si="5"/>
        <v>133</v>
      </c>
      <c r="CK14" s="45">
        <v>16</v>
      </c>
      <c r="CL14" s="44">
        <v>346</v>
      </c>
      <c r="CM14">
        <f t="shared" si="6"/>
        <v>24</v>
      </c>
      <c r="CN14">
        <f t="shared" si="7"/>
        <v>37</v>
      </c>
      <c r="CO14">
        <f t="shared" si="8"/>
        <v>150</v>
      </c>
      <c r="CP14" s="48">
        <v>15</v>
      </c>
    </row>
    <row r="15" spans="1:94" hidden="1" x14ac:dyDescent="0.25">
      <c r="A15" s="40" t="s">
        <v>226</v>
      </c>
      <c r="B15" s="40" t="s">
        <v>58</v>
      </c>
      <c r="C15" s="40" t="s">
        <v>59</v>
      </c>
      <c r="D15" s="41" t="s">
        <v>4</v>
      </c>
      <c r="E15" s="41" t="s">
        <v>26</v>
      </c>
      <c r="F15" s="40" t="s">
        <v>26</v>
      </c>
      <c r="G15" s="40" t="s">
        <v>227</v>
      </c>
      <c r="H15" s="40" t="s">
        <v>249</v>
      </c>
      <c r="I15" s="40" t="s">
        <v>54</v>
      </c>
      <c r="J15" s="42">
        <v>3642</v>
      </c>
      <c r="K15" s="43">
        <v>1832</v>
      </c>
      <c r="L15" s="44">
        <v>1810</v>
      </c>
      <c r="M15" s="45">
        <v>1</v>
      </c>
      <c r="N15" s="45">
        <v>22</v>
      </c>
      <c r="O15" s="45">
        <v>21</v>
      </c>
      <c r="P15" s="31">
        <v>45</v>
      </c>
      <c r="Q15" s="48">
        <v>20</v>
      </c>
      <c r="R15" s="48">
        <v>23</v>
      </c>
      <c r="S15" s="48">
        <v>17</v>
      </c>
      <c r="T15" s="48">
        <v>18</v>
      </c>
      <c r="U15" s="48">
        <v>22</v>
      </c>
      <c r="V15" s="48">
        <v>23</v>
      </c>
      <c r="W15" s="48">
        <v>20</v>
      </c>
      <c r="X15" s="48">
        <v>25</v>
      </c>
      <c r="Y15" s="48">
        <v>24</v>
      </c>
      <c r="Z15" s="48">
        <v>21</v>
      </c>
      <c r="AA15" s="18">
        <f t="shared" si="0"/>
        <v>153</v>
      </c>
      <c r="AB15" s="48">
        <v>22</v>
      </c>
      <c r="AC15" s="48">
        <v>16</v>
      </c>
      <c r="AD15" s="48">
        <v>22</v>
      </c>
      <c r="AE15" s="48">
        <v>24</v>
      </c>
      <c r="AF15" s="48">
        <v>23</v>
      </c>
      <c r="AG15" s="48">
        <v>28</v>
      </c>
      <c r="AH15" s="48">
        <v>26</v>
      </c>
      <c r="AI15" s="48">
        <v>26</v>
      </c>
      <c r="AJ15" s="48">
        <v>25</v>
      </c>
      <c r="AK15" s="48">
        <v>23</v>
      </c>
      <c r="AL15" s="48">
        <v>20</v>
      </c>
      <c r="AM15" s="48">
        <v>18</v>
      </c>
      <c r="AN15" s="48">
        <v>28</v>
      </c>
      <c r="AO15" s="48">
        <v>25</v>
      </c>
      <c r="AP15" s="18">
        <f t="shared" si="1"/>
        <v>326</v>
      </c>
      <c r="AQ15" s="48">
        <v>26</v>
      </c>
      <c r="AR15" s="48">
        <v>24</v>
      </c>
      <c r="AS15" s="48">
        <v>29</v>
      </c>
      <c r="AT15" s="48">
        <v>26</v>
      </c>
      <c r="AU15" s="48">
        <v>34</v>
      </c>
      <c r="AV15" s="48">
        <v>31</v>
      </c>
      <c r="AW15" s="48">
        <v>45</v>
      </c>
      <c r="AX15" s="48">
        <v>36</v>
      </c>
      <c r="AY15" s="48">
        <v>43</v>
      </c>
      <c r="AZ15" s="48">
        <v>38</v>
      </c>
      <c r="BA15" s="48">
        <v>40</v>
      </c>
      <c r="BB15" s="48">
        <v>40</v>
      </c>
      <c r="BC15" s="18">
        <f t="shared" si="2"/>
        <v>412</v>
      </c>
      <c r="BD15" s="48">
        <v>39</v>
      </c>
      <c r="BE15" s="48">
        <v>46</v>
      </c>
      <c r="BF15" s="48">
        <v>39</v>
      </c>
      <c r="BG15" s="48">
        <v>38</v>
      </c>
      <c r="BH15" s="48">
        <v>167</v>
      </c>
      <c r="BI15" s="48">
        <v>164</v>
      </c>
      <c r="BJ15" s="48">
        <v>146</v>
      </c>
      <c r="BK15" s="48">
        <v>155</v>
      </c>
      <c r="BL15" s="18">
        <f t="shared" si="3"/>
        <v>794</v>
      </c>
      <c r="BM15" s="48">
        <v>135</v>
      </c>
      <c r="BN15" s="48">
        <v>140</v>
      </c>
      <c r="BO15" s="48">
        <v>135</v>
      </c>
      <c r="BP15" s="48">
        <v>134</v>
      </c>
      <c r="BQ15" s="48">
        <v>128</v>
      </c>
      <c r="BR15" s="48">
        <v>118</v>
      </c>
      <c r="BS15" s="48">
        <v>120</v>
      </c>
      <c r="BT15" s="48">
        <v>114</v>
      </c>
      <c r="BU15" s="48">
        <v>101</v>
      </c>
      <c r="BV15" s="48">
        <v>80</v>
      </c>
      <c r="BW15" s="48">
        <v>85</v>
      </c>
      <c r="BX15" s="48">
        <v>86</v>
      </c>
      <c r="BY15" s="18">
        <f t="shared" si="4"/>
        <v>1376</v>
      </c>
      <c r="BZ15" s="48">
        <v>82</v>
      </c>
      <c r="CA15" s="48">
        <v>77</v>
      </c>
      <c r="CB15" s="48">
        <v>69</v>
      </c>
      <c r="CC15" s="48">
        <v>70</v>
      </c>
      <c r="CD15" s="48">
        <v>44</v>
      </c>
      <c r="CE15" s="48">
        <v>50</v>
      </c>
      <c r="CF15" s="48">
        <v>32</v>
      </c>
      <c r="CG15" s="48">
        <v>36</v>
      </c>
      <c r="CH15" s="48">
        <v>24</v>
      </c>
      <c r="CI15" s="48">
        <v>37</v>
      </c>
      <c r="CJ15" s="18">
        <f t="shared" si="5"/>
        <v>521</v>
      </c>
      <c r="CK15" s="45">
        <v>61</v>
      </c>
      <c r="CL15" s="44">
        <v>1810</v>
      </c>
      <c r="CM15">
        <f t="shared" si="6"/>
        <v>124</v>
      </c>
      <c r="CN15">
        <f t="shared" si="7"/>
        <v>198</v>
      </c>
      <c r="CO15">
        <f t="shared" si="8"/>
        <v>825</v>
      </c>
      <c r="CP15" s="48">
        <v>92</v>
      </c>
    </row>
    <row r="16" spans="1:94" hidden="1" x14ac:dyDescent="0.25">
      <c r="A16" s="40" t="s">
        <v>226</v>
      </c>
      <c r="B16" s="40" t="s">
        <v>58</v>
      </c>
      <c r="C16" s="40" t="s">
        <v>224</v>
      </c>
      <c r="D16" s="41" t="s">
        <v>2</v>
      </c>
      <c r="E16" s="41" t="s">
        <v>10</v>
      </c>
      <c r="F16" s="40" t="s">
        <v>224</v>
      </c>
      <c r="G16" s="40"/>
      <c r="H16" s="40" t="s">
        <v>250</v>
      </c>
      <c r="I16" s="40" t="s">
        <v>51</v>
      </c>
      <c r="J16" s="42">
        <v>4898</v>
      </c>
      <c r="K16" s="43">
        <v>2498</v>
      </c>
      <c r="L16" s="44">
        <v>2400</v>
      </c>
      <c r="M16" s="45">
        <v>0</v>
      </c>
      <c r="N16" s="45">
        <v>25</v>
      </c>
      <c r="O16" s="45">
        <v>24</v>
      </c>
      <c r="P16" s="31">
        <v>96</v>
      </c>
      <c r="Q16" s="48">
        <v>30</v>
      </c>
      <c r="R16" s="48">
        <v>19</v>
      </c>
      <c r="S16" s="48">
        <v>29</v>
      </c>
      <c r="T16" s="48">
        <v>17</v>
      </c>
      <c r="U16" s="48">
        <v>29</v>
      </c>
      <c r="V16" s="48">
        <v>31</v>
      </c>
      <c r="W16" s="48">
        <v>33</v>
      </c>
      <c r="X16" s="48">
        <v>38</v>
      </c>
      <c r="Y16" s="48">
        <v>27</v>
      </c>
      <c r="Z16" s="48">
        <v>27</v>
      </c>
      <c r="AA16" s="18">
        <f t="shared" si="0"/>
        <v>202</v>
      </c>
      <c r="AB16" s="48">
        <v>42</v>
      </c>
      <c r="AC16" s="48">
        <v>42</v>
      </c>
      <c r="AD16" s="48">
        <v>32</v>
      </c>
      <c r="AE16" s="48">
        <v>31</v>
      </c>
      <c r="AF16" s="48">
        <v>39</v>
      </c>
      <c r="AG16" s="48">
        <v>47</v>
      </c>
      <c r="AH16" s="48">
        <v>38</v>
      </c>
      <c r="AI16" s="48">
        <v>30</v>
      </c>
      <c r="AJ16" s="48">
        <v>39</v>
      </c>
      <c r="AK16" s="48">
        <v>54</v>
      </c>
      <c r="AL16" s="48">
        <v>39</v>
      </c>
      <c r="AM16" s="48">
        <v>36</v>
      </c>
      <c r="AN16" s="48">
        <v>37</v>
      </c>
      <c r="AO16" s="48">
        <v>34</v>
      </c>
      <c r="AP16" s="18">
        <f t="shared" si="1"/>
        <v>540</v>
      </c>
      <c r="AQ16" s="48">
        <v>38</v>
      </c>
      <c r="AR16" s="48">
        <v>35</v>
      </c>
      <c r="AS16" s="48">
        <v>35</v>
      </c>
      <c r="AT16" s="48">
        <v>32</v>
      </c>
      <c r="AU16" s="48">
        <v>39</v>
      </c>
      <c r="AV16" s="48">
        <v>37</v>
      </c>
      <c r="AW16" s="48">
        <v>39</v>
      </c>
      <c r="AX16" s="48">
        <v>40</v>
      </c>
      <c r="AY16" s="48">
        <v>41</v>
      </c>
      <c r="AZ16" s="48">
        <v>53</v>
      </c>
      <c r="BA16" s="48">
        <v>64</v>
      </c>
      <c r="BB16" s="48">
        <v>55</v>
      </c>
      <c r="BC16" s="18">
        <f t="shared" si="2"/>
        <v>508</v>
      </c>
      <c r="BD16" s="48">
        <v>51</v>
      </c>
      <c r="BE16" s="48">
        <v>38</v>
      </c>
      <c r="BF16" s="48">
        <v>51</v>
      </c>
      <c r="BG16" s="48">
        <v>51</v>
      </c>
      <c r="BH16" s="48">
        <v>243</v>
      </c>
      <c r="BI16" s="48">
        <v>217</v>
      </c>
      <c r="BJ16" s="48">
        <v>190</v>
      </c>
      <c r="BK16" s="48">
        <v>206</v>
      </c>
      <c r="BL16" s="18">
        <f t="shared" si="3"/>
        <v>1047</v>
      </c>
      <c r="BM16" s="48">
        <v>186</v>
      </c>
      <c r="BN16" s="48">
        <v>191</v>
      </c>
      <c r="BO16" s="48">
        <v>193</v>
      </c>
      <c r="BP16" s="48">
        <v>175</v>
      </c>
      <c r="BQ16" s="48">
        <v>175</v>
      </c>
      <c r="BR16" s="48">
        <v>137</v>
      </c>
      <c r="BS16" s="48">
        <v>146</v>
      </c>
      <c r="BT16" s="48">
        <v>137</v>
      </c>
      <c r="BU16" s="48">
        <v>129</v>
      </c>
      <c r="BV16" s="48">
        <v>136</v>
      </c>
      <c r="BW16" s="48">
        <v>135</v>
      </c>
      <c r="BX16" s="48">
        <v>116</v>
      </c>
      <c r="BY16" s="18">
        <f t="shared" si="4"/>
        <v>1856</v>
      </c>
      <c r="BZ16" s="48">
        <v>108</v>
      </c>
      <c r="CA16" s="48">
        <v>90</v>
      </c>
      <c r="CB16" s="48">
        <v>71</v>
      </c>
      <c r="CC16" s="48">
        <v>73</v>
      </c>
      <c r="CD16" s="48">
        <v>57</v>
      </c>
      <c r="CE16" s="48">
        <v>58</v>
      </c>
      <c r="CF16" s="48">
        <v>45</v>
      </c>
      <c r="CG16" s="48">
        <v>56</v>
      </c>
      <c r="CH16" s="48">
        <v>48</v>
      </c>
      <c r="CI16" s="48">
        <v>61</v>
      </c>
      <c r="CJ16" s="18">
        <f t="shared" si="5"/>
        <v>667</v>
      </c>
      <c r="CK16" s="45">
        <v>88</v>
      </c>
      <c r="CL16" s="44">
        <v>2400</v>
      </c>
      <c r="CM16">
        <f t="shared" si="6"/>
        <v>174</v>
      </c>
      <c r="CN16">
        <f t="shared" si="7"/>
        <v>237</v>
      </c>
      <c r="CO16">
        <f t="shared" si="8"/>
        <v>1063</v>
      </c>
      <c r="CP16" s="48">
        <v>104</v>
      </c>
    </row>
    <row r="17" spans="1:94" x14ac:dyDescent="0.25">
      <c r="A17" s="40" t="s">
        <v>251</v>
      </c>
      <c r="B17" s="40" t="s">
        <v>58</v>
      </c>
      <c r="C17" s="40" t="s">
        <v>230</v>
      </c>
      <c r="D17" s="41" t="s">
        <v>4</v>
      </c>
      <c r="E17" s="41" t="s">
        <v>4</v>
      </c>
      <c r="F17" s="40" t="s">
        <v>4</v>
      </c>
      <c r="G17" s="40" t="s">
        <v>239</v>
      </c>
      <c r="H17" s="40" t="s">
        <v>252</v>
      </c>
      <c r="I17" s="40" t="s">
        <v>56</v>
      </c>
      <c r="J17" s="42">
        <v>16692</v>
      </c>
      <c r="K17" s="43">
        <v>8609</v>
      </c>
      <c r="L17" s="44">
        <v>8083</v>
      </c>
      <c r="M17" s="45">
        <v>8</v>
      </c>
      <c r="N17" s="45">
        <v>114</v>
      </c>
      <c r="O17" s="45">
        <v>135</v>
      </c>
      <c r="P17" s="31">
        <v>21</v>
      </c>
      <c r="Q17" s="48">
        <v>129</v>
      </c>
      <c r="R17" s="48">
        <v>121</v>
      </c>
      <c r="S17" s="48">
        <v>137</v>
      </c>
      <c r="T17" s="48">
        <v>133</v>
      </c>
      <c r="U17" s="48">
        <v>166</v>
      </c>
      <c r="V17" s="48">
        <v>144</v>
      </c>
      <c r="W17" s="48">
        <v>142</v>
      </c>
      <c r="X17" s="48">
        <v>137</v>
      </c>
      <c r="Y17" s="48">
        <v>157</v>
      </c>
      <c r="Z17" s="48">
        <v>164</v>
      </c>
      <c r="AA17" s="18">
        <f t="shared" si="0"/>
        <v>1043</v>
      </c>
      <c r="AB17" s="48">
        <v>159</v>
      </c>
      <c r="AC17" s="48">
        <v>174</v>
      </c>
      <c r="AD17" s="48">
        <v>192</v>
      </c>
      <c r="AE17" s="48">
        <v>199</v>
      </c>
      <c r="AF17" s="48">
        <v>208</v>
      </c>
      <c r="AG17" s="48">
        <v>197</v>
      </c>
      <c r="AH17" s="48">
        <v>212</v>
      </c>
      <c r="AI17" s="48">
        <v>201</v>
      </c>
      <c r="AJ17" s="48">
        <v>249</v>
      </c>
      <c r="AK17" s="48">
        <v>197</v>
      </c>
      <c r="AL17" s="48">
        <v>215</v>
      </c>
      <c r="AM17" s="48">
        <v>177</v>
      </c>
      <c r="AN17" s="48">
        <v>207</v>
      </c>
      <c r="AO17" s="48">
        <v>171</v>
      </c>
      <c r="AP17" s="18">
        <f t="shared" si="1"/>
        <v>2758</v>
      </c>
      <c r="AQ17" s="48">
        <v>216</v>
      </c>
      <c r="AR17" s="48">
        <v>178</v>
      </c>
      <c r="AS17" s="48">
        <v>195</v>
      </c>
      <c r="AT17" s="48">
        <v>160</v>
      </c>
      <c r="AU17" s="48">
        <v>192</v>
      </c>
      <c r="AV17" s="48">
        <v>157</v>
      </c>
      <c r="AW17" s="48">
        <v>195</v>
      </c>
      <c r="AX17" s="48">
        <v>149</v>
      </c>
      <c r="AY17" s="48">
        <v>175</v>
      </c>
      <c r="AZ17" s="48">
        <v>141</v>
      </c>
      <c r="BA17" s="48">
        <v>179</v>
      </c>
      <c r="BB17" s="48">
        <v>150</v>
      </c>
      <c r="BC17" s="18">
        <f t="shared" si="2"/>
        <v>2087</v>
      </c>
      <c r="BD17" s="48">
        <v>175</v>
      </c>
      <c r="BE17" s="48">
        <v>169</v>
      </c>
      <c r="BF17" s="48">
        <v>191</v>
      </c>
      <c r="BG17" s="48">
        <v>151</v>
      </c>
      <c r="BH17" s="48">
        <v>688</v>
      </c>
      <c r="BI17" s="48">
        <v>625</v>
      </c>
      <c r="BJ17" s="48">
        <v>633</v>
      </c>
      <c r="BK17" s="48">
        <v>645</v>
      </c>
      <c r="BL17" s="18">
        <f t="shared" si="3"/>
        <v>3277</v>
      </c>
      <c r="BM17" s="48">
        <v>639</v>
      </c>
      <c r="BN17" s="48">
        <v>679</v>
      </c>
      <c r="BO17" s="48">
        <v>669</v>
      </c>
      <c r="BP17" s="48">
        <v>660</v>
      </c>
      <c r="BQ17" s="48">
        <v>522</v>
      </c>
      <c r="BR17" s="48">
        <v>480</v>
      </c>
      <c r="BS17" s="48">
        <v>398</v>
      </c>
      <c r="BT17" s="48">
        <v>392</v>
      </c>
      <c r="BU17" s="48">
        <v>319</v>
      </c>
      <c r="BV17" s="48">
        <v>279</v>
      </c>
      <c r="BW17" s="48">
        <v>273</v>
      </c>
      <c r="BX17" s="48">
        <v>261</v>
      </c>
      <c r="BY17" s="18">
        <f t="shared" si="4"/>
        <v>5571</v>
      </c>
      <c r="BZ17" s="48">
        <v>268</v>
      </c>
      <c r="CA17" s="48">
        <v>229</v>
      </c>
      <c r="CB17" s="48">
        <v>201</v>
      </c>
      <c r="CC17" s="48">
        <v>192</v>
      </c>
      <c r="CD17" s="48">
        <v>142</v>
      </c>
      <c r="CE17" s="48">
        <v>138</v>
      </c>
      <c r="CF17" s="48">
        <v>76</v>
      </c>
      <c r="CG17" s="48">
        <v>99</v>
      </c>
      <c r="CH17" s="48">
        <v>90</v>
      </c>
      <c r="CI17" s="48">
        <v>134</v>
      </c>
      <c r="CJ17" s="18">
        <f t="shared" si="5"/>
        <v>1569</v>
      </c>
      <c r="CK17" s="45">
        <v>347</v>
      </c>
      <c r="CL17" s="44">
        <v>8083</v>
      </c>
      <c r="CM17">
        <f t="shared" si="6"/>
        <v>843</v>
      </c>
      <c r="CN17">
        <f t="shared" si="7"/>
        <v>760</v>
      </c>
      <c r="CO17">
        <f t="shared" si="8"/>
        <v>3481</v>
      </c>
      <c r="CP17" s="48">
        <v>575</v>
      </c>
    </row>
    <row r="18" spans="1:94" hidden="1" x14ac:dyDescent="0.25">
      <c r="A18" s="40" t="s">
        <v>253</v>
      </c>
      <c r="B18" s="40" t="s">
        <v>254</v>
      </c>
      <c r="C18" s="40" t="s">
        <v>230</v>
      </c>
      <c r="D18" s="41" t="s">
        <v>4</v>
      </c>
      <c r="E18" s="41" t="s">
        <v>4</v>
      </c>
      <c r="F18" s="40" t="s">
        <v>60</v>
      </c>
      <c r="G18" s="40" t="s">
        <v>227</v>
      </c>
      <c r="H18" s="40" t="s">
        <v>255</v>
      </c>
      <c r="I18" s="40" t="s">
        <v>54</v>
      </c>
      <c r="J18" s="42">
        <v>2781</v>
      </c>
      <c r="K18" s="43">
        <v>1438</v>
      </c>
      <c r="L18" s="44">
        <v>1343</v>
      </c>
      <c r="M18" s="45">
        <v>2</v>
      </c>
      <c r="N18" s="45">
        <v>19</v>
      </c>
      <c r="O18" s="45">
        <v>23</v>
      </c>
      <c r="P18" s="31">
        <v>16</v>
      </c>
      <c r="Q18" s="48">
        <v>22</v>
      </c>
      <c r="R18" s="48">
        <v>20</v>
      </c>
      <c r="S18" s="48">
        <v>23</v>
      </c>
      <c r="T18" s="48">
        <v>22</v>
      </c>
      <c r="U18" s="48">
        <v>28</v>
      </c>
      <c r="V18" s="48">
        <v>23</v>
      </c>
      <c r="W18" s="48">
        <v>24</v>
      </c>
      <c r="X18" s="48">
        <v>23</v>
      </c>
      <c r="Y18" s="48">
        <v>26</v>
      </c>
      <c r="Z18" s="48">
        <v>27</v>
      </c>
      <c r="AA18" s="18">
        <f t="shared" si="0"/>
        <v>173</v>
      </c>
      <c r="AB18" s="48">
        <v>27</v>
      </c>
      <c r="AC18" s="48">
        <v>29</v>
      </c>
      <c r="AD18" s="48">
        <v>32</v>
      </c>
      <c r="AE18" s="48">
        <v>33</v>
      </c>
      <c r="AF18" s="48">
        <v>35</v>
      </c>
      <c r="AG18" s="48">
        <v>33</v>
      </c>
      <c r="AH18" s="48">
        <v>35</v>
      </c>
      <c r="AI18" s="48">
        <v>33</v>
      </c>
      <c r="AJ18" s="48">
        <v>42</v>
      </c>
      <c r="AK18" s="48">
        <v>33</v>
      </c>
      <c r="AL18" s="48">
        <v>36</v>
      </c>
      <c r="AM18" s="48">
        <v>30</v>
      </c>
      <c r="AN18" s="48">
        <v>35</v>
      </c>
      <c r="AO18" s="48">
        <v>28</v>
      </c>
      <c r="AP18" s="18">
        <f t="shared" si="1"/>
        <v>461</v>
      </c>
      <c r="AQ18" s="48">
        <v>36</v>
      </c>
      <c r="AR18" s="48">
        <v>30</v>
      </c>
      <c r="AS18" s="48">
        <v>32</v>
      </c>
      <c r="AT18" s="48">
        <v>27</v>
      </c>
      <c r="AU18" s="48">
        <v>32</v>
      </c>
      <c r="AV18" s="48">
        <v>26</v>
      </c>
      <c r="AW18" s="48">
        <v>33</v>
      </c>
      <c r="AX18" s="48">
        <v>25</v>
      </c>
      <c r="AY18" s="48">
        <v>29</v>
      </c>
      <c r="AZ18" s="48">
        <v>23</v>
      </c>
      <c r="BA18" s="48">
        <v>30</v>
      </c>
      <c r="BB18" s="48">
        <v>25</v>
      </c>
      <c r="BC18" s="18">
        <f t="shared" si="2"/>
        <v>348</v>
      </c>
      <c r="BD18" s="48">
        <v>29</v>
      </c>
      <c r="BE18" s="48">
        <v>28</v>
      </c>
      <c r="BF18" s="48">
        <v>32</v>
      </c>
      <c r="BG18" s="48">
        <v>25</v>
      </c>
      <c r="BH18" s="48">
        <v>115</v>
      </c>
      <c r="BI18" s="48">
        <v>104</v>
      </c>
      <c r="BJ18" s="48">
        <v>105</v>
      </c>
      <c r="BK18" s="48">
        <v>108</v>
      </c>
      <c r="BL18" s="18">
        <f t="shared" si="3"/>
        <v>546</v>
      </c>
      <c r="BM18" s="48">
        <v>106</v>
      </c>
      <c r="BN18" s="48">
        <v>113</v>
      </c>
      <c r="BO18" s="48">
        <v>112</v>
      </c>
      <c r="BP18" s="48">
        <v>110</v>
      </c>
      <c r="BQ18" s="48">
        <v>87</v>
      </c>
      <c r="BR18" s="48">
        <v>80</v>
      </c>
      <c r="BS18" s="48">
        <v>66</v>
      </c>
      <c r="BT18" s="48">
        <v>65</v>
      </c>
      <c r="BU18" s="48">
        <v>53</v>
      </c>
      <c r="BV18" s="48">
        <v>46</v>
      </c>
      <c r="BW18" s="48">
        <v>45</v>
      </c>
      <c r="BX18" s="48">
        <v>43</v>
      </c>
      <c r="BY18" s="18">
        <f t="shared" si="4"/>
        <v>926</v>
      </c>
      <c r="BZ18" s="48">
        <v>45</v>
      </c>
      <c r="CA18" s="48">
        <v>38</v>
      </c>
      <c r="CB18" s="48">
        <v>34</v>
      </c>
      <c r="CC18" s="48">
        <v>32</v>
      </c>
      <c r="CD18" s="48">
        <v>24</v>
      </c>
      <c r="CE18" s="48">
        <v>23</v>
      </c>
      <c r="CF18" s="48">
        <v>13</v>
      </c>
      <c r="CG18" s="48">
        <v>16</v>
      </c>
      <c r="CH18" s="48">
        <v>15</v>
      </c>
      <c r="CI18" s="48">
        <v>22</v>
      </c>
      <c r="CJ18" s="18">
        <f t="shared" si="5"/>
        <v>262</v>
      </c>
      <c r="CK18" s="45">
        <v>58</v>
      </c>
      <c r="CL18" s="44">
        <v>1343</v>
      </c>
      <c r="CM18">
        <f t="shared" si="6"/>
        <v>141</v>
      </c>
      <c r="CN18">
        <f t="shared" si="7"/>
        <v>126</v>
      </c>
      <c r="CO18">
        <f t="shared" si="8"/>
        <v>580</v>
      </c>
      <c r="CP18" s="48">
        <v>96</v>
      </c>
    </row>
    <row r="19" spans="1:94" hidden="1" x14ac:dyDescent="0.25">
      <c r="A19" s="40" t="s">
        <v>253</v>
      </c>
      <c r="B19" s="40" t="s">
        <v>254</v>
      </c>
      <c r="C19" s="40" t="s">
        <v>230</v>
      </c>
      <c r="D19" s="41" t="s">
        <v>3</v>
      </c>
      <c r="E19" s="41" t="s">
        <v>23</v>
      </c>
      <c r="F19" s="40" t="s">
        <v>256</v>
      </c>
      <c r="G19" s="40" t="s">
        <v>232</v>
      </c>
      <c r="H19" s="40" t="s">
        <v>257</v>
      </c>
      <c r="I19" s="40" t="s">
        <v>56</v>
      </c>
      <c r="J19" s="42">
        <v>7528</v>
      </c>
      <c r="K19" s="43">
        <v>3816</v>
      </c>
      <c r="L19" s="44">
        <v>3712</v>
      </c>
      <c r="M19" s="45">
        <v>3</v>
      </c>
      <c r="N19" s="45">
        <v>39</v>
      </c>
      <c r="O19" s="45">
        <v>44</v>
      </c>
      <c r="P19" s="31">
        <v>24</v>
      </c>
      <c r="Q19" s="48">
        <v>43</v>
      </c>
      <c r="R19" s="48">
        <v>41</v>
      </c>
      <c r="S19" s="48">
        <v>43</v>
      </c>
      <c r="T19" s="48">
        <v>41</v>
      </c>
      <c r="U19" s="48">
        <v>48</v>
      </c>
      <c r="V19" s="48">
        <v>44</v>
      </c>
      <c r="W19" s="48">
        <v>49</v>
      </c>
      <c r="X19" s="48">
        <v>45</v>
      </c>
      <c r="Y19" s="48">
        <v>55</v>
      </c>
      <c r="Z19" s="48">
        <v>56</v>
      </c>
      <c r="AA19" s="18">
        <f t="shared" si="0"/>
        <v>338</v>
      </c>
      <c r="AB19" s="48">
        <v>63</v>
      </c>
      <c r="AC19" s="48">
        <v>58</v>
      </c>
      <c r="AD19" s="48">
        <v>66</v>
      </c>
      <c r="AE19" s="48">
        <v>64</v>
      </c>
      <c r="AF19" s="48">
        <v>67</v>
      </c>
      <c r="AG19" s="48">
        <v>68</v>
      </c>
      <c r="AH19" s="48">
        <v>69</v>
      </c>
      <c r="AI19" s="48">
        <v>71</v>
      </c>
      <c r="AJ19" s="48">
        <v>76</v>
      </c>
      <c r="AK19" s="48">
        <v>70</v>
      </c>
      <c r="AL19" s="48">
        <v>71</v>
      </c>
      <c r="AM19" s="48">
        <v>65</v>
      </c>
      <c r="AN19" s="48">
        <v>73</v>
      </c>
      <c r="AO19" s="48">
        <v>67</v>
      </c>
      <c r="AP19" s="18">
        <f t="shared" si="1"/>
        <v>948</v>
      </c>
      <c r="AQ19" s="48">
        <v>77</v>
      </c>
      <c r="AR19" s="48">
        <v>70</v>
      </c>
      <c r="AS19" s="48">
        <v>75</v>
      </c>
      <c r="AT19" s="48">
        <v>69</v>
      </c>
      <c r="AU19" s="48">
        <v>73</v>
      </c>
      <c r="AV19" s="48">
        <v>67</v>
      </c>
      <c r="AW19" s="48">
        <v>74</v>
      </c>
      <c r="AX19" s="48">
        <v>69</v>
      </c>
      <c r="AY19" s="48">
        <v>79</v>
      </c>
      <c r="AZ19" s="48">
        <v>75</v>
      </c>
      <c r="BA19" s="48">
        <v>79</v>
      </c>
      <c r="BB19" s="48">
        <v>70</v>
      </c>
      <c r="BC19" s="18">
        <f t="shared" si="2"/>
        <v>877</v>
      </c>
      <c r="BD19" s="48">
        <v>81</v>
      </c>
      <c r="BE19" s="48">
        <v>76</v>
      </c>
      <c r="BF19" s="48">
        <v>75</v>
      </c>
      <c r="BG19" s="48">
        <v>70</v>
      </c>
      <c r="BH19" s="48">
        <v>322</v>
      </c>
      <c r="BI19" s="48">
        <v>304</v>
      </c>
      <c r="BJ19" s="48">
        <v>316</v>
      </c>
      <c r="BK19" s="48">
        <v>313</v>
      </c>
      <c r="BL19" s="18">
        <f t="shared" si="3"/>
        <v>1557</v>
      </c>
      <c r="BM19" s="48">
        <v>322</v>
      </c>
      <c r="BN19" s="48">
        <v>306</v>
      </c>
      <c r="BO19" s="48">
        <v>304</v>
      </c>
      <c r="BP19" s="48">
        <v>276</v>
      </c>
      <c r="BQ19" s="48">
        <v>254</v>
      </c>
      <c r="BR19" s="48">
        <v>248</v>
      </c>
      <c r="BS19" s="48">
        <v>222</v>
      </c>
      <c r="BT19" s="48">
        <v>205</v>
      </c>
      <c r="BU19" s="48">
        <v>176</v>
      </c>
      <c r="BV19" s="48">
        <v>169</v>
      </c>
      <c r="BW19" s="48">
        <v>155</v>
      </c>
      <c r="BX19" s="48">
        <v>159</v>
      </c>
      <c r="BY19" s="18">
        <f t="shared" si="4"/>
        <v>2796</v>
      </c>
      <c r="BZ19" s="48">
        <v>133</v>
      </c>
      <c r="CA19" s="48">
        <v>141</v>
      </c>
      <c r="CB19" s="48">
        <v>107</v>
      </c>
      <c r="CC19" s="48">
        <v>112</v>
      </c>
      <c r="CD19" s="48">
        <v>74</v>
      </c>
      <c r="CE19" s="48">
        <v>88</v>
      </c>
      <c r="CF19" s="48">
        <v>46</v>
      </c>
      <c r="CG19" s="48">
        <v>61</v>
      </c>
      <c r="CH19" s="48">
        <v>49</v>
      </c>
      <c r="CI19" s="48">
        <v>74</v>
      </c>
      <c r="CJ19" s="18">
        <f t="shared" si="5"/>
        <v>885</v>
      </c>
      <c r="CK19" s="45">
        <v>117</v>
      </c>
      <c r="CL19" s="44">
        <v>3712</v>
      </c>
      <c r="CM19">
        <f t="shared" si="6"/>
        <v>338</v>
      </c>
      <c r="CN19">
        <f t="shared" si="7"/>
        <v>360</v>
      </c>
      <c r="CO19">
        <f t="shared" si="8"/>
        <v>1652</v>
      </c>
      <c r="CP19" s="48">
        <v>180</v>
      </c>
    </row>
    <row r="20" spans="1:94" hidden="1" x14ac:dyDescent="0.25">
      <c r="A20" s="40" t="s">
        <v>226</v>
      </c>
      <c r="B20" s="40" t="s">
        <v>58</v>
      </c>
      <c r="C20" s="40" t="s">
        <v>16</v>
      </c>
      <c r="D20" s="41" t="s">
        <v>2</v>
      </c>
      <c r="E20" s="41" t="s">
        <v>16</v>
      </c>
      <c r="F20" s="40" t="s">
        <v>190</v>
      </c>
      <c r="G20" s="40" t="s">
        <v>227</v>
      </c>
      <c r="H20" s="40" t="s">
        <v>258</v>
      </c>
      <c r="I20" s="40" t="s">
        <v>55</v>
      </c>
      <c r="J20" s="42">
        <v>1244</v>
      </c>
      <c r="K20" s="43">
        <v>625</v>
      </c>
      <c r="L20" s="44">
        <v>619</v>
      </c>
      <c r="M20" s="45">
        <v>0</v>
      </c>
      <c r="N20" s="45">
        <v>6</v>
      </c>
      <c r="O20" s="45">
        <v>9</v>
      </c>
      <c r="P20" s="31">
        <v>20</v>
      </c>
      <c r="Q20" s="48">
        <v>7</v>
      </c>
      <c r="R20" s="48">
        <v>7</v>
      </c>
      <c r="S20" s="48">
        <v>7</v>
      </c>
      <c r="T20" s="48">
        <v>8</v>
      </c>
      <c r="U20" s="48">
        <v>6</v>
      </c>
      <c r="V20" s="48">
        <v>6</v>
      </c>
      <c r="W20" s="48">
        <v>9</v>
      </c>
      <c r="X20" s="48">
        <v>8</v>
      </c>
      <c r="Y20" s="48">
        <v>10</v>
      </c>
      <c r="Z20" s="48">
        <v>8</v>
      </c>
      <c r="AA20" s="18">
        <f t="shared" si="0"/>
        <v>55</v>
      </c>
      <c r="AB20" s="48">
        <v>10</v>
      </c>
      <c r="AC20" s="48">
        <v>7</v>
      </c>
      <c r="AD20" s="48">
        <v>8</v>
      </c>
      <c r="AE20" s="48">
        <v>8</v>
      </c>
      <c r="AF20" s="48">
        <v>8</v>
      </c>
      <c r="AG20" s="48">
        <v>10</v>
      </c>
      <c r="AH20" s="48">
        <v>10</v>
      </c>
      <c r="AI20" s="48">
        <v>11</v>
      </c>
      <c r="AJ20" s="48">
        <v>10</v>
      </c>
      <c r="AK20" s="48">
        <v>7</v>
      </c>
      <c r="AL20" s="48">
        <v>10</v>
      </c>
      <c r="AM20" s="48">
        <v>9</v>
      </c>
      <c r="AN20" s="48">
        <v>12</v>
      </c>
      <c r="AO20" s="48">
        <v>11</v>
      </c>
      <c r="AP20" s="18">
        <f t="shared" si="1"/>
        <v>131</v>
      </c>
      <c r="AQ20" s="48">
        <v>10</v>
      </c>
      <c r="AR20" s="48">
        <v>9</v>
      </c>
      <c r="AS20" s="48">
        <v>12</v>
      </c>
      <c r="AT20" s="48">
        <v>11</v>
      </c>
      <c r="AU20" s="48">
        <v>14</v>
      </c>
      <c r="AV20" s="48">
        <v>13</v>
      </c>
      <c r="AW20" s="48">
        <v>14</v>
      </c>
      <c r="AX20" s="48">
        <v>13</v>
      </c>
      <c r="AY20" s="48">
        <v>12</v>
      </c>
      <c r="AZ20" s="48">
        <v>15</v>
      </c>
      <c r="BA20" s="48">
        <v>14</v>
      </c>
      <c r="BB20" s="48">
        <v>14</v>
      </c>
      <c r="BC20" s="18">
        <f t="shared" si="2"/>
        <v>151</v>
      </c>
      <c r="BD20" s="48">
        <v>16</v>
      </c>
      <c r="BE20" s="48">
        <v>14</v>
      </c>
      <c r="BF20" s="48">
        <v>14</v>
      </c>
      <c r="BG20" s="48">
        <v>12</v>
      </c>
      <c r="BH20" s="48">
        <v>59</v>
      </c>
      <c r="BI20" s="48">
        <v>58</v>
      </c>
      <c r="BJ20" s="48">
        <v>46</v>
      </c>
      <c r="BK20" s="48">
        <v>48</v>
      </c>
      <c r="BL20" s="18">
        <f t="shared" si="3"/>
        <v>267</v>
      </c>
      <c r="BM20" s="48">
        <v>44</v>
      </c>
      <c r="BN20" s="48">
        <v>44</v>
      </c>
      <c r="BO20" s="48">
        <v>47</v>
      </c>
      <c r="BP20" s="48">
        <v>39</v>
      </c>
      <c r="BQ20" s="48">
        <v>41</v>
      </c>
      <c r="BR20" s="48">
        <v>37</v>
      </c>
      <c r="BS20" s="48">
        <v>34</v>
      </c>
      <c r="BT20" s="48">
        <v>30</v>
      </c>
      <c r="BU20" s="48">
        <v>30</v>
      </c>
      <c r="BV20" s="48">
        <v>28</v>
      </c>
      <c r="BW20" s="48">
        <v>28</v>
      </c>
      <c r="BX20" s="48">
        <v>31</v>
      </c>
      <c r="BY20" s="18">
        <f t="shared" si="4"/>
        <v>433</v>
      </c>
      <c r="BZ20" s="48">
        <v>24</v>
      </c>
      <c r="CA20" s="48">
        <v>28</v>
      </c>
      <c r="CB20" s="48">
        <v>20</v>
      </c>
      <c r="CC20" s="48">
        <v>24</v>
      </c>
      <c r="CD20" s="48">
        <v>15</v>
      </c>
      <c r="CE20" s="48">
        <v>18</v>
      </c>
      <c r="CF20" s="48">
        <v>14</v>
      </c>
      <c r="CG20" s="48">
        <v>16</v>
      </c>
      <c r="CH20" s="48">
        <v>10</v>
      </c>
      <c r="CI20" s="48">
        <v>17</v>
      </c>
      <c r="CJ20" s="18">
        <f t="shared" si="5"/>
        <v>186</v>
      </c>
      <c r="CK20" s="45">
        <v>20</v>
      </c>
      <c r="CL20" s="44">
        <v>619</v>
      </c>
      <c r="CM20">
        <f t="shared" si="6"/>
        <v>53</v>
      </c>
      <c r="CN20">
        <f t="shared" si="7"/>
        <v>68</v>
      </c>
      <c r="CO20">
        <f t="shared" si="8"/>
        <v>256</v>
      </c>
      <c r="CP20" s="48">
        <v>37</v>
      </c>
    </row>
    <row r="21" spans="1:94" hidden="1" x14ac:dyDescent="0.25">
      <c r="A21" s="40" t="s">
        <v>226</v>
      </c>
      <c r="B21" s="40" t="s">
        <v>58</v>
      </c>
      <c r="C21" s="40" t="s">
        <v>198</v>
      </c>
      <c r="D21" s="41" t="s">
        <v>3</v>
      </c>
      <c r="E21" s="41" t="s">
        <v>23</v>
      </c>
      <c r="F21" s="40" t="s">
        <v>199</v>
      </c>
      <c r="G21" s="40" t="s">
        <v>227</v>
      </c>
      <c r="H21" s="40" t="s">
        <v>259</v>
      </c>
      <c r="I21" s="40" t="s">
        <v>52</v>
      </c>
      <c r="J21" s="42">
        <v>1266</v>
      </c>
      <c r="K21" s="43">
        <v>644</v>
      </c>
      <c r="L21" s="44">
        <v>622</v>
      </c>
      <c r="M21" s="45">
        <v>0</v>
      </c>
      <c r="N21" s="45">
        <v>6</v>
      </c>
      <c r="O21" s="45">
        <v>8</v>
      </c>
      <c r="P21" s="31">
        <v>32</v>
      </c>
      <c r="Q21" s="48">
        <v>7</v>
      </c>
      <c r="R21" s="48">
        <v>7</v>
      </c>
      <c r="S21" s="48">
        <v>7</v>
      </c>
      <c r="T21" s="48">
        <v>7</v>
      </c>
      <c r="U21" s="48">
        <v>8</v>
      </c>
      <c r="V21" s="48">
        <v>7</v>
      </c>
      <c r="W21" s="48">
        <v>8</v>
      </c>
      <c r="X21" s="48">
        <v>7</v>
      </c>
      <c r="Y21" s="48">
        <v>9</v>
      </c>
      <c r="Z21" s="48">
        <v>9</v>
      </c>
      <c r="AA21" s="18">
        <f t="shared" si="0"/>
        <v>55</v>
      </c>
      <c r="AB21" s="48">
        <v>11</v>
      </c>
      <c r="AC21" s="48">
        <v>10</v>
      </c>
      <c r="AD21" s="48">
        <v>11</v>
      </c>
      <c r="AE21" s="48">
        <v>11</v>
      </c>
      <c r="AF21" s="48">
        <v>12</v>
      </c>
      <c r="AG21" s="48">
        <v>11</v>
      </c>
      <c r="AH21" s="48">
        <v>12</v>
      </c>
      <c r="AI21" s="48">
        <v>12</v>
      </c>
      <c r="AJ21" s="48">
        <v>13</v>
      </c>
      <c r="AK21" s="48">
        <v>12</v>
      </c>
      <c r="AL21" s="48">
        <v>12</v>
      </c>
      <c r="AM21" s="48">
        <v>11</v>
      </c>
      <c r="AN21" s="48">
        <v>14</v>
      </c>
      <c r="AO21" s="48">
        <v>11</v>
      </c>
      <c r="AP21" s="18">
        <f t="shared" si="1"/>
        <v>163</v>
      </c>
      <c r="AQ21" s="48">
        <v>13</v>
      </c>
      <c r="AR21" s="48">
        <v>13</v>
      </c>
      <c r="AS21" s="48">
        <v>13</v>
      </c>
      <c r="AT21" s="48">
        <v>12</v>
      </c>
      <c r="AU21" s="48">
        <v>13</v>
      </c>
      <c r="AV21" s="48">
        <v>11</v>
      </c>
      <c r="AW21" s="48">
        <v>13</v>
      </c>
      <c r="AX21" s="48">
        <v>11</v>
      </c>
      <c r="AY21" s="48">
        <v>15</v>
      </c>
      <c r="AZ21" s="48">
        <v>12</v>
      </c>
      <c r="BA21" s="48">
        <v>13</v>
      </c>
      <c r="BB21" s="48">
        <v>12</v>
      </c>
      <c r="BC21" s="18">
        <f t="shared" si="2"/>
        <v>151</v>
      </c>
      <c r="BD21" s="48">
        <v>13</v>
      </c>
      <c r="BE21" s="48">
        <v>13</v>
      </c>
      <c r="BF21" s="48">
        <v>13</v>
      </c>
      <c r="BG21" s="48">
        <v>12</v>
      </c>
      <c r="BH21" s="48">
        <v>55</v>
      </c>
      <c r="BI21" s="48">
        <v>51</v>
      </c>
      <c r="BJ21" s="48">
        <v>53</v>
      </c>
      <c r="BK21" s="48">
        <v>54</v>
      </c>
      <c r="BL21" s="18">
        <f t="shared" si="3"/>
        <v>264</v>
      </c>
      <c r="BM21" s="48">
        <v>53</v>
      </c>
      <c r="BN21" s="48">
        <v>51</v>
      </c>
      <c r="BO21" s="48">
        <v>51</v>
      </c>
      <c r="BP21" s="48">
        <v>46</v>
      </c>
      <c r="BQ21" s="48">
        <v>41</v>
      </c>
      <c r="BR21" s="48">
        <v>41</v>
      </c>
      <c r="BS21" s="48">
        <v>37</v>
      </c>
      <c r="BT21" s="48">
        <v>34</v>
      </c>
      <c r="BU21" s="48">
        <v>29</v>
      </c>
      <c r="BV21" s="48">
        <v>28</v>
      </c>
      <c r="BW21" s="48">
        <v>25</v>
      </c>
      <c r="BX21" s="48">
        <v>26</v>
      </c>
      <c r="BY21" s="18">
        <f t="shared" si="4"/>
        <v>462</v>
      </c>
      <c r="BZ21" s="48">
        <v>24</v>
      </c>
      <c r="CA21" s="48">
        <v>24</v>
      </c>
      <c r="CB21" s="48">
        <v>17</v>
      </c>
      <c r="CC21" s="48">
        <v>19</v>
      </c>
      <c r="CD21" s="48">
        <v>12</v>
      </c>
      <c r="CE21" s="48">
        <v>15</v>
      </c>
      <c r="CF21" s="48">
        <v>8</v>
      </c>
      <c r="CG21" s="48">
        <v>10</v>
      </c>
      <c r="CH21" s="48">
        <v>9</v>
      </c>
      <c r="CI21" s="48">
        <v>12</v>
      </c>
      <c r="CJ21" s="18">
        <f t="shared" si="5"/>
        <v>150</v>
      </c>
      <c r="CK21" s="45">
        <v>19</v>
      </c>
      <c r="CL21" s="44">
        <v>622</v>
      </c>
      <c r="CM21">
        <f t="shared" si="6"/>
        <v>58</v>
      </c>
      <c r="CN21">
        <f t="shared" si="7"/>
        <v>60</v>
      </c>
      <c r="CO21">
        <f t="shared" si="8"/>
        <v>277</v>
      </c>
      <c r="CP21" s="48">
        <v>30</v>
      </c>
    </row>
    <row r="22" spans="1:94" hidden="1" x14ac:dyDescent="0.25">
      <c r="A22" s="40" t="s">
        <v>226</v>
      </c>
      <c r="B22" s="40" t="s">
        <v>58</v>
      </c>
      <c r="C22" s="40" t="s">
        <v>59</v>
      </c>
      <c r="D22" s="41" t="s">
        <v>4</v>
      </c>
      <c r="E22" s="41" t="s">
        <v>26</v>
      </c>
      <c r="F22" s="40" t="s">
        <v>213</v>
      </c>
      <c r="G22" s="40" t="s">
        <v>227</v>
      </c>
      <c r="H22" s="40" t="s">
        <v>260</v>
      </c>
      <c r="I22" s="40" t="s">
        <v>55</v>
      </c>
      <c r="J22" s="42">
        <v>1866</v>
      </c>
      <c r="K22" s="43">
        <v>942</v>
      </c>
      <c r="L22" s="44">
        <v>924</v>
      </c>
      <c r="M22" s="45">
        <v>1</v>
      </c>
      <c r="N22" s="45">
        <v>12</v>
      </c>
      <c r="O22" s="45">
        <v>10</v>
      </c>
      <c r="P22" s="31">
        <v>20</v>
      </c>
      <c r="Q22" s="48">
        <v>11</v>
      </c>
      <c r="R22" s="48">
        <v>11</v>
      </c>
      <c r="S22" s="48">
        <v>9</v>
      </c>
      <c r="T22" s="48">
        <v>9</v>
      </c>
      <c r="U22" s="48">
        <v>11</v>
      </c>
      <c r="V22" s="48">
        <v>11</v>
      </c>
      <c r="W22" s="48">
        <v>10</v>
      </c>
      <c r="X22" s="48">
        <v>13</v>
      </c>
      <c r="Y22" s="48">
        <v>12</v>
      </c>
      <c r="Z22" s="48">
        <v>10</v>
      </c>
      <c r="AA22" s="18">
        <f t="shared" si="0"/>
        <v>76</v>
      </c>
      <c r="AB22" s="48">
        <v>11</v>
      </c>
      <c r="AC22" s="48">
        <v>8</v>
      </c>
      <c r="AD22" s="48">
        <v>11</v>
      </c>
      <c r="AE22" s="48">
        <v>12</v>
      </c>
      <c r="AF22" s="48">
        <v>12</v>
      </c>
      <c r="AG22" s="48">
        <v>14</v>
      </c>
      <c r="AH22" s="48">
        <v>14</v>
      </c>
      <c r="AI22" s="48">
        <v>13</v>
      </c>
      <c r="AJ22" s="48">
        <v>12</v>
      </c>
      <c r="AK22" s="48">
        <v>12</v>
      </c>
      <c r="AL22" s="48">
        <v>10</v>
      </c>
      <c r="AM22" s="48">
        <v>9</v>
      </c>
      <c r="AN22" s="48">
        <v>14</v>
      </c>
      <c r="AO22" s="48">
        <v>13</v>
      </c>
      <c r="AP22" s="18">
        <f t="shared" si="1"/>
        <v>165</v>
      </c>
      <c r="AQ22" s="48">
        <v>14</v>
      </c>
      <c r="AR22" s="48">
        <v>12</v>
      </c>
      <c r="AS22" s="48">
        <v>15</v>
      </c>
      <c r="AT22" s="48">
        <v>14</v>
      </c>
      <c r="AU22" s="48">
        <v>17</v>
      </c>
      <c r="AV22" s="48">
        <v>16</v>
      </c>
      <c r="AW22" s="48">
        <v>23</v>
      </c>
      <c r="AX22" s="48">
        <v>18</v>
      </c>
      <c r="AY22" s="48">
        <v>22</v>
      </c>
      <c r="AZ22" s="48">
        <v>20</v>
      </c>
      <c r="BA22" s="48">
        <v>20</v>
      </c>
      <c r="BB22" s="48">
        <v>20</v>
      </c>
      <c r="BC22" s="18">
        <f t="shared" si="2"/>
        <v>211</v>
      </c>
      <c r="BD22" s="48">
        <v>20</v>
      </c>
      <c r="BE22" s="48">
        <v>24</v>
      </c>
      <c r="BF22" s="48">
        <v>20</v>
      </c>
      <c r="BG22" s="48">
        <v>19</v>
      </c>
      <c r="BH22" s="48">
        <v>86</v>
      </c>
      <c r="BI22" s="48">
        <v>84</v>
      </c>
      <c r="BJ22" s="48">
        <v>75</v>
      </c>
      <c r="BK22" s="48">
        <v>79</v>
      </c>
      <c r="BL22" s="18">
        <f t="shared" si="3"/>
        <v>407</v>
      </c>
      <c r="BM22" s="48">
        <v>70</v>
      </c>
      <c r="BN22" s="48">
        <v>71</v>
      </c>
      <c r="BO22" s="48">
        <v>70</v>
      </c>
      <c r="BP22" s="48">
        <v>69</v>
      </c>
      <c r="BQ22" s="48">
        <v>66</v>
      </c>
      <c r="BR22" s="48">
        <v>61</v>
      </c>
      <c r="BS22" s="48">
        <v>61</v>
      </c>
      <c r="BT22" s="48">
        <v>59</v>
      </c>
      <c r="BU22" s="48">
        <v>51</v>
      </c>
      <c r="BV22" s="48">
        <v>40</v>
      </c>
      <c r="BW22" s="48">
        <v>44</v>
      </c>
      <c r="BX22" s="48">
        <v>45</v>
      </c>
      <c r="BY22" s="18">
        <f t="shared" si="4"/>
        <v>707</v>
      </c>
      <c r="BZ22" s="48">
        <v>42</v>
      </c>
      <c r="CA22" s="48">
        <v>39</v>
      </c>
      <c r="CB22" s="48">
        <v>36</v>
      </c>
      <c r="CC22" s="48">
        <v>35</v>
      </c>
      <c r="CD22" s="48">
        <v>23</v>
      </c>
      <c r="CE22" s="48">
        <v>25</v>
      </c>
      <c r="CF22" s="48">
        <v>17</v>
      </c>
      <c r="CG22" s="48">
        <v>19</v>
      </c>
      <c r="CH22" s="48">
        <v>13</v>
      </c>
      <c r="CI22" s="48">
        <v>20</v>
      </c>
      <c r="CJ22" s="18">
        <f t="shared" si="5"/>
        <v>269</v>
      </c>
      <c r="CK22" s="45">
        <v>32</v>
      </c>
      <c r="CL22" s="44">
        <v>924</v>
      </c>
      <c r="CM22">
        <f t="shared" si="6"/>
        <v>64</v>
      </c>
      <c r="CN22">
        <f t="shared" si="7"/>
        <v>101</v>
      </c>
      <c r="CO22">
        <f t="shared" si="8"/>
        <v>423</v>
      </c>
      <c r="CP22" s="48">
        <v>47</v>
      </c>
    </row>
    <row r="23" spans="1:94" hidden="1" x14ac:dyDescent="0.25">
      <c r="A23" s="40" t="s">
        <v>226</v>
      </c>
      <c r="B23" s="40" t="s">
        <v>58</v>
      </c>
      <c r="C23" s="40" t="s">
        <v>16</v>
      </c>
      <c r="D23" s="41" t="s">
        <v>2</v>
      </c>
      <c r="E23" s="41" t="s">
        <v>14</v>
      </c>
      <c r="F23" s="40" t="s">
        <v>193</v>
      </c>
      <c r="G23" s="40" t="s">
        <v>227</v>
      </c>
      <c r="H23" s="40" t="s">
        <v>261</v>
      </c>
      <c r="I23" s="40" t="s">
        <v>55</v>
      </c>
      <c r="J23" s="42">
        <v>972</v>
      </c>
      <c r="K23" s="43">
        <v>485</v>
      </c>
      <c r="L23" s="44">
        <v>487</v>
      </c>
      <c r="M23" s="45">
        <v>0</v>
      </c>
      <c r="N23" s="45">
        <v>4</v>
      </c>
      <c r="O23" s="45">
        <v>6</v>
      </c>
      <c r="P23" s="31">
        <v>91</v>
      </c>
      <c r="Q23" s="48">
        <v>6</v>
      </c>
      <c r="R23" s="48">
        <v>5</v>
      </c>
      <c r="S23" s="48">
        <v>4</v>
      </c>
      <c r="T23" s="48">
        <v>4</v>
      </c>
      <c r="U23" s="48">
        <v>6</v>
      </c>
      <c r="V23" s="48">
        <v>4</v>
      </c>
      <c r="W23" s="48">
        <v>8</v>
      </c>
      <c r="X23" s="48">
        <v>6</v>
      </c>
      <c r="Y23" s="48">
        <v>8</v>
      </c>
      <c r="Z23" s="48">
        <v>6</v>
      </c>
      <c r="AA23" s="18">
        <f t="shared" si="0"/>
        <v>42</v>
      </c>
      <c r="AB23" s="48">
        <v>5</v>
      </c>
      <c r="AC23" s="48">
        <v>6</v>
      </c>
      <c r="AD23" s="48">
        <v>5</v>
      </c>
      <c r="AE23" s="48">
        <v>6</v>
      </c>
      <c r="AF23" s="48">
        <v>8</v>
      </c>
      <c r="AG23" s="48">
        <v>8</v>
      </c>
      <c r="AH23" s="48">
        <v>7</v>
      </c>
      <c r="AI23" s="48">
        <v>8</v>
      </c>
      <c r="AJ23" s="48">
        <v>9</v>
      </c>
      <c r="AK23" s="48">
        <v>6</v>
      </c>
      <c r="AL23" s="48">
        <v>6</v>
      </c>
      <c r="AM23" s="48">
        <v>6</v>
      </c>
      <c r="AN23" s="48">
        <v>7</v>
      </c>
      <c r="AO23" s="48">
        <v>6</v>
      </c>
      <c r="AP23" s="18">
        <f t="shared" si="1"/>
        <v>93</v>
      </c>
      <c r="AQ23" s="48">
        <v>7</v>
      </c>
      <c r="AR23" s="48">
        <v>6</v>
      </c>
      <c r="AS23" s="48">
        <v>9</v>
      </c>
      <c r="AT23" s="48">
        <v>9</v>
      </c>
      <c r="AU23" s="48">
        <v>9</v>
      </c>
      <c r="AV23" s="48">
        <v>8</v>
      </c>
      <c r="AW23" s="48">
        <v>9</v>
      </c>
      <c r="AX23" s="48">
        <v>12</v>
      </c>
      <c r="AY23" s="48">
        <v>10</v>
      </c>
      <c r="AZ23" s="48">
        <v>13</v>
      </c>
      <c r="BA23" s="48">
        <v>13</v>
      </c>
      <c r="BB23" s="48">
        <v>10</v>
      </c>
      <c r="BC23" s="18">
        <f t="shared" si="2"/>
        <v>115</v>
      </c>
      <c r="BD23" s="48">
        <v>11</v>
      </c>
      <c r="BE23" s="48">
        <v>13</v>
      </c>
      <c r="BF23" s="48">
        <v>13</v>
      </c>
      <c r="BG23" s="48">
        <v>12</v>
      </c>
      <c r="BH23" s="48">
        <v>46</v>
      </c>
      <c r="BI23" s="48">
        <v>52</v>
      </c>
      <c r="BJ23" s="48">
        <v>41</v>
      </c>
      <c r="BK23" s="48">
        <v>40</v>
      </c>
      <c r="BL23" s="18">
        <f t="shared" si="3"/>
        <v>228</v>
      </c>
      <c r="BM23" s="48">
        <v>36</v>
      </c>
      <c r="BN23" s="48">
        <v>38</v>
      </c>
      <c r="BO23" s="48">
        <v>34</v>
      </c>
      <c r="BP23" s="48">
        <v>30</v>
      </c>
      <c r="BQ23" s="48">
        <v>34</v>
      </c>
      <c r="BR23" s="48">
        <v>26</v>
      </c>
      <c r="BS23" s="48">
        <v>28</v>
      </c>
      <c r="BT23" s="48">
        <v>28</v>
      </c>
      <c r="BU23" s="48">
        <v>25</v>
      </c>
      <c r="BV23" s="48">
        <v>22</v>
      </c>
      <c r="BW23" s="48">
        <v>22</v>
      </c>
      <c r="BX23" s="48">
        <v>22</v>
      </c>
      <c r="BY23" s="18">
        <f t="shared" si="4"/>
        <v>345</v>
      </c>
      <c r="BZ23" s="48">
        <v>21</v>
      </c>
      <c r="CA23" s="48">
        <v>23</v>
      </c>
      <c r="CB23" s="48">
        <v>14</v>
      </c>
      <c r="CC23" s="48">
        <v>21</v>
      </c>
      <c r="CD23" s="48">
        <v>10</v>
      </c>
      <c r="CE23" s="48">
        <v>11</v>
      </c>
      <c r="CF23" s="48">
        <v>8</v>
      </c>
      <c r="CG23" s="48">
        <v>9</v>
      </c>
      <c r="CH23" s="48">
        <v>6</v>
      </c>
      <c r="CI23" s="48">
        <v>11</v>
      </c>
      <c r="CJ23" s="18">
        <f t="shared" si="5"/>
        <v>134</v>
      </c>
      <c r="CK23" s="45">
        <v>24</v>
      </c>
      <c r="CL23" s="44">
        <v>487</v>
      </c>
      <c r="CM23">
        <f t="shared" si="6"/>
        <v>35</v>
      </c>
      <c r="CN23">
        <f t="shared" si="7"/>
        <v>60</v>
      </c>
      <c r="CO23">
        <f t="shared" si="8"/>
        <v>214</v>
      </c>
      <c r="CP23" s="48">
        <v>26</v>
      </c>
    </row>
    <row r="24" spans="1:94" hidden="1" x14ac:dyDescent="0.25">
      <c r="A24" s="40" t="s">
        <v>226</v>
      </c>
      <c r="B24" s="40" t="s">
        <v>58</v>
      </c>
      <c r="C24" s="40" t="s">
        <v>197</v>
      </c>
      <c r="D24" s="41" t="s">
        <v>3</v>
      </c>
      <c r="E24" s="41" t="s">
        <v>23</v>
      </c>
      <c r="F24" s="40" t="s">
        <v>200</v>
      </c>
      <c r="G24" s="40" t="s">
        <v>227</v>
      </c>
      <c r="H24" s="40" t="s">
        <v>262</v>
      </c>
      <c r="I24" s="40" t="s">
        <v>55</v>
      </c>
      <c r="J24" s="42">
        <v>2507</v>
      </c>
      <c r="K24" s="43">
        <v>1272</v>
      </c>
      <c r="L24" s="44">
        <v>1235</v>
      </c>
      <c r="M24" s="45">
        <v>1</v>
      </c>
      <c r="N24" s="45">
        <v>13</v>
      </c>
      <c r="O24" s="45">
        <v>15</v>
      </c>
      <c r="P24" s="31">
        <v>65</v>
      </c>
      <c r="Q24" s="48">
        <v>14</v>
      </c>
      <c r="R24" s="48">
        <v>14</v>
      </c>
      <c r="S24" s="48">
        <v>15</v>
      </c>
      <c r="T24" s="48">
        <v>14</v>
      </c>
      <c r="U24" s="48">
        <v>17</v>
      </c>
      <c r="V24" s="48">
        <v>15</v>
      </c>
      <c r="W24" s="48">
        <v>17</v>
      </c>
      <c r="X24" s="48">
        <v>15</v>
      </c>
      <c r="Y24" s="48">
        <v>18</v>
      </c>
      <c r="Z24" s="48">
        <v>19</v>
      </c>
      <c r="AA24" s="18">
        <f t="shared" si="0"/>
        <v>115</v>
      </c>
      <c r="AB24" s="48">
        <v>21</v>
      </c>
      <c r="AC24" s="48">
        <v>19</v>
      </c>
      <c r="AD24" s="48">
        <v>22</v>
      </c>
      <c r="AE24" s="48">
        <v>21</v>
      </c>
      <c r="AF24" s="48">
        <v>22</v>
      </c>
      <c r="AG24" s="48">
        <v>23</v>
      </c>
      <c r="AH24" s="48">
        <v>23</v>
      </c>
      <c r="AI24" s="48">
        <v>24</v>
      </c>
      <c r="AJ24" s="48">
        <v>25</v>
      </c>
      <c r="AK24" s="48">
        <v>23</v>
      </c>
      <c r="AL24" s="48">
        <v>24</v>
      </c>
      <c r="AM24" s="48">
        <v>22</v>
      </c>
      <c r="AN24" s="48">
        <v>24</v>
      </c>
      <c r="AO24" s="48">
        <v>22</v>
      </c>
      <c r="AP24" s="18">
        <f t="shared" si="1"/>
        <v>315</v>
      </c>
      <c r="AQ24" s="48">
        <v>26</v>
      </c>
      <c r="AR24" s="48">
        <v>23</v>
      </c>
      <c r="AS24" s="48">
        <v>25</v>
      </c>
      <c r="AT24" s="48">
        <v>23</v>
      </c>
      <c r="AU24" s="48">
        <v>24</v>
      </c>
      <c r="AV24" s="48">
        <v>22</v>
      </c>
      <c r="AW24" s="48">
        <v>25</v>
      </c>
      <c r="AX24" s="48">
        <v>23</v>
      </c>
      <c r="AY24" s="48">
        <v>26</v>
      </c>
      <c r="AZ24" s="48">
        <v>25</v>
      </c>
      <c r="BA24" s="48">
        <v>26</v>
      </c>
      <c r="BB24" s="48">
        <v>23</v>
      </c>
      <c r="BC24" s="18">
        <f t="shared" si="2"/>
        <v>291</v>
      </c>
      <c r="BD24" s="48">
        <v>27</v>
      </c>
      <c r="BE24" s="48">
        <v>25</v>
      </c>
      <c r="BF24" s="48">
        <v>25</v>
      </c>
      <c r="BG24" s="48">
        <v>23</v>
      </c>
      <c r="BH24" s="48">
        <v>107</v>
      </c>
      <c r="BI24" s="48">
        <v>101</v>
      </c>
      <c r="BJ24" s="48">
        <v>105</v>
      </c>
      <c r="BK24" s="48">
        <v>104</v>
      </c>
      <c r="BL24" s="18">
        <f t="shared" si="3"/>
        <v>517</v>
      </c>
      <c r="BM24" s="48">
        <v>107</v>
      </c>
      <c r="BN24" s="48">
        <v>102</v>
      </c>
      <c r="BO24" s="48">
        <v>101</v>
      </c>
      <c r="BP24" s="48">
        <v>92</v>
      </c>
      <c r="BQ24" s="48">
        <v>85</v>
      </c>
      <c r="BR24" s="48">
        <v>83</v>
      </c>
      <c r="BS24" s="48">
        <v>74</v>
      </c>
      <c r="BT24" s="48">
        <v>68</v>
      </c>
      <c r="BU24" s="48">
        <v>59</v>
      </c>
      <c r="BV24" s="48">
        <v>56</v>
      </c>
      <c r="BW24" s="48">
        <v>52</v>
      </c>
      <c r="BX24" s="48">
        <v>53</v>
      </c>
      <c r="BY24" s="18">
        <f t="shared" si="4"/>
        <v>932</v>
      </c>
      <c r="BZ24" s="48">
        <v>44</v>
      </c>
      <c r="CA24" s="48">
        <v>47</v>
      </c>
      <c r="CB24" s="48">
        <v>36</v>
      </c>
      <c r="CC24" s="48">
        <v>37</v>
      </c>
      <c r="CD24" s="48">
        <v>25</v>
      </c>
      <c r="CE24" s="48">
        <v>29</v>
      </c>
      <c r="CF24" s="48">
        <v>15</v>
      </c>
      <c r="CG24" s="48">
        <v>20</v>
      </c>
      <c r="CH24" s="48">
        <v>16</v>
      </c>
      <c r="CI24" s="48">
        <v>25</v>
      </c>
      <c r="CJ24" s="18">
        <f t="shared" si="5"/>
        <v>294</v>
      </c>
      <c r="CK24" s="45">
        <v>39</v>
      </c>
      <c r="CL24" s="44">
        <v>1235</v>
      </c>
      <c r="CM24">
        <f t="shared" si="6"/>
        <v>112</v>
      </c>
      <c r="CN24">
        <f t="shared" si="7"/>
        <v>119</v>
      </c>
      <c r="CO24">
        <f t="shared" si="8"/>
        <v>550</v>
      </c>
      <c r="CP24" s="48">
        <v>60</v>
      </c>
    </row>
    <row r="25" spans="1:94" hidden="1" x14ac:dyDescent="0.25">
      <c r="A25" s="40" t="s">
        <v>226</v>
      </c>
      <c r="B25" s="40" t="s">
        <v>58</v>
      </c>
      <c r="C25" s="40" t="s">
        <v>224</v>
      </c>
      <c r="D25" s="41" t="s">
        <v>2</v>
      </c>
      <c r="E25" s="41" t="s">
        <v>11</v>
      </c>
      <c r="F25" s="40" t="s">
        <v>11</v>
      </c>
      <c r="G25" s="40" t="s">
        <v>227</v>
      </c>
      <c r="H25" s="40" t="s">
        <v>263</v>
      </c>
      <c r="I25" s="40" t="s">
        <v>55</v>
      </c>
      <c r="J25" s="42">
        <v>1552</v>
      </c>
      <c r="K25" s="43">
        <v>787</v>
      </c>
      <c r="L25" s="44">
        <v>765</v>
      </c>
      <c r="M25" s="45">
        <v>1</v>
      </c>
      <c r="N25" s="45">
        <v>11</v>
      </c>
      <c r="O25" s="45">
        <v>13</v>
      </c>
      <c r="P25" s="31">
        <v>0</v>
      </c>
      <c r="Q25" s="48">
        <v>13</v>
      </c>
      <c r="R25" s="48">
        <v>11</v>
      </c>
      <c r="S25" s="48">
        <v>9</v>
      </c>
      <c r="T25" s="48">
        <v>8</v>
      </c>
      <c r="U25" s="48">
        <v>8</v>
      </c>
      <c r="V25" s="48">
        <v>8</v>
      </c>
      <c r="W25" s="48">
        <v>6</v>
      </c>
      <c r="X25" s="48">
        <v>13</v>
      </c>
      <c r="Y25" s="48">
        <v>8</v>
      </c>
      <c r="Z25" s="48">
        <v>10</v>
      </c>
      <c r="AA25" s="18">
        <f t="shared" si="0"/>
        <v>61</v>
      </c>
      <c r="AB25" s="48">
        <v>15</v>
      </c>
      <c r="AC25" s="48">
        <v>6</v>
      </c>
      <c r="AD25" s="48">
        <v>8</v>
      </c>
      <c r="AE25" s="48">
        <v>8</v>
      </c>
      <c r="AF25" s="48">
        <v>10</v>
      </c>
      <c r="AG25" s="48">
        <v>11</v>
      </c>
      <c r="AH25" s="48">
        <v>8</v>
      </c>
      <c r="AI25" s="48">
        <v>11</v>
      </c>
      <c r="AJ25" s="48">
        <v>8</v>
      </c>
      <c r="AK25" s="48">
        <v>5</v>
      </c>
      <c r="AL25" s="48">
        <v>10</v>
      </c>
      <c r="AM25" s="48">
        <v>10</v>
      </c>
      <c r="AN25" s="48">
        <v>11</v>
      </c>
      <c r="AO25" s="48">
        <v>11</v>
      </c>
      <c r="AP25" s="18">
        <f t="shared" si="1"/>
        <v>132</v>
      </c>
      <c r="AQ25" s="48">
        <v>10</v>
      </c>
      <c r="AR25" s="48">
        <v>10</v>
      </c>
      <c r="AS25" s="48">
        <v>14</v>
      </c>
      <c r="AT25" s="48">
        <v>15</v>
      </c>
      <c r="AU25" s="48">
        <v>11</v>
      </c>
      <c r="AV25" s="48">
        <v>11</v>
      </c>
      <c r="AW25" s="48">
        <v>14</v>
      </c>
      <c r="AX25" s="48">
        <v>10</v>
      </c>
      <c r="AY25" s="48">
        <v>16</v>
      </c>
      <c r="AZ25" s="48">
        <v>15</v>
      </c>
      <c r="BA25" s="48">
        <v>10</v>
      </c>
      <c r="BB25" s="48">
        <v>15</v>
      </c>
      <c r="BC25" s="18">
        <f t="shared" si="2"/>
        <v>151</v>
      </c>
      <c r="BD25" s="48">
        <v>16</v>
      </c>
      <c r="BE25" s="48">
        <v>14</v>
      </c>
      <c r="BF25" s="48">
        <v>17</v>
      </c>
      <c r="BG25" s="48">
        <v>9</v>
      </c>
      <c r="BH25" s="48">
        <v>63</v>
      </c>
      <c r="BI25" s="48">
        <v>58</v>
      </c>
      <c r="BJ25" s="48">
        <v>62</v>
      </c>
      <c r="BK25" s="48">
        <v>66</v>
      </c>
      <c r="BL25" s="18">
        <f t="shared" si="3"/>
        <v>305</v>
      </c>
      <c r="BM25" s="48">
        <v>62</v>
      </c>
      <c r="BN25" s="48">
        <v>57</v>
      </c>
      <c r="BO25" s="48">
        <v>66</v>
      </c>
      <c r="BP25" s="48">
        <v>62</v>
      </c>
      <c r="BQ25" s="48">
        <v>57</v>
      </c>
      <c r="BR25" s="48">
        <v>42</v>
      </c>
      <c r="BS25" s="48">
        <v>50</v>
      </c>
      <c r="BT25" s="48">
        <v>38</v>
      </c>
      <c r="BU25" s="48">
        <v>38</v>
      </c>
      <c r="BV25" s="48">
        <v>42</v>
      </c>
      <c r="BW25" s="48">
        <v>43</v>
      </c>
      <c r="BX25" s="48">
        <v>41</v>
      </c>
      <c r="BY25" s="18">
        <f t="shared" si="4"/>
        <v>598</v>
      </c>
      <c r="BZ25" s="48">
        <v>43</v>
      </c>
      <c r="CA25" s="48">
        <v>35</v>
      </c>
      <c r="CB25" s="48">
        <v>30</v>
      </c>
      <c r="CC25" s="48">
        <v>35</v>
      </c>
      <c r="CD25" s="48">
        <v>18</v>
      </c>
      <c r="CE25" s="48">
        <v>23</v>
      </c>
      <c r="CF25" s="48">
        <v>17</v>
      </c>
      <c r="CG25" s="48">
        <v>23</v>
      </c>
      <c r="CH25" s="48">
        <v>16</v>
      </c>
      <c r="CI25" s="48">
        <v>32</v>
      </c>
      <c r="CJ25" s="18">
        <f t="shared" si="5"/>
        <v>272</v>
      </c>
      <c r="CK25" s="45">
        <v>42</v>
      </c>
      <c r="CL25" s="44">
        <v>765</v>
      </c>
      <c r="CM25">
        <f t="shared" si="6"/>
        <v>57</v>
      </c>
      <c r="CN25">
        <f t="shared" si="7"/>
        <v>63</v>
      </c>
      <c r="CO25">
        <f t="shared" si="8"/>
        <v>323</v>
      </c>
      <c r="CP25" s="48">
        <v>45</v>
      </c>
    </row>
    <row r="26" spans="1:94" hidden="1" x14ac:dyDescent="0.25">
      <c r="A26" s="40" t="s">
        <v>226</v>
      </c>
      <c r="B26" s="40" t="s">
        <v>58</v>
      </c>
      <c r="C26" s="40" t="s">
        <v>224</v>
      </c>
      <c r="D26" s="41" t="s">
        <v>2</v>
      </c>
      <c r="E26" s="41" t="s">
        <v>12</v>
      </c>
      <c r="F26" s="40" t="s">
        <v>12</v>
      </c>
      <c r="G26" s="40"/>
      <c r="H26" s="40" t="s">
        <v>264</v>
      </c>
      <c r="I26" s="40" t="s">
        <v>54</v>
      </c>
      <c r="J26" s="42">
        <v>5221</v>
      </c>
      <c r="K26" s="43">
        <v>2610</v>
      </c>
      <c r="L26" s="44">
        <v>2611</v>
      </c>
      <c r="M26" s="45">
        <v>5</v>
      </c>
      <c r="N26" s="45">
        <v>35</v>
      </c>
      <c r="O26" s="45">
        <v>31</v>
      </c>
      <c r="P26" s="31">
        <v>0</v>
      </c>
      <c r="Q26" s="48">
        <v>34</v>
      </c>
      <c r="R26" s="48">
        <v>32</v>
      </c>
      <c r="S26" s="48">
        <v>23</v>
      </c>
      <c r="T26" s="48">
        <v>19</v>
      </c>
      <c r="U26" s="48">
        <v>29</v>
      </c>
      <c r="V26" s="48">
        <v>24</v>
      </c>
      <c r="W26" s="48">
        <v>30</v>
      </c>
      <c r="X26" s="48">
        <v>43</v>
      </c>
      <c r="Y26" s="48">
        <v>40</v>
      </c>
      <c r="Z26" s="48">
        <v>40</v>
      </c>
      <c r="AA26" s="18">
        <f t="shared" si="0"/>
        <v>225</v>
      </c>
      <c r="AB26" s="48">
        <v>35</v>
      </c>
      <c r="AC26" s="48">
        <v>37</v>
      </c>
      <c r="AD26" s="48">
        <v>41</v>
      </c>
      <c r="AE26" s="48">
        <v>47</v>
      </c>
      <c r="AF26" s="48">
        <v>48</v>
      </c>
      <c r="AG26" s="48">
        <v>37</v>
      </c>
      <c r="AH26" s="48">
        <v>46</v>
      </c>
      <c r="AI26" s="48">
        <v>45</v>
      </c>
      <c r="AJ26" s="48">
        <v>39</v>
      </c>
      <c r="AK26" s="48">
        <v>55</v>
      </c>
      <c r="AL26" s="48">
        <v>47</v>
      </c>
      <c r="AM26" s="48">
        <v>46</v>
      </c>
      <c r="AN26" s="48">
        <v>49</v>
      </c>
      <c r="AO26" s="48">
        <v>48</v>
      </c>
      <c r="AP26" s="18">
        <f t="shared" si="1"/>
        <v>620</v>
      </c>
      <c r="AQ26" s="48">
        <v>42</v>
      </c>
      <c r="AR26" s="48">
        <v>41</v>
      </c>
      <c r="AS26" s="48">
        <v>50</v>
      </c>
      <c r="AT26" s="48">
        <v>49</v>
      </c>
      <c r="AU26" s="48">
        <v>47</v>
      </c>
      <c r="AV26" s="48">
        <v>45</v>
      </c>
      <c r="AW26" s="48">
        <v>58</v>
      </c>
      <c r="AX26" s="48">
        <v>47</v>
      </c>
      <c r="AY26" s="48">
        <v>63</v>
      </c>
      <c r="AZ26" s="48">
        <v>50</v>
      </c>
      <c r="BA26" s="48">
        <v>66</v>
      </c>
      <c r="BB26" s="48">
        <v>51</v>
      </c>
      <c r="BC26" s="18">
        <f t="shared" si="2"/>
        <v>609</v>
      </c>
      <c r="BD26" s="48">
        <v>62</v>
      </c>
      <c r="BE26" s="48">
        <v>61</v>
      </c>
      <c r="BF26" s="48">
        <v>47</v>
      </c>
      <c r="BG26" s="48">
        <v>51</v>
      </c>
      <c r="BH26" s="48">
        <v>240</v>
      </c>
      <c r="BI26" s="48">
        <v>232</v>
      </c>
      <c r="BJ26" s="48">
        <v>196</v>
      </c>
      <c r="BK26" s="48">
        <v>195</v>
      </c>
      <c r="BL26" s="18">
        <f t="shared" si="3"/>
        <v>1084</v>
      </c>
      <c r="BM26" s="48">
        <v>175</v>
      </c>
      <c r="BN26" s="48">
        <v>202</v>
      </c>
      <c r="BO26" s="48">
        <v>171</v>
      </c>
      <c r="BP26" s="48">
        <v>183</v>
      </c>
      <c r="BQ26" s="48">
        <v>199</v>
      </c>
      <c r="BR26" s="48">
        <v>173</v>
      </c>
      <c r="BS26" s="48">
        <v>151</v>
      </c>
      <c r="BT26" s="48">
        <v>141</v>
      </c>
      <c r="BU26" s="48">
        <v>135</v>
      </c>
      <c r="BV26" s="48">
        <v>129</v>
      </c>
      <c r="BW26" s="48">
        <v>121</v>
      </c>
      <c r="BX26" s="48">
        <v>112</v>
      </c>
      <c r="BY26" s="18">
        <f t="shared" si="4"/>
        <v>1892</v>
      </c>
      <c r="BZ26" s="48">
        <v>110</v>
      </c>
      <c r="CA26" s="48">
        <v>114</v>
      </c>
      <c r="CB26" s="48">
        <v>72</v>
      </c>
      <c r="CC26" s="48">
        <v>90</v>
      </c>
      <c r="CD26" s="48">
        <v>54</v>
      </c>
      <c r="CE26" s="48">
        <v>60</v>
      </c>
      <c r="CF26" s="48">
        <v>50</v>
      </c>
      <c r="CG26" s="48">
        <v>57</v>
      </c>
      <c r="CH26" s="48">
        <v>40</v>
      </c>
      <c r="CI26" s="48">
        <v>55</v>
      </c>
      <c r="CJ26" s="18">
        <f t="shared" si="5"/>
        <v>702</v>
      </c>
      <c r="CK26" s="45">
        <v>80</v>
      </c>
      <c r="CL26" s="44">
        <v>2611</v>
      </c>
      <c r="CM26">
        <f t="shared" si="6"/>
        <v>229</v>
      </c>
      <c r="CN26">
        <f t="shared" si="7"/>
        <v>260</v>
      </c>
      <c r="CO26">
        <f t="shared" si="8"/>
        <v>1126</v>
      </c>
      <c r="CP26" s="48">
        <v>164</v>
      </c>
    </row>
    <row r="27" spans="1:94" hidden="1" x14ac:dyDescent="0.25">
      <c r="A27" s="40" t="s">
        <v>226</v>
      </c>
      <c r="B27" s="40" t="s">
        <v>58</v>
      </c>
      <c r="C27" s="40" t="s">
        <v>198</v>
      </c>
      <c r="D27" s="41" t="s">
        <v>3</v>
      </c>
      <c r="E27" s="41" t="s">
        <v>19</v>
      </c>
      <c r="F27" s="40" t="s">
        <v>19</v>
      </c>
      <c r="G27" s="40" t="s">
        <v>239</v>
      </c>
      <c r="H27" s="40" t="s">
        <v>265</v>
      </c>
      <c r="I27" s="40" t="s">
        <v>54</v>
      </c>
      <c r="J27" s="42">
        <v>5671</v>
      </c>
      <c r="K27" s="43">
        <v>2954</v>
      </c>
      <c r="L27" s="44">
        <v>2717</v>
      </c>
      <c r="M27" s="45">
        <v>1</v>
      </c>
      <c r="N27" s="45">
        <v>31</v>
      </c>
      <c r="O27" s="45">
        <v>28</v>
      </c>
      <c r="P27" s="31">
        <v>13</v>
      </c>
      <c r="Q27" s="48">
        <v>31</v>
      </c>
      <c r="R27" s="48">
        <v>29</v>
      </c>
      <c r="S27" s="48">
        <v>29</v>
      </c>
      <c r="T27" s="48">
        <v>27</v>
      </c>
      <c r="U27" s="48">
        <v>32</v>
      </c>
      <c r="V27" s="48">
        <v>30</v>
      </c>
      <c r="W27" s="48">
        <v>32</v>
      </c>
      <c r="X27" s="48">
        <v>34</v>
      </c>
      <c r="Y27" s="48">
        <v>33</v>
      </c>
      <c r="Z27" s="48">
        <v>24</v>
      </c>
      <c r="AA27" s="18">
        <f t="shared" si="0"/>
        <v>212</v>
      </c>
      <c r="AB27" s="48">
        <v>32</v>
      </c>
      <c r="AC27" s="48">
        <v>37</v>
      </c>
      <c r="AD27" s="48">
        <v>43</v>
      </c>
      <c r="AE27" s="48">
        <v>37</v>
      </c>
      <c r="AF27" s="48">
        <v>43</v>
      </c>
      <c r="AG27" s="48">
        <v>33</v>
      </c>
      <c r="AH27" s="48">
        <v>49</v>
      </c>
      <c r="AI27" s="48">
        <v>37</v>
      </c>
      <c r="AJ27" s="48">
        <v>47</v>
      </c>
      <c r="AK27" s="48">
        <v>36</v>
      </c>
      <c r="AL27" s="48">
        <v>37</v>
      </c>
      <c r="AM27" s="48">
        <v>33</v>
      </c>
      <c r="AN27" s="48">
        <v>40</v>
      </c>
      <c r="AO27" s="48">
        <v>37</v>
      </c>
      <c r="AP27" s="18">
        <f t="shared" si="1"/>
        <v>541</v>
      </c>
      <c r="AQ27" s="48">
        <v>42</v>
      </c>
      <c r="AR27" s="48">
        <v>39</v>
      </c>
      <c r="AS27" s="48">
        <v>46</v>
      </c>
      <c r="AT27" s="48">
        <v>42</v>
      </c>
      <c r="AU27" s="48">
        <v>43</v>
      </c>
      <c r="AV27" s="48">
        <v>39</v>
      </c>
      <c r="AW27" s="48">
        <v>50</v>
      </c>
      <c r="AX27" s="48">
        <v>47</v>
      </c>
      <c r="AY27" s="48">
        <v>65</v>
      </c>
      <c r="AZ27" s="48">
        <v>41</v>
      </c>
      <c r="BA27" s="48">
        <v>49</v>
      </c>
      <c r="BB27" s="48">
        <v>50</v>
      </c>
      <c r="BC27" s="18">
        <f t="shared" si="2"/>
        <v>553</v>
      </c>
      <c r="BD27" s="48">
        <v>65</v>
      </c>
      <c r="BE27" s="48">
        <v>55</v>
      </c>
      <c r="BF27" s="48">
        <v>55</v>
      </c>
      <c r="BG27" s="48">
        <v>51</v>
      </c>
      <c r="BH27" s="48">
        <v>267</v>
      </c>
      <c r="BI27" s="48">
        <v>224</v>
      </c>
      <c r="BJ27" s="48">
        <v>262</v>
      </c>
      <c r="BK27" s="48">
        <v>228</v>
      </c>
      <c r="BL27" s="18">
        <f t="shared" si="3"/>
        <v>1207</v>
      </c>
      <c r="BM27" s="48">
        <v>216</v>
      </c>
      <c r="BN27" s="48">
        <v>209</v>
      </c>
      <c r="BO27" s="48">
        <v>239</v>
      </c>
      <c r="BP27" s="48">
        <v>196</v>
      </c>
      <c r="BQ27" s="48">
        <v>194</v>
      </c>
      <c r="BR27" s="48">
        <v>187</v>
      </c>
      <c r="BS27" s="48">
        <v>196</v>
      </c>
      <c r="BT27" s="48">
        <v>174</v>
      </c>
      <c r="BU27" s="48">
        <v>174</v>
      </c>
      <c r="BV27" s="48">
        <v>151</v>
      </c>
      <c r="BW27" s="48">
        <v>133</v>
      </c>
      <c r="BX27" s="48">
        <v>143</v>
      </c>
      <c r="BY27" s="18">
        <f t="shared" si="4"/>
        <v>2212</v>
      </c>
      <c r="BZ27" s="48">
        <v>120</v>
      </c>
      <c r="CA27" s="48">
        <v>115</v>
      </c>
      <c r="CB27" s="48">
        <v>104</v>
      </c>
      <c r="CC27" s="48">
        <v>117</v>
      </c>
      <c r="CD27" s="48">
        <v>74</v>
      </c>
      <c r="CE27" s="48">
        <v>87</v>
      </c>
      <c r="CF27" s="48">
        <v>59</v>
      </c>
      <c r="CG27" s="48">
        <v>63</v>
      </c>
      <c r="CH27" s="48">
        <v>53</v>
      </c>
      <c r="CI27" s="48">
        <v>65</v>
      </c>
      <c r="CJ27" s="18">
        <f t="shared" si="5"/>
        <v>857</v>
      </c>
      <c r="CK27" s="45">
        <v>95</v>
      </c>
      <c r="CL27" s="44">
        <v>2717</v>
      </c>
      <c r="CM27">
        <f t="shared" si="6"/>
        <v>190</v>
      </c>
      <c r="CN27">
        <f t="shared" si="7"/>
        <v>244</v>
      </c>
      <c r="CO27">
        <f t="shared" si="8"/>
        <v>1218</v>
      </c>
      <c r="CP27" s="48">
        <v>121</v>
      </c>
    </row>
    <row r="28" spans="1:94" hidden="1" x14ac:dyDescent="0.25">
      <c r="A28" s="40" t="s">
        <v>226</v>
      </c>
      <c r="B28" s="40" t="s">
        <v>58</v>
      </c>
      <c r="C28" s="40" t="s">
        <v>59</v>
      </c>
      <c r="D28" s="41" t="s">
        <v>4</v>
      </c>
      <c r="E28" s="41" t="s">
        <v>4</v>
      </c>
      <c r="F28" s="40" t="s">
        <v>225</v>
      </c>
      <c r="G28" s="40" t="s">
        <v>227</v>
      </c>
      <c r="H28" s="40" t="s">
        <v>266</v>
      </c>
      <c r="I28" s="40" t="s">
        <v>55</v>
      </c>
      <c r="J28" s="42">
        <v>0</v>
      </c>
      <c r="K28" s="43">
        <v>0</v>
      </c>
      <c r="L28" s="44">
        <v>0</v>
      </c>
      <c r="M28" s="45">
        <v>0</v>
      </c>
      <c r="N28" s="45">
        <v>0</v>
      </c>
      <c r="O28" s="45">
        <v>0</v>
      </c>
      <c r="P28" s="31">
        <v>31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18">
        <f t="shared" si="0"/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18">
        <f t="shared" si="1"/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18">
        <f t="shared" si="2"/>
        <v>0</v>
      </c>
      <c r="BD28" s="48">
        <v>0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18">
        <f t="shared" si="3"/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18">
        <f t="shared" si="4"/>
        <v>0</v>
      </c>
      <c r="BZ28" s="48">
        <v>0</v>
      </c>
      <c r="CA28" s="48">
        <v>0</v>
      </c>
      <c r="CB28" s="48">
        <v>0</v>
      </c>
      <c r="CC28" s="48">
        <v>0</v>
      </c>
      <c r="CD28" s="48">
        <v>0</v>
      </c>
      <c r="CE28" s="48">
        <v>0</v>
      </c>
      <c r="CF28" s="48">
        <v>0</v>
      </c>
      <c r="CG28" s="48">
        <v>0</v>
      </c>
      <c r="CH28" s="48">
        <v>0</v>
      </c>
      <c r="CI28" s="48">
        <v>0</v>
      </c>
      <c r="CJ28" s="18">
        <f t="shared" si="5"/>
        <v>0</v>
      </c>
      <c r="CK28" s="45">
        <v>0</v>
      </c>
      <c r="CL28" s="44">
        <v>0</v>
      </c>
      <c r="CM28">
        <f t="shared" si="6"/>
        <v>0</v>
      </c>
      <c r="CN28">
        <f t="shared" si="7"/>
        <v>0</v>
      </c>
      <c r="CO28">
        <f t="shared" si="8"/>
        <v>0</v>
      </c>
      <c r="CP28" s="48">
        <v>0</v>
      </c>
    </row>
    <row r="29" spans="1:94" hidden="1" x14ac:dyDescent="0.25">
      <c r="A29" s="40" t="s">
        <v>226</v>
      </c>
      <c r="B29" s="40" t="s">
        <v>58</v>
      </c>
      <c r="C29" s="40" t="s">
        <v>197</v>
      </c>
      <c r="D29" s="41" t="s">
        <v>3</v>
      </c>
      <c r="E29" s="41" t="s">
        <v>23</v>
      </c>
      <c r="F29" s="40" t="s">
        <v>202</v>
      </c>
      <c r="G29" s="40" t="s">
        <v>227</v>
      </c>
      <c r="H29" s="40" t="s">
        <v>267</v>
      </c>
      <c r="I29" s="40" t="s">
        <v>55</v>
      </c>
      <c r="J29" s="42">
        <v>0</v>
      </c>
      <c r="K29" s="43">
        <v>0</v>
      </c>
      <c r="L29" s="44">
        <v>0</v>
      </c>
      <c r="M29" s="45">
        <v>0</v>
      </c>
      <c r="N29" s="45">
        <v>0</v>
      </c>
      <c r="O29" s="45">
        <v>0</v>
      </c>
      <c r="P29" s="31">
        <v>16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18">
        <f t="shared" si="0"/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18">
        <f t="shared" si="1"/>
        <v>0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18">
        <f t="shared" si="2"/>
        <v>0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18">
        <f t="shared" si="3"/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18">
        <f t="shared" si="4"/>
        <v>0</v>
      </c>
      <c r="BZ29" s="48">
        <v>0</v>
      </c>
      <c r="CA29" s="48">
        <v>0</v>
      </c>
      <c r="CB29" s="48">
        <v>0</v>
      </c>
      <c r="CC29" s="48">
        <v>0</v>
      </c>
      <c r="CD29" s="48">
        <v>0</v>
      </c>
      <c r="CE29" s="48">
        <v>0</v>
      </c>
      <c r="CF29" s="48">
        <v>0</v>
      </c>
      <c r="CG29" s="48">
        <v>0</v>
      </c>
      <c r="CH29" s="48">
        <v>0</v>
      </c>
      <c r="CI29" s="48">
        <v>0</v>
      </c>
      <c r="CJ29" s="18">
        <f t="shared" si="5"/>
        <v>0</v>
      </c>
      <c r="CK29" s="45">
        <v>0</v>
      </c>
      <c r="CL29" s="44">
        <v>0</v>
      </c>
      <c r="CM29">
        <f t="shared" si="6"/>
        <v>0</v>
      </c>
      <c r="CN29">
        <f t="shared" si="7"/>
        <v>0</v>
      </c>
      <c r="CO29">
        <f t="shared" si="8"/>
        <v>0</v>
      </c>
      <c r="CP29" s="48">
        <v>0</v>
      </c>
    </row>
    <row r="30" spans="1:94" hidden="1" x14ac:dyDescent="0.25">
      <c r="A30" s="40" t="s">
        <v>226</v>
      </c>
      <c r="B30" s="40" t="s">
        <v>58</v>
      </c>
      <c r="C30" s="40" t="s">
        <v>197</v>
      </c>
      <c r="D30" s="41" t="s">
        <v>3</v>
      </c>
      <c r="E30" s="41" t="s">
        <v>23</v>
      </c>
      <c r="F30" s="40" t="s">
        <v>202</v>
      </c>
      <c r="G30" s="40" t="s">
        <v>227</v>
      </c>
      <c r="H30" s="40" t="s">
        <v>268</v>
      </c>
      <c r="I30" s="40" t="s">
        <v>55</v>
      </c>
      <c r="J30" s="42">
        <v>0</v>
      </c>
      <c r="K30" s="43">
        <v>0</v>
      </c>
      <c r="L30" s="44">
        <v>0</v>
      </c>
      <c r="M30" s="45">
        <v>0</v>
      </c>
      <c r="N30" s="45">
        <v>0</v>
      </c>
      <c r="O30" s="45">
        <v>0</v>
      </c>
      <c r="P30" s="31">
        <v>99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18">
        <f t="shared" si="0"/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18">
        <f t="shared" si="1"/>
        <v>0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18">
        <f t="shared" si="2"/>
        <v>0</v>
      </c>
      <c r="BD30" s="48">
        <v>0</v>
      </c>
      <c r="BE30" s="48">
        <v>0</v>
      </c>
      <c r="BF30" s="48">
        <v>0</v>
      </c>
      <c r="BG30" s="48">
        <v>0</v>
      </c>
      <c r="BH30" s="48">
        <v>0</v>
      </c>
      <c r="BI30" s="48">
        <v>0</v>
      </c>
      <c r="BJ30" s="48">
        <v>0</v>
      </c>
      <c r="BK30" s="48">
        <v>0</v>
      </c>
      <c r="BL30" s="18">
        <f t="shared" si="3"/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18">
        <f t="shared" si="4"/>
        <v>0</v>
      </c>
      <c r="BZ30" s="48">
        <v>0</v>
      </c>
      <c r="CA30" s="48">
        <v>0</v>
      </c>
      <c r="CB30" s="48">
        <v>0</v>
      </c>
      <c r="CC30" s="48">
        <v>0</v>
      </c>
      <c r="CD30" s="48">
        <v>0</v>
      </c>
      <c r="CE30" s="48">
        <v>0</v>
      </c>
      <c r="CF30" s="48">
        <v>0</v>
      </c>
      <c r="CG30" s="48">
        <v>0</v>
      </c>
      <c r="CH30" s="48">
        <v>0</v>
      </c>
      <c r="CI30" s="48">
        <v>0</v>
      </c>
      <c r="CJ30" s="18">
        <f t="shared" si="5"/>
        <v>0</v>
      </c>
      <c r="CK30" s="45">
        <v>0</v>
      </c>
      <c r="CL30" s="44">
        <v>0</v>
      </c>
      <c r="CM30">
        <f t="shared" si="6"/>
        <v>0</v>
      </c>
      <c r="CN30">
        <f t="shared" si="7"/>
        <v>0</v>
      </c>
      <c r="CO30">
        <f t="shared" si="8"/>
        <v>0</v>
      </c>
      <c r="CP30" s="48">
        <v>0</v>
      </c>
    </row>
    <row r="31" spans="1:94" hidden="1" x14ac:dyDescent="0.25">
      <c r="A31" s="40" t="s">
        <v>226</v>
      </c>
      <c r="B31" s="40" t="s">
        <v>58</v>
      </c>
      <c r="C31" s="40" t="s">
        <v>18</v>
      </c>
      <c r="D31" s="41" t="s">
        <v>1</v>
      </c>
      <c r="E31" s="41" t="s">
        <v>8</v>
      </c>
      <c r="F31" s="40" t="s">
        <v>269</v>
      </c>
      <c r="G31" s="40" t="s">
        <v>227</v>
      </c>
      <c r="H31" s="40" t="s">
        <v>270</v>
      </c>
      <c r="I31" s="40" t="s">
        <v>55</v>
      </c>
      <c r="J31" s="42">
        <v>914</v>
      </c>
      <c r="K31" s="43">
        <v>466</v>
      </c>
      <c r="L31" s="44">
        <v>448</v>
      </c>
      <c r="M31" s="45">
        <v>0</v>
      </c>
      <c r="N31" s="45">
        <v>10</v>
      </c>
      <c r="O31" s="45">
        <v>17</v>
      </c>
      <c r="P31" s="31">
        <v>18</v>
      </c>
      <c r="Q31" s="48">
        <v>12</v>
      </c>
      <c r="R31" s="48">
        <v>15</v>
      </c>
      <c r="S31" s="48">
        <v>8</v>
      </c>
      <c r="T31" s="48">
        <v>5</v>
      </c>
      <c r="U31" s="48">
        <v>3</v>
      </c>
      <c r="V31" s="48">
        <v>5</v>
      </c>
      <c r="W31" s="48">
        <v>4</v>
      </c>
      <c r="X31" s="48">
        <v>7</v>
      </c>
      <c r="Y31" s="48">
        <v>8</v>
      </c>
      <c r="Z31" s="48">
        <v>10</v>
      </c>
      <c r="AA31" s="18">
        <f t="shared" si="0"/>
        <v>42</v>
      </c>
      <c r="AB31" s="48">
        <v>9</v>
      </c>
      <c r="AC31" s="48">
        <v>7</v>
      </c>
      <c r="AD31" s="48">
        <v>3</v>
      </c>
      <c r="AE31" s="48">
        <v>4</v>
      </c>
      <c r="AF31" s="48">
        <v>2</v>
      </c>
      <c r="AG31" s="48">
        <v>5</v>
      </c>
      <c r="AH31" s="48">
        <v>5</v>
      </c>
      <c r="AI31" s="48">
        <v>7</v>
      </c>
      <c r="AJ31" s="48">
        <v>9</v>
      </c>
      <c r="AK31" s="48">
        <v>1</v>
      </c>
      <c r="AL31" s="48">
        <v>6</v>
      </c>
      <c r="AM31" s="48">
        <v>4</v>
      </c>
      <c r="AN31" s="48">
        <v>4</v>
      </c>
      <c r="AO31" s="48">
        <v>3</v>
      </c>
      <c r="AP31" s="18">
        <f t="shared" si="1"/>
        <v>69</v>
      </c>
      <c r="AQ31" s="48">
        <v>7</v>
      </c>
      <c r="AR31" s="48">
        <v>5</v>
      </c>
      <c r="AS31" s="48">
        <v>6</v>
      </c>
      <c r="AT31" s="48">
        <v>4</v>
      </c>
      <c r="AU31" s="48">
        <v>10</v>
      </c>
      <c r="AV31" s="48">
        <v>8</v>
      </c>
      <c r="AW31" s="48">
        <v>7</v>
      </c>
      <c r="AX31" s="48">
        <v>9</v>
      </c>
      <c r="AY31" s="48">
        <v>9</v>
      </c>
      <c r="AZ31" s="48">
        <v>7</v>
      </c>
      <c r="BA31" s="48">
        <v>8</v>
      </c>
      <c r="BB31" s="48">
        <v>7</v>
      </c>
      <c r="BC31" s="18">
        <f t="shared" si="2"/>
        <v>87</v>
      </c>
      <c r="BD31" s="48">
        <v>10</v>
      </c>
      <c r="BE31" s="48">
        <v>9</v>
      </c>
      <c r="BF31" s="48">
        <v>8</v>
      </c>
      <c r="BG31" s="48">
        <v>11</v>
      </c>
      <c r="BH31" s="48">
        <v>35</v>
      </c>
      <c r="BI31" s="48">
        <v>32</v>
      </c>
      <c r="BJ31" s="48">
        <v>40</v>
      </c>
      <c r="BK31" s="48">
        <v>38</v>
      </c>
      <c r="BL31" s="18">
        <f t="shared" si="3"/>
        <v>183</v>
      </c>
      <c r="BM31" s="48">
        <v>34</v>
      </c>
      <c r="BN31" s="48">
        <v>38</v>
      </c>
      <c r="BO31" s="48">
        <v>36</v>
      </c>
      <c r="BP31" s="48">
        <v>35</v>
      </c>
      <c r="BQ31" s="48">
        <v>33</v>
      </c>
      <c r="BR31" s="48">
        <v>24</v>
      </c>
      <c r="BS31" s="48">
        <v>33</v>
      </c>
      <c r="BT31" s="48">
        <v>31</v>
      </c>
      <c r="BU31" s="48">
        <v>34</v>
      </c>
      <c r="BV31" s="48">
        <v>28</v>
      </c>
      <c r="BW31" s="48">
        <v>28</v>
      </c>
      <c r="BX31" s="48">
        <v>28</v>
      </c>
      <c r="BY31" s="18">
        <f t="shared" si="4"/>
        <v>382</v>
      </c>
      <c r="BZ31" s="48">
        <v>21</v>
      </c>
      <c r="CA31" s="48">
        <v>12</v>
      </c>
      <c r="CB31" s="48">
        <v>10</v>
      </c>
      <c r="CC31" s="48">
        <v>15</v>
      </c>
      <c r="CD31" s="48">
        <v>9</v>
      </c>
      <c r="CE31" s="48">
        <v>12</v>
      </c>
      <c r="CF31" s="48">
        <v>6</v>
      </c>
      <c r="CG31" s="48">
        <v>13</v>
      </c>
      <c r="CH31" s="48">
        <v>9</v>
      </c>
      <c r="CI31" s="48">
        <v>9</v>
      </c>
      <c r="CJ31" s="18">
        <f t="shared" si="5"/>
        <v>116</v>
      </c>
      <c r="CK31" s="45">
        <v>32</v>
      </c>
      <c r="CL31" s="44">
        <v>448</v>
      </c>
      <c r="CM31">
        <f t="shared" si="6"/>
        <v>24</v>
      </c>
      <c r="CN31">
        <f t="shared" si="7"/>
        <v>43</v>
      </c>
      <c r="CO31">
        <f t="shared" si="8"/>
        <v>198</v>
      </c>
      <c r="CP31" s="48">
        <v>13</v>
      </c>
    </row>
    <row r="32" spans="1:94" hidden="1" x14ac:dyDescent="0.25">
      <c r="A32" s="40" t="s">
        <v>226</v>
      </c>
      <c r="B32" s="40" t="s">
        <v>58</v>
      </c>
      <c r="C32" s="40" t="s">
        <v>198</v>
      </c>
      <c r="D32" s="41" t="s">
        <v>3</v>
      </c>
      <c r="E32" s="41" t="s">
        <v>19</v>
      </c>
      <c r="F32" s="40" t="s">
        <v>207</v>
      </c>
      <c r="G32" s="40" t="s">
        <v>227</v>
      </c>
      <c r="H32" s="40" t="s">
        <v>271</v>
      </c>
      <c r="I32" s="40" t="s">
        <v>55</v>
      </c>
      <c r="J32" s="42">
        <v>2684</v>
      </c>
      <c r="K32" s="43">
        <v>1399</v>
      </c>
      <c r="L32" s="44">
        <v>1285</v>
      </c>
      <c r="M32" s="45">
        <v>0</v>
      </c>
      <c r="N32" s="45">
        <v>15</v>
      </c>
      <c r="O32" s="45">
        <v>14</v>
      </c>
      <c r="P32" s="31">
        <v>176</v>
      </c>
      <c r="Q32" s="48">
        <v>15</v>
      </c>
      <c r="R32" s="48">
        <v>14</v>
      </c>
      <c r="S32" s="48">
        <v>14</v>
      </c>
      <c r="T32" s="48">
        <v>13</v>
      </c>
      <c r="U32" s="48">
        <v>15</v>
      </c>
      <c r="V32" s="48">
        <v>14</v>
      </c>
      <c r="W32" s="48">
        <v>15</v>
      </c>
      <c r="X32" s="48">
        <v>16</v>
      </c>
      <c r="Y32" s="48">
        <v>16</v>
      </c>
      <c r="Z32" s="48">
        <v>12</v>
      </c>
      <c r="AA32" s="18">
        <f t="shared" si="0"/>
        <v>101</v>
      </c>
      <c r="AB32" s="48">
        <v>15</v>
      </c>
      <c r="AC32" s="48">
        <v>17</v>
      </c>
      <c r="AD32" s="48">
        <v>21</v>
      </c>
      <c r="AE32" s="48">
        <v>17</v>
      </c>
      <c r="AF32" s="48">
        <v>21</v>
      </c>
      <c r="AG32" s="48">
        <v>16</v>
      </c>
      <c r="AH32" s="48">
        <v>23</v>
      </c>
      <c r="AI32" s="48">
        <v>18</v>
      </c>
      <c r="AJ32" s="48">
        <v>23</v>
      </c>
      <c r="AK32" s="48">
        <v>17</v>
      </c>
      <c r="AL32" s="48">
        <v>17</v>
      </c>
      <c r="AM32" s="48">
        <v>16</v>
      </c>
      <c r="AN32" s="48">
        <v>19</v>
      </c>
      <c r="AO32" s="48">
        <v>17</v>
      </c>
      <c r="AP32" s="18">
        <f t="shared" si="1"/>
        <v>257</v>
      </c>
      <c r="AQ32" s="48">
        <v>20</v>
      </c>
      <c r="AR32" s="48">
        <v>18</v>
      </c>
      <c r="AS32" s="48">
        <v>22</v>
      </c>
      <c r="AT32" s="48">
        <v>20</v>
      </c>
      <c r="AU32" s="48">
        <v>20</v>
      </c>
      <c r="AV32" s="48">
        <v>18</v>
      </c>
      <c r="AW32" s="48">
        <v>24</v>
      </c>
      <c r="AX32" s="48">
        <v>22</v>
      </c>
      <c r="AY32" s="48">
        <v>31</v>
      </c>
      <c r="AZ32" s="48">
        <v>20</v>
      </c>
      <c r="BA32" s="48">
        <v>23</v>
      </c>
      <c r="BB32" s="48">
        <v>24</v>
      </c>
      <c r="BC32" s="18">
        <f t="shared" si="2"/>
        <v>262</v>
      </c>
      <c r="BD32" s="48">
        <v>31</v>
      </c>
      <c r="BE32" s="48">
        <v>26</v>
      </c>
      <c r="BF32" s="48">
        <v>26</v>
      </c>
      <c r="BG32" s="48">
        <v>24</v>
      </c>
      <c r="BH32" s="48">
        <v>126</v>
      </c>
      <c r="BI32" s="48">
        <v>106</v>
      </c>
      <c r="BJ32" s="48">
        <v>124</v>
      </c>
      <c r="BK32" s="48">
        <v>108</v>
      </c>
      <c r="BL32" s="18">
        <f t="shared" si="3"/>
        <v>571</v>
      </c>
      <c r="BM32" s="48">
        <v>102</v>
      </c>
      <c r="BN32" s="48">
        <v>99</v>
      </c>
      <c r="BO32" s="48">
        <v>113</v>
      </c>
      <c r="BP32" s="48">
        <v>93</v>
      </c>
      <c r="BQ32" s="48">
        <v>92</v>
      </c>
      <c r="BR32" s="48">
        <v>89</v>
      </c>
      <c r="BS32" s="48">
        <v>92</v>
      </c>
      <c r="BT32" s="48">
        <v>82</v>
      </c>
      <c r="BU32" s="48">
        <v>82</v>
      </c>
      <c r="BV32" s="48">
        <v>71</v>
      </c>
      <c r="BW32" s="48">
        <v>63</v>
      </c>
      <c r="BX32" s="48">
        <v>67</v>
      </c>
      <c r="BY32" s="18">
        <f t="shared" si="4"/>
        <v>1045</v>
      </c>
      <c r="BZ32" s="48">
        <v>57</v>
      </c>
      <c r="CA32" s="48">
        <v>54</v>
      </c>
      <c r="CB32" s="48">
        <v>49</v>
      </c>
      <c r="CC32" s="48">
        <v>56</v>
      </c>
      <c r="CD32" s="48">
        <v>35</v>
      </c>
      <c r="CE32" s="48">
        <v>41</v>
      </c>
      <c r="CF32" s="48">
        <v>28</v>
      </c>
      <c r="CG32" s="48">
        <v>30</v>
      </c>
      <c r="CH32" s="48">
        <v>25</v>
      </c>
      <c r="CI32" s="48">
        <v>30</v>
      </c>
      <c r="CJ32" s="18">
        <f t="shared" si="5"/>
        <v>405</v>
      </c>
      <c r="CK32" s="45">
        <v>45</v>
      </c>
      <c r="CL32" s="44">
        <v>1285</v>
      </c>
      <c r="CM32">
        <f t="shared" si="6"/>
        <v>89</v>
      </c>
      <c r="CN32">
        <f t="shared" si="7"/>
        <v>116</v>
      </c>
      <c r="CO32">
        <f t="shared" si="8"/>
        <v>577</v>
      </c>
      <c r="CP32" s="48">
        <v>57</v>
      </c>
    </row>
    <row r="33" spans="1:94" hidden="1" x14ac:dyDescent="0.25">
      <c r="A33" s="40" t="s">
        <v>226</v>
      </c>
      <c r="B33" s="40" t="s">
        <v>58</v>
      </c>
      <c r="C33" s="40" t="s">
        <v>59</v>
      </c>
      <c r="D33" s="41" t="s">
        <v>4</v>
      </c>
      <c r="E33" s="41" t="s">
        <v>27</v>
      </c>
      <c r="F33" s="40" t="s">
        <v>272</v>
      </c>
      <c r="G33" s="40" t="s">
        <v>227</v>
      </c>
      <c r="H33" s="40" t="s">
        <v>273</v>
      </c>
      <c r="I33" s="40" t="s">
        <v>55</v>
      </c>
      <c r="J33" s="42">
        <v>850</v>
      </c>
      <c r="K33" s="43">
        <v>439</v>
      </c>
      <c r="L33" s="44">
        <v>411</v>
      </c>
      <c r="M33" s="45">
        <v>0</v>
      </c>
      <c r="N33" s="45">
        <v>5</v>
      </c>
      <c r="O33" s="45">
        <v>14</v>
      </c>
      <c r="P33" s="31">
        <v>15</v>
      </c>
      <c r="Q33" s="48">
        <v>8</v>
      </c>
      <c r="R33" s="48">
        <v>11</v>
      </c>
      <c r="S33" s="48">
        <v>11</v>
      </c>
      <c r="T33" s="48">
        <v>6</v>
      </c>
      <c r="U33" s="48">
        <v>8</v>
      </c>
      <c r="V33" s="48">
        <v>7</v>
      </c>
      <c r="W33" s="48">
        <v>10</v>
      </c>
      <c r="X33" s="48">
        <v>8</v>
      </c>
      <c r="Y33" s="48">
        <v>9</v>
      </c>
      <c r="Z33" s="48">
        <v>6</v>
      </c>
      <c r="AA33" s="18">
        <f t="shared" si="0"/>
        <v>54</v>
      </c>
      <c r="AB33" s="48">
        <v>4</v>
      </c>
      <c r="AC33" s="48">
        <v>8</v>
      </c>
      <c r="AD33" s="48">
        <v>6</v>
      </c>
      <c r="AE33" s="48">
        <v>3</v>
      </c>
      <c r="AF33" s="48">
        <v>3</v>
      </c>
      <c r="AG33" s="48">
        <v>6</v>
      </c>
      <c r="AH33" s="48">
        <v>4</v>
      </c>
      <c r="AI33" s="48">
        <v>6</v>
      </c>
      <c r="AJ33" s="48">
        <v>9</v>
      </c>
      <c r="AK33" s="48">
        <v>2</v>
      </c>
      <c r="AL33" s="48">
        <v>6</v>
      </c>
      <c r="AM33" s="48">
        <v>3</v>
      </c>
      <c r="AN33" s="48">
        <v>6</v>
      </c>
      <c r="AO33" s="48">
        <v>3</v>
      </c>
      <c r="AP33" s="18">
        <f t="shared" si="1"/>
        <v>69</v>
      </c>
      <c r="AQ33" s="48">
        <v>6</v>
      </c>
      <c r="AR33" s="48">
        <v>3</v>
      </c>
      <c r="AS33" s="48">
        <v>6</v>
      </c>
      <c r="AT33" s="48">
        <v>3</v>
      </c>
      <c r="AU33" s="48">
        <v>10</v>
      </c>
      <c r="AV33" s="48">
        <v>6</v>
      </c>
      <c r="AW33" s="48">
        <v>5</v>
      </c>
      <c r="AX33" s="48">
        <v>5</v>
      </c>
      <c r="AY33" s="48">
        <v>5</v>
      </c>
      <c r="AZ33" s="48">
        <v>5</v>
      </c>
      <c r="BA33" s="48">
        <v>7</v>
      </c>
      <c r="BB33" s="48">
        <v>6</v>
      </c>
      <c r="BC33" s="18">
        <f t="shared" si="2"/>
        <v>67</v>
      </c>
      <c r="BD33" s="48">
        <v>10</v>
      </c>
      <c r="BE33" s="48">
        <v>5</v>
      </c>
      <c r="BF33" s="48">
        <v>4</v>
      </c>
      <c r="BG33" s="48">
        <v>7</v>
      </c>
      <c r="BH33" s="48">
        <v>23</v>
      </c>
      <c r="BI33" s="48">
        <v>27</v>
      </c>
      <c r="BJ33" s="48">
        <v>26</v>
      </c>
      <c r="BK33" s="48">
        <v>30</v>
      </c>
      <c r="BL33" s="18">
        <f t="shared" si="3"/>
        <v>132</v>
      </c>
      <c r="BM33" s="48">
        <v>24</v>
      </c>
      <c r="BN33" s="48">
        <v>33</v>
      </c>
      <c r="BO33" s="48">
        <v>31</v>
      </c>
      <c r="BP33" s="48">
        <v>28</v>
      </c>
      <c r="BQ33" s="48">
        <v>34</v>
      </c>
      <c r="BR33" s="48">
        <v>31</v>
      </c>
      <c r="BS33" s="48">
        <v>31</v>
      </c>
      <c r="BT33" s="48">
        <v>28</v>
      </c>
      <c r="BU33" s="48">
        <v>32</v>
      </c>
      <c r="BV33" s="48">
        <v>25</v>
      </c>
      <c r="BW33" s="48">
        <v>28</v>
      </c>
      <c r="BX33" s="48">
        <v>20</v>
      </c>
      <c r="BY33" s="18">
        <f t="shared" si="4"/>
        <v>345</v>
      </c>
      <c r="BZ33" s="48">
        <v>26</v>
      </c>
      <c r="CA33" s="48">
        <v>20</v>
      </c>
      <c r="CB33" s="48">
        <v>14</v>
      </c>
      <c r="CC33" s="48">
        <v>17</v>
      </c>
      <c r="CD33" s="48">
        <v>10</v>
      </c>
      <c r="CE33" s="48">
        <v>16</v>
      </c>
      <c r="CF33" s="48">
        <v>10</v>
      </c>
      <c r="CG33" s="48">
        <v>10</v>
      </c>
      <c r="CH33" s="48">
        <v>13</v>
      </c>
      <c r="CI33" s="48">
        <v>17</v>
      </c>
      <c r="CJ33" s="18">
        <f t="shared" si="5"/>
        <v>153</v>
      </c>
      <c r="CK33" s="45">
        <v>21</v>
      </c>
      <c r="CL33" s="44">
        <v>411</v>
      </c>
      <c r="CM33">
        <f t="shared" si="6"/>
        <v>18</v>
      </c>
      <c r="CN33">
        <f t="shared" si="7"/>
        <v>28</v>
      </c>
      <c r="CO33">
        <f t="shared" si="8"/>
        <v>177</v>
      </c>
      <c r="CP33" s="48">
        <v>24</v>
      </c>
    </row>
    <row r="34" spans="1:94" hidden="1" x14ac:dyDescent="0.25">
      <c r="A34" s="40" t="s">
        <v>226</v>
      </c>
      <c r="B34" s="40" t="s">
        <v>58</v>
      </c>
      <c r="C34" s="40" t="s">
        <v>59</v>
      </c>
      <c r="D34" s="41" t="s">
        <v>4</v>
      </c>
      <c r="E34" s="41" t="s">
        <v>28</v>
      </c>
      <c r="F34" s="40" t="s">
        <v>28</v>
      </c>
      <c r="G34" s="40" t="s">
        <v>239</v>
      </c>
      <c r="H34" s="40" t="s">
        <v>274</v>
      </c>
      <c r="I34" s="40" t="s">
        <v>54</v>
      </c>
      <c r="J34" s="42">
        <v>4925</v>
      </c>
      <c r="K34" s="43">
        <v>2528</v>
      </c>
      <c r="L34" s="44">
        <v>2397</v>
      </c>
      <c r="M34" s="45">
        <v>3</v>
      </c>
      <c r="N34" s="45">
        <v>32</v>
      </c>
      <c r="O34" s="45">
        <v>59</v>
      </c>
      <c r="P34" s="31">
        <v>36</v>
      </c>
      <c r="Q34" s="48">
        <v>45</v>
      </c>
      <c r="R34" s="48">
        <v>46</v>
      </c>
      <c r="S34" s="48">
        <v>38</v>
      </c>
      <c r="T34" s="48">
        <v>51</v>
      </c>
      <c r="U34" s="48">
        <v>52</v>
      </c>
      <c r="V34" s="48">
        <v>39</v>
      </c>
      <c r="W34" s="48">
        <v>34</v>
      </c>
      <c r="X34" s="48">
        <v>51</v>
      </c>
      <c r="Y34" s="48">
        <v>65</v>
      </c>
      <c r="Z34" s="48">
        <v>58</v>
      </c>
      <c r="AA34" s="18">
        <f t="shared" ref="AA34:AA55" si="9">SUM(T34:Z34)</f>
        <v>350</v>
      </c>
      <c r="AB34" s="48">
        <v>46</v>
      </c>
      <c r="AC34" s="48">
        <v>43</v>
      </c>
      <c r="AD34" s="48">
        <v>40</v>
      </c>
      <c r="AE34" s="48">
        <v>38</v>
      </c>
      <c r="AF34" s="48">
        <v>55</v>
      </c>
      <c r="AG34" s="48">
        <v>37</v>
      </c>
      <c r="AH34" s="48">
        <v>57</v>
      </c>
      <c r="AI34" s="48">
        <v>49</v>
      </c>
      <c r="AJ34" s="48">
        <v>49</v>
      </c>
      <c r="AK34" s="48">
        <v>34</v>
      </c>
      <c r="AL34" s="48">
        <v>39</v>
      </c>
      <c r="AM34" s="48">
        <v>33</v>
      </c>
      <c r="AN34" s="48">
        <v>45</v>
      </c>
      <c r="AO34" s="48">
        <v>38</v>
      </c>
      <c r="AP34" s="18">
        <f t="shared" ref="AP34:AP55" si="10">SUM(AB34:AO34)</f>
        <v>603</v>
      </c>
      <c r="AQ34" s="48">
        <v>39</v>
      </c>
      <c r="AR34" s="48">
        <v>33</v>
      </c>
      <c r="AS34" s="48">
        <v>38</v>
      </c>
      <c r="AT34" s="48">
        <v>32</v>
      </c>
      <c r="AU34" s="48">
        <v>49</v>
      </c>
      <c r="AV34" s="48">
        <v>43</v>
      </c>
      <c r="AW34" s="48">
        <v>42</v>
      </c>
      <c r="AX34" s="48">
        <v>47</v>
      </c>
      <c r="AY34" s="48">
        <v>53</v>
      </c>
      <c r="AZ34" s="48">
        <v>36</v>
      </c>
      <c r="BA34" s="48">
        <v>53</v>
      </c>
      <c r="BB34" s="48">
        <v>45</v>
      </c>
      <c r="BC34" s="18">
        <f t="shared" ref="BC34:BC55" si="11">SUM(AQ34:BB34)</f>
        <v>510</v>
      </c>
      <c r="BD34" s="48">
        <v>62</v>
      </c>
      <c r="BE34" s="48">
        <v>41</v>
      </c>
      <c r="BF34" s="48">
        <v>52</v>
      </c>
      <c r="BG34" s="48">
        <v>39</v>
      </c>
      <c r="BH34" s="48">
        <v>199</v>
      </c>
      <c r="BI34" s="48">
        <v>172</v>
      </c>
      <c r="BJ34" s="48">
        <v>158</v>
      </c>
      <c r="BK34" s="48">
        <v>184</v>
      </c>
      <c r="BL34" s="18">
        <f t="shared" ref="BL34:BL55" si="12">SUM(BD34:BK34)</f>
        <v>907</v>
      </c>
      <c r="BM34" s="48">
        <v>158</v>
      </c>
      <c r="BN34" s="48">
        <v>183</v>
      </c>
      <c r="BO34" s="48">
        <v>164</v>
      </c>
      <c r="BP34" s="48">
        <v>156</v>
      </c>
      <c r="BQ34" s="48">
        <v>172</v>
      </c>
      <c r="BR34" s="48">
        <v>146</v>
      </c>
      <c r="BS34" s="48">
        <v>124</v>
      </c>
      <c r="BT34" s="48">
        <v>126</v>
      </c>
      <c r="BU34" s="48">
        <v>129</v>
      </c>
      <c r="BV34" s="48">
        <v>109</v>
      </c>
      <c r="BW34" s="48">
        <v>116</v>
      </c>
      <c r="BX34" s="48">
        <v>119</v>
      </c>
      <c r="BY34" s="18">
        <f t="shared" ref="BY34:BY55" si="13">SUM(BM34:BX34)</f>
        <v>1702</v>
      </c>
      <c r="BZ34" s="48">
        <v>96</v>
      </c>
      <c r="CA34" s="48">
        <v>103</v>
      </c>
      <c r="CB34" s="48">
        <v>103</v>
      </c>
      <c r="CC34" s="48">
        <v>77</v>
      </c>
      <c r="CD34" s="48">
        <v>70</v>
      </c>
      <c r="CE34" s="48">
        <v>71</v>
      </c>
      <c r="CF34" s="48">
        <v>40</v>
      </c>
      <c r="CG34" s="48">
        <v>55</v>
      </c>
      <c r="CH34" s="48">
        <v>46</v>
      </c>
      <c r="CI34" s="48">
        <v>63</v>
      </c>
      <c r="CJ34" s="18">
        <f t="shared" ref="CJ34:CJ55" si="14">SUM(BZ34:CI34)</f>
        <v>724</v>
      </c>
      <c r="CK34" s="45">
        <v>100</v>
      </c>
      <c r="CL34" s="44">
        <v>2397</v>
      </c>
      <c r="CM34">
        <f t="shared" si="6"/>
        <v>179</v>
      </c>
      <c r="CN34">
        <f t="shared" si="7"/>
        <v>208</v>
      </c>
      <c r="CO34">
        <f t="shared" si="8"/>
        <v>967</v>
      </c>
      <c r="CP34" s="48">
        <v>187</v>
      </c>
    </row>
    <row r="35" spans="1:94" hidden="1" x14ac:dyDescent="0.25">
      <c r="A35" s="40" t="s">
        <v>226</v>
      </c>
      <c r="B35" s="40" t="s">
        <v>58</v>
      </c>
      <c r="C35" s="40" t="s">
        <v>16</v>
      </c>
      <c r="D35" s="41" t="s">
        <v>2</v>
      </c>
      <c r="E35" s="41" t="s">
        <v>13</v>
      </c>
      <c r="F35" s="40" t="s">
        <v>13</v>
      </c>
      <c r="G35" s="40"/>
      <c r="H35" s="40" t="s">
        <v>275</v>
      </c>
      <c r="I35" s="40" t="s">
        <v>55</v>
      </c>
      <c r="J35" s="42">
        <v>1790</v>
      </c>
      <c r="K35" s="43">
        <v>894</v>
      </c>
      <c r="L35" s="44">
        <v>896</v>
      </c>
      <c r="M35" s="45">
        <v>0</v>
      </c>
      <c r="N35" s="45">
        <v>13</v>
      </c>
      <c r="O35" s="45">
        <v>6</v>
      </c>
      <c r="P35" s="31">
        <v>119</v>
      </c>
      <c r="Q35" s="48">
        <v>8</v>
      </c>
      <c r="R35" s="48">
        <v>11</v>
      </c>
      <c r="S35" s="48">
        <v>8</v>
      </c>
      <c r="T35" s="48">
        <v>10</v>
      </c>
      <c r="U35" s="48">
        <v>11</v>
      </c>
      <c r="V35" s="48">
        <v>6</v>
      </c>
      <c r="W35" s="48">
        <v>10</v>
      </c>
      <c r="X35" s="48">
        <v>6</v>
      </c>
      <c r="Y35" s="48">
        <v>9</v>
      </c>
      <c r="Z35" s="48">
        <v>5</v>
      </c>
      <c r="AA35" s="18">
        <f t="shared" si="9"/>
        <v>57</v>
      </c>
      <c r="AB35" s="48">
        <v>9</v>
      </c>
      <c r="AC35" s="48">
        <v>13</v>
      </c>
      <c r="AD35" s="48">
        <v>8</v>
      </c>
      <c r="AE35" s="48">
        <v>10</v>
      </c>
      <c r="AF35" s="48">
        <v>10</v>
      </c>
      <c r="AG35" s="48">
        <v>13</v>
      </c>
      <c r="AH35" s="48">
        <v>10</v>
      </c>
      <c r="AI35" s="48">
        <v>8</v>
      </c>
      <c r="AJ35" s="48">
        <v>14</v>
      </c>
      <c r="AK35" s="48">
        <v>14</v>
      </c>
      <c r="AL35" s="48">
        <v>9</v>
      </c>
      <c r="AM35" s="48">
        <v>13</v>
      </c>
      <c r="AN35" s="48">
        <v>6</v>
      </c>
      <c r="AO35" s="48">
        <v>9</v>
      </c>
      <c r="AP35" s="18">
        <f t="shared" si="10"/>
        <v>146</v>
      </c>
      <c r="AQ35" s="48">
        <v>8</v>
      </c>
      <c r="AR35" s="48">
        <v>11</v>
      </c>
      <c r="AS35" s="48">
        <v>10</v>
      </c>
      <c r="AT35" s="48">
        <v>14</v>
      </c>
      <c r="AU35" s="48">
        <v>10</v>
      </c>
      <c r="AV35" s="48">
        <v>14</v>
      </c>
      <c r="AW35" s="48">
        <v>14</v>
      </c>
      <c r="AX35" s="48">
        <v>20</v>
      </c>
      <c r="AY35" s="48">
        <v>23</v>
      </c>
      <c r="AZ35" s="48">
        <v>21</v>
      </c>
      <c r="BA35" s="48">
        <v>19</v>
      </c>
      <c r="BB35" s="48">
        <v>20</v>
      </c>
      <c r="BC35" s="18">
        <f t="shared" si="11"/>
        <v>184</v>
      </c>
      <c r="BD35" s="48">
        <v>19</v>
      </c>
      <c r="BE35" s="48">
        <v>14</v>
      </c>
      <c r="BF35" s="48">
        <v>18</v>
      </c>
      <c r="BG35" s="48">
        <v>33</v>
      </c>
      <c r="BH35" s="48">
        <v>81</v>
      </c>
      <c r="BI35" s="48">
        <v>71</v>
      </c>
      <c r="BJ35" s="48">
        <v>63</v>
      </c>
      <c r="BK35" s="48">
        <v>58</v>
      </c>
      <c r="BL35" s="18">
        <f t="shared" si="12"/>
        <v>357</v>
      </c>
      <c r="BM35" s="48">
        <v>65</v>
      </c>
      <c r="BN35" s="48">
        <v>66</v>
      </c>
      <c r="BO35" s="48">
        <v>67</v>
      </c>
      <c r="BP35" s="48">
        <v>57</v>
      </c>
      <c r="BQ35" s="48">
        <v>60</v>
      </c>
      <c r="BR35" s="48">
        <v>51</v>
      </c>
      <c r="BS35" s="48">
        <v>75</v>
      </c>
      <c r="BT35" s="48">
        <v>49</v>
      </c>
      <c r="BU35" s="48">
        <v>50</v>
      </c>
      <c r="BV35" s="48">
        <v>45</v>
      </c>
      <c r="BW35" s="48">
        <v>56</v>
      </c>
      <c r="BX35" s="48">
        <v>50</v>
      </c>
      <c r="BY35" s="18">
        <f t="shared" si="13"/>
        <v>691</v>
      </c>
      <c r="BZ35" s="48">
        <v>45</v>
      </c>
      <c r="CA35" s="48">
        <v>55</v>
      </c>
      <c r="CB35" s="48">
        <v>34</v>
      </c>
      <c r="CC35" s="48">
        <v>37</v>
      </c>
      <c r="CD35" s="48">
        <v>38</v>
      </c>
      <c r="CE35" s="48">
        <v>25</v>
      </c>
      <c r="CF35" s="48">
        <v>12</v>
      </c>
      <c r="CG35" s="48">
        <v>34</v>
      </c>
      <c r="CH35" s="48">
        <v>15</v>
      </c>
      <c r="CI35" s="48">
        <v>33</v>
      </c>
      <c r="CJ35" s="18">
        <f t="shared" si="14"/>
        <v>328</v>
      </c>
      <c r="CK35" s="45">
        <v>30</v>
      </c>
      <c r="CL35" s="44">
        <v>896</v>
      </c>
      <c r="CM35">
        <f t="shared" si="6"/>
        <v>61</v>
      </c>
      <c r="CN35">
        <f t="shared" si="7"/>
        <v>108</v>
      </c>
      <c r="CO35">
        <f t="shared" si="8"/>
        <v>352</v>
      </c>
      <c r="CP35" s="48">
        <v>29</v>
      </c>
    </row>
    <row r="36" spans="1:94" hidden="1" x14ac:dyDescent="0.25">
      <c r="A36" s="40" t="s">
        <v>226</v>
      </c>
      <c r="B36" s="40" t="s">
        <v>58</v>
      </c>
      <c r="C36" s="40" t="s">
        <v>197</v>
      </c>
      <c r="D36" s="41" t="s">
        <v>3</v>
      </c>
      <c r="E36" s="41" t="s">
        <v>23</v>
      </c>
      <c r="F36" s="40" t="s">
        <v>197</v>
      </c>
      <c r="G36" s="40" t="s">
        <v>239</v>
      </c>
      <c r="H36" s="40" t="s">
        <v>276</v>
      </c>
      <c r="I36" s="40" t="s">
        <v>54</v>
      </c>
      <c r="J36" s="42">
        <v>13797</v>
      </c>
      <c r="K36" s="43">
        <v>6996</v>
      </c>
      <c r="L36" s="44">
        <v>6801</v>
      </c>
      <c r="M36" s="45">
        <v>5</v>
      </c>
      <c r="N36" s="45">
        <v>72</v>
      </c>
      <c r="O36" s="45">
        <v>80</v>
      </c>
      <c r="P36" s="31">
        <v>26</v>
      </c>
      <c r="Q36" s="48">
        <v>78</v>
      </c>
      <c r="R36" s="48">
        <v>74</v>
      </c>
      <c r="S36" s="48">
        <v>80</v>
      </c>
      <c r="T36" s="48">
        <v>75</v>
      </c>
      <c r="U36" s="48">
        <v>88</v>
      </c>
      <c r="V36" s="48">
        <v>81</v>
      </c>
      <c r="W36" s="48">
        <v>90</v>
      </c>
      <c r="X36" s="48">
        <v>82</v>
      </c>
      <c r="Y36" s="48">
        <v>101</v>
      </c>
      <c r="Z36" s="48">
        <v>103</v>
      </c>
      <c r="AA36" s="18">
        <f t="shared" si="9"/>
        <v>620</v>
      </c>
      <c r="AB36" s="48">
        <v>116</v>
      </c>
      <c r="AC36" s="48">
        <v>106</v>
      </c>
      <c r="AD36" s="48">
        <v>121</v>
      </c>
      <c r="AE36" s="48">
        <v>118</v>
      </c>
      <c r="AF36" s="48">
        <v>123</v>
      </c>
      <c r="AG36" s="48">
        <v>125</v>
      </c>
      <c r="AH36" s="48">
        <v>126</v>
      </c>
      <c r="AI36" s="48">
        <v>129</v>
      </c>
      <c r="AJ36" s="48">
        <v>140</v>
      </c>
      <c r="AK36" s="48">
        <v>128</v>
      </c>
      <c r="AL36" s="48">
        <v>130</v>
      </c>
      <c r="AM36" s="48">
        <v>119</v>
      </c>
      <c r="AN36" s="48">
        <v>134</v>
      </c>
      <c r="AO36" s="48">
        <v>123</v>
      </c>
      <c r="AP36" s="18">
        <f t="shared" si="10"/>
        <v>1738</v>
      </c>
      <c r="AQ36" s="48">
        <v>140</v>
      </c>
      <c r="AR36" s="48">
        <v>128</v>
      </c>
      <c r="AS36" s="48">
        <v>138</v>
      </c>
      <c r="AT36" s="48">
        <v>127</v>
      </c>
      <c r="AU36" s="48">
        <v>134</v>
      </c>
      <c r="AV36" s="48">
        <v>123</v>
      </c>
      <c r="AW36" s="48">
        <v>136</v>
      </c>
      <c r="AX36" s="48">
        <v>126</v>
      </c>
      <c r="AY36" s="48">
        <v>145</v>
      </c>
      <c r="AZ36" s="48">
        <v>137</v>
      </c>
      <c r="BA36" s="48">
        <v>145</v>
      </c>
      <c r="BB36" s="48">
        <v>128</v>
      </c>
      <c r="BC36" s="18">
        <f t="shared" si="11"/>
        <v>1607</v>
      </c>
      <c r="BD36" s="48">
        <v>148</v>
      </c>
      <c r="BE36" s="48">
        <v>139</v>
      </c>
      <c r="BF36" s="48">
        <v>138</v>
      </c>
      <c r="BG36" s="48">
        <v>128</v>
      </c>
      <c r="BH36" s="48">
        <v>590</v>
      </c>
      <c r="BI36" s="48">
        <v>557</v>
      </c>
      <c r="BJ36" s="48">
        <v>580</v>
      </c>
      <c r="BK36" s="48">
        <v>574</v>
      </c>
      <c r="BL36" s="18">
        <f t="shared" si="12"/>
        <v>2854</v>
      </c>
      <c r="BM36" s="48">
        <v>590</v>
      </c>
      <c r="BN36" s="48">
        <v>561</v>
      </c>
      <c r="BO36" s="48">
        <v>558</v>
      </c>
      <c r="BP36" s="48">
        <v>507</v>
      </c>
      <c r="BQ36" s="48">
        <v>465</v>
      </c>
      <c r="BR36" s="48">
        <v>454</v>
      </c>
      <c r="BS36" s="48">
        <v>407</v>
      </c>
      <c r="BT36" s="48">
        <v>376</v>
      </c>
      <c r="BU36" s="48">
        <v>322</v>
      </c>
      <c r="BV36" s="48">
        <v>309</v>
      </c>
      <c r="BW36" s="48">
        <v>283</v>
      </c>
      <c r="BX36" s="48">
        <v>291</v>
      </c>
      <c r="BY36" s="18">
        <f t="shared" si="13"/>
        <v>5123</v>
      </c>
      <c r="BZ36" s="48">
        <v>244</v>
      </c>
      <c r="CA36" s="48">
        <v>259</v>
      </c>
      <c r="CB36" s="48">
        <v>196</v>
      </c>
      <c r="CC36" s="48">
        <v>206</v>
      </c>
      <c r="CD36" s="48">
        <v>135</v>
      </c>
      <c r="CE36" s="48">
        <v>161</v>
      </c>
      <c r="CF36" s="48">
        <v>84</v>
      </c>
      <c r="CG36" s="48">
        <v>112</v>
      </c>
      <c r="CH36" s="48">
        <v>91</v>
      </c>
      <c r="CI36" s="48">
        <v>135</v>
      </c>
      <c r="CJ36" s="18">
        <f t="shared" si="14"/>
        <v>1623</v>
      </c>
      <c r="CK36" s="45">
        <v>215</v>
      </c>
      <c r="CL36" s="44">
        <v>6801</v>
      </c>
      <c r="CM36">
        <f t="shared" si="6"/>
        <v>620</v>
      </c>
      <c r="CN36">
        <f t="shared" si="7"/>
        <v>658</v>
      </c>
      <c r="CO36">
        <f t="shared" si="8"/>
        <v>3029</v>
      </c>
      <c r="CP36" s="48">
        <v>330</v>
      </c>
    </row>
    <row r="37" spans="1:94" hidden="1" x14ac:dyDescent="0.25">
      <c r="A37" s="40" t="s">
        <v>226</v>
      </c>
      <c r="B37" s="40" t="s">
        <v>58</v>
      </c>
      <c r="C37" s="40" t="s">
        <v>197</v>
      </c>
      <c r="D37" s="41" t="s">
        <v>3</v>
      </c>
      <c r="E37" s="41" t="s">
        <v>20</v>
      </c>
      <c r="F37" s="40" t="s">
        <v>208</v>
      </c>
      <c r="G37" s="40" t="s">
        <v>227</v>
      </c>
      <c r="H37" s="40" t="s">
        <v>277</v>
      </c>
      <c r="I37" s="40" t="s">
        <v>52</v>
      </c>
      <c r="J37" s="42">
        <v>935</v>
      </c>
      <c r="K37" s="43">
        <v>487</v>
      </c>
      <c r="L37" s="44">
        <v>448</v>
      </c>
      <c r="M37" s="45">
        <v>0</v>
      </c>
      <c r="N37" s="45">
        <v>6</v>
      </c>
      <c r="O37" s="45">
        <v>7</v>
      </c>
      <c r="P37" s="31">
        <v>40</v>
      </c>
      <c r="Q37" s="48">
        <v>7</v>
      </c>
      <c r="R37" s="48">
        <v>6</v>
      </c>
      <c r="S37" s="48">
        <v>6</v>
      </c>
      <c r="T37" s="48">
        <v>5</v>
      </c>
      <c r="U37" s="48">
        <v>6</v>
      </c>
      <c r="V37" s="48">
        <v>8</v>
      </c>
      <c r="W37" s="48">
        <v>7</v>
      </c>
      <c r="X37" s="48">
        <v>6</v>
      </c>
      <c r="Y37" s="48">
        <v>8</v>
      </c>
      <c r="Z37" s="48">
        <v>8</v>
      </c>
      <c r="AA37" s="18">
        <f t="shared" si="9"/>
        <v>48</v>
      </c>
      <c r="AB37" s="48">
        <v>6</v>
      </c>
      <c r="AC37" s="48">
        <v>8</v>
      </c>
      <c r="AD37" s="48">
        <v>9</v>
      </c>
      <c r="AE37" s="48">
        <v>8</v>
      </c>
      <c r="AF37" s="48">
        <v>10</v>
      </c>
      <c r="AG37" s="48">
        <v>8</v>
      </c>
      <c r="AH37" s="48">
        <v>11</v>
      </c>
      <c r="AI37" s="48">
        <v>8</v>
      </c>
      <c r="AJ37" s="48">
        <v>11</v>
      </c>
      <c r="AK37" s="48">
        <v>7</v>
      </c>
      <c r="AL37" s="48">
        <v>7</v>
      </c>
      <c r="AM37" s="48">
        <v>7</v>
      </c>
      <c r="AN37" s="48">
        <v>8</v>
      </c>
      <c r="AO37" s="48">
        <v>8</v>
      </c>
      <c r="AP37" s="18">
        <f t="shared" si="10"/>
        <v>116</v>
      </c>
      <c r="AQ37" s="48">
        <v>9</v>
      </c>
      <c r="AR37" s="48">
        <v>8</v>
      </c>
      <c r="AS37" s="48">
        <v>7</v>
      </c>
      <c r="AT37" s="48">
        <v>6</v>
      </c>
      <c r="AU37" s="48">
        <v>8</v>
      </c>
      <c r="AV37" s="48">
        <v>7</v>
      </c>
      <c r="AW37" s="48">
        <v>9</v>
      </c>
      <c r="AX37" s="48">
        <v>9</v>
      </c>
      <c r="AY37" s="48">
        <v>12</v>
      </c>
      <c r="AZ37" s="48">
        <v>8</v>
      </c>
      <c r="BA37" s="48">
        <v>11</v>
      </c>
      <c r="BB37" s="48">
        <v>10</v>
      </c>
      <c r="BC37" s="18">
        <f t="shared" si="11"/>
        <v>104</v>
      </c>
      <c r="BD37" s="48">
        <v>12</v>
      </c>
      <c r="BE37" s="48">
        <v>10</v>
      </c>
      <c r="BF37" s="48">
        <v>8</v>
      </c>
      <c r="BG37" s="48">
        <v>8</v>
      </c>
      <c r="BH37" s="48">
        <v>46</v>
      </c>
      <c r="BI37" s="48">
        <v>40</v>
      </c>
      <c r="BJ37" s="48">
        <v>36</v>
      </c>
      <c r="BK37" s="48">
        <v>38</v>
      </c>
      <c r="BL37" s="18">
        <f t="shared" si="12"/>
        <v>198</v>
      </c>
      <c r="BM37" s="48">
        <v>40</v>
      </c>
      <c r="BN37" s="48">
        <v>39</v>
      </c>
      <c r="BO37" s="48">
        <v>38</v>
      </c>
      <c r="BP37" s="48">
        <v>31</v>
      </c>
      <c r="BQ37" s="48">
        <v>38</v>
      </c>
      <c r="BR37" s="48">
        <v>26</v>
      </c>
      <c r="BS37" s="48">
        <v>26</v>
      </c>
      <c r="BT37" s="48">
        <v>24</v>
      </c>
      <c r="BU37" s="48">
        <v>22</v>
      </c>
      <c r="BV37" s="48">
        <v>20</v>
      </c>
      <c r="BW37" s="48">
        <v>18</v>
      </c>
      <c r="BX37" s="48">
        <v>19</v>
      </c>
      <c r="BY37" s="18">
        <f t="shared" si="13"/>
        <v>341</v>
      </c>
      <c r="BZ37" s="48">
        <v>16</v>
      </c>
      <c r="CA37" s="48">
        <v>15</v>
      </c>
      <c r="CB37" s="48">
        <v>14</v>
      </c>
      <c r="CC37" s="48">
        <v>13</v>
      </c>
      <c r="CD37" s="48">
        <v>9</v>
      </c>
      <c r="CE37" s="48">
        <v>12</v>
      </c>
      <c r="CF37" s="48">
        <v>7</v>
      </c>
      <c r="CG37" s="48">
        <v>9</v>
      </c>
      <c r="CH37" s="48">
        <v>5</v>
      </c>
      <c r="CI37" s="48">
        <v>9</v>
      </c>
      <c r="CJ37" s="18">
        <f t="shared" si="14"/>
        <v>109</v>
      </c>
      <c r="CK37" s="45">
        <v>22</v>
      </c>
      <c r="CL37" s="44">
        <v>448</v>
      </c>
      <c r="CM37">
        <f t="shared" si="6"/>
        <v>36</v>
      </c>
      <c r="CN37">
        <f t="shared" si="7"/>
        <v>45</v>
      </c>
      <c r="CO37">
        <f t="shared" si="8"/>
        <v>198</v>
      </c>
      <c r="CP37" s="48">
        <v>33</v>
      </c>
    </row>
    <row r="38" spans="1:94" hidden="1" x14ac:dyDescent="0.25">
      <c r="A38" s="40" t="s">
        <v>226</v>
      </c>
      <c r="B38" s="40" t="s">
        <v>58</v>
      </c>
      <c r="C38" s="40" t="s">
        <v>59</v>
      </c>
      <c r="D38" s="41" t="s">
        <v>4</v>
      </c>
      <c r="E38" s="41" t="s">
        <v>29</v>
      </c>
      <c r="F38" s="40" t="s">
        <v>278</v>
      </c>
      <c r="G38" s="40" t="s">
        <v>227</v>
      </c>
      <c r="H38" s="40" t="s">
        <v>279</v>
      </c>
      <c r="I38" s="40" t="s">
        <v>55</v>
      </c>
      <c r="J38" s="42">
        <v>1734</v>
      </c>
      <c r="K38" s="43">
        <v>900</v>
      </c>
      <c r="L38" s="44">
        <v>834</v>
      </c>
      <c r="M38" s="45">
        <v>0</v>
      </c>
      <c r="N38" s="45">
        <v>15</v>
      </c>
      <c r="O38" s="45">
        <v>22</v>
      </c>
      <c r="P38" s="31">
        <v>27</v>
      </c>
      <c r="Q38" s="48">
        <v>16</v>
      </c>
      <c r="R38" s="48">
        <v>21</v>
      </c>
      <c r="S38" s="48">
        <v>16</v>
      </c>
      <c r="T38" s="48">
        <v>12</v>
      </c>
      <c r="U38" s="48">
        <v>17</v>
      </c>
      <c r="V38" s="48">
        <v>5</v>
      </c>
      <c r="W38" s="48">
        <v>17</v>
      </c>
      <c r="X38" s="48">
        <v>15</v>
      </c>
      <c r="Y38" s="48">
        <v>13</v>
      </c>
      <c r="Z38" s="48">
        <v>13</v>
      </c>
      <c r="AA38" s="18">
        <f t="shared" si="9"/>
        <v>92</v>
      </c>
      <c r="AB38" s="48">
        <v>14</v>
      </c>
      <c r="AC38" s="48">
        <v>14</v>
      </c>
      <c r="AD38" s="48">
        <v>13</v>
      </c>
      <c r="AE38" s="48">
        <v>12</v>
      </c>
      <c r="AF38" s="48">
        <v>12</v>
      </c>
      <c r="AG38" s="48">
        <v>14</v>
      </c>
      <c r="AH38" s="48">
        <v>23</v>
      </c>
      <c r="AI38" s="48">
        <v>12</v>
      </c>
      <c r="AJ38" s="48">
        <v>14</v>
      </c>
      <c r="AK38" s="48">
        <v>10</v>
      </c>
      <c r="AL38" s="48">
        <v>14</v>
      </c>
      <c r="AM38" s="48">
        <v>11</v>
      </c>
      <c r="AN38" s="48">
        <v>14</v>
      </c>
      <c r="AO38" s="48">
        <v>12</v>
      </c>
      <c r="AP38" s="18">
        <f t="shared" si="10"/>
        <v>189</v>
      </c>
      <c r="AQ38" s="48">
        <v>15</v>
      </c>
      <c r="AR38" s="48">
        <v>12</v>
      </c>
      <c r="AS38" s="48">
        <v>11</v>
      </c>
      <c r="AT38" s="48">
        <v>9</v>
      </c>
      <c r="AU38" s="48">
        <v>18</v>
      </c>
      <c r="AV38" s="48">
        <v>14</v>
      </c>
      <c r="AW38" s="48">
        <v>14</v>
      </c>
      <c r="AX38" s="48">
        <v>15</v>
      </c>
      <c r="AY38" s="48">
        <v>18</v>
      </c>
      <c r="AZ38" s="48">
        <v>18</v>
      </c>
      <c r="BA38" s="48">
        <v>18</v>
      </c>
      <c r="BB38" s="48">
        <v>16</v>
      </c>
      <c r="BC38" s="18">
        <f t="shared" si="11"/>
        <v>178</v>
      </c>
      <c r="BD38" s="48">
        <v>24</v>
      </c>
      <c r="BE38" s="48">
        <v>16</v>
      </c>
      <c r="BF38" s="48">
        <v>21</v>
      </c>
      <c r="BG38" s="48">
        <v>14</v>
      </c>
      <c r="BH38" s="48">
        <v>67</v>
      </c>
      <c r="BI38" s="48">
        <v>65</v>
      </c>
      <c r="BJ38" s="48">
        <v>55</v>
      </c>
      <c r="BK38" s="48">
        <v>60</v>
      </c>
      <c r="BL38" s="18">
        <f t="shared" si="12"/>
        <v>322</v>
      </c>
      <c r="BM38" s="48">
        <v>57</v>
      </c>
      <c r="BN38" s="48">
        <v>63</v>
      </c>
      <c r="BO38" s="48">
        <v>55</v>
      </c>
      <c r="BP38" s="48">
        <v>60</v>
      </c>
      <c r="BQ38" s="48">
        <v>61</v>
      </c>
      <c r="BR38" s="48">
        <v>47</v>
      </c>
      <c r="BS38" s="48">
        <v>51</v>
      </c>
      <c r="BT38" s="48">
        <v>55</v>
      </c>
      <c r="BU38" s="48">
        <v>55</v>
      </c>
      <c r="BV38" s="48">
        <v>45</v>
      </c>
      <c r="BW38" s="48">
        <v>55</v>
      </c>
      <c r="BX38" s="48">
        <v>40</v>
      </c>
      <c r="BY38" s="18">
        <f t="shared" si="13"/>
        <v>644</v>
      </c>
      <c r="BZ38" s="48">
        <v>32</v>
      </c>
      <c r="CA38" s="48">
        <v>32</v>
      </c>
      <c r="CB38" s="48">
        <v>29</v>
      </c>
      <c r="CC38" s="48">
        <v>32</v>
      </c>
      <c r="CD38" s="48">
        <v>25</v>
      </c>
      <c r="CE38" s="48">
        <v>24</v>
      </c>
      <c r="CF38" s="48">
        <v>15</v>
      </c>
      <c r="CG38" s="48">
        <v>18</v>
      </c>
      <c r="CH38" s="48">
        <v>21</v>
      </c>
      <c r="CI38" s="48">
        <v>28</v>
      </c>
      <c r="CJ38" s="18">
        <f t="shared" si="14"/>
        <v>256</v>
      </c>
      <c r="CK38" s="45">
        <v>46</v>
      </c>
      <c r="CL38" s="44">
        <v>834</v>
      </c>
      <c r="CM38">
        <f t="shared" si="6"/>
        <v>58</v>
      </c>
      <c r="CN38">
        <f t="shared" si="7"/>
        <v>79</v>
      </c>
      <c r="CO38">
        <f t="shared" si="8"/>
        <v>350</v>
      </c>
      <c r="CP38" s="48">
        <v>41</v>
      </c>
    </row>
    <row r="39" spans="1:94" hidden="1" x14ac:dyDescent="0.25">
      <c r="A39" s="40" t="s">
        <v>226</v>
      </c>
      <c r="B39" s="40" t="s">
        <v>58</v>
      </c>
      <c r="C39" s="40" t="s">
        <v>18</v>
      </c>
      <c r="D39" s="41" t="s">
        <v>3</v>
      </c>
      <c r="E39" s="41" t="s">
        <v>20</v>
      </c>
      <c r="F39" s="40" t="s">
        <v>20</v>
      </c>
      <c r="G39" s="40" t="s">
        <v>239</v>
      </c>
      <c r="H39" s="40" t="s">
        <v>280</v>
      </c>
      <c r="I39" s="40" t="s">
        <v>54</v>
      </c>
      <c r="J39" s="42">
        <v>7541</v>
      </c>
      <c r="K39" s="43">
        <v>3929</v>
      </c>
      <c r="L39" s="44">
        <v>3612</v>
      </c>
      <c r="M39" s="45">
        <v>1</v>
      </c>
      <c r="N39" s="45">
        <v>48</v>
      </c>
      <c r="O39" s="45">
        <v>56</v>
      </c>
      <c r="P39" s="31">
        <v>19</v>
      </c>
      <c r="Q39" s="48">
        <v>55</v>
      </c>
      <c r="R39" s="48">
        <v>49</v>
      </c>
      <c r="S39" s="48">
        <v>49</v>
      </c>
      <c r="T39" s="48">
        <v>42</v>
      </c>
      <c r="U39" s="48">
        <v>51</v>
      </c>
      <c r="V39" s="48">
        <v>64</v>
      </c>
      <c r="W39" s="48">
        <v>61</v>
      </c>
      <c r="X39" s="48">
        <v>48</v>
      </c>
      <c r="Y39" s="48">
        <v>65</v>
      </c>
      <c r="Z39" s="48">
        <v>65</v>
      </c>
      <c r="AA39" s="30">
        <f t="shared" si="9"/>
        <v>396</v>
      </c>
      <c r="AB39" s="48">
        <v>48</v>
      </c>
      <c r="AC39" s="48">
        <v>68</v>
      </c>
      <c r="AD39" s="48">
        <v>72</v>
      </c>
      <c r="AE39" s="48">
        <v>65</v>
      </c>
      <c r="AF39" s="48">
        <v>77</v>
      </c>
      <c r="AG39" s="48">
        <v>62</v>
      </c>
      <c r="AH39" s="48">
        <v>87</v>
      </c>
      <c r="AI39" s="48">
        <v>61</v>
      </c>
      <c r="AJ39" s="48">
        <v>92</v>
      </c>
      <c r="AK39" s="48">
        <v>54</v>
      </c>
      <c r="AL39" s="48">
        <v>60</v>
      </c>
      <c r="AM39" s="48">
        <v>54</v>
      </c>
      <c r="AN39" s="48">
        <v>68</v>
      </c>
      <c r="AO39" s="48">
        <v>62</v>
      </c>
      <c r="AP39" s="30">
        <f t="shared" si="10"/>
        <v>930</v>
      </c>
      <c r="AQ39" s="48">
        <v>71</v>
      </c>
      <c r="AR39" s="48">
        <v>65</v>
      </c>
      <c r="AS39" s="48">
        <v>57</v>
      </c>
      <c r="AT39" s="48">
        <v>53</v>
      </c>
      <c r="AU39" s="48">
        <v>66</v>
      </c>
      <c r="AV39" s="48">
        <v>60</v>
      </c>
      <c r="AW39" s="48">
        <v>77</v>
      </c>
      <c r="AX39" s="48">
        <v>77</v>
      </c>
      <c r="AY39" s="48">
        <v>96</v>
      </c>
      <c r="AZ39" s="48">
        <v>64</v>
      </c>
      <c r="BA39" s="48">
        <v>90</v>
      </c>
      <c r="BB39" s="48">
        <v>83</v>
      </c>
      <c r="BC39" s="30">
        <f t="shared" si="11"/>
        <v>859</v>
      </c>
      <c r="BD39" s="48">
        <v>96</v>
      </c>
      <c r="BE39" s="48">
        <v>78</v>
      </c>
      <c r="BF39" s="48">
        <v>62</v>
      </c>
      <c r="BG39" s="48">
        <v>69</v>
      </c>
      <c r="BH39" s="48">
        <v>368</v>
      </c>
      <c r="BI39" s="48">
        <v>325</v>
      </c>
      <c r="BJ39" s="48">
        <v>295</v>
      </c>
      <c r="BK39" s="48">
        <v>305</v>
      </c>
      <c r="BL39" s="30">
        <f t="shared" si="12"/>
        <v>1598</v>
      </c>
      <c r="BM39" s="48">
        <v>327</v>
      </c>
      <c r="BN39" s="48">
        <v>313</v>
      </c>
      <c r="BO39" s="48">
        <v>303</v>
      </c>
      <c r="BP39" s="48">
        <v>251</v>
      </c>
      <c r="BQ39" s="48">
        <v>305</v>
      </c>
      <c r="BR39" s="48">
        <v>214</v>
      </c>
      <c r="BS39" s="48">
        <v>214</v>
      </c>
      <c r="BT39" s="48">
        <v>190</v>
      </c>
      <c r="BU39" s="48">
        <v>176</v>
      </c>
      <c r="BV39" s="48">
        <v>159</v>
      </c>
      <c r="BW39" s="48">
        <v>144</v>
      </c>
      <c r="BX39" s="48">
        <v>151</v>
      </c>
      <c r="BY39" s="30">
        <f t="shared" si="13"/>
        <v>2747</v>
      </c>
      <c r="BZ39" s="48">
        <v>125</v>
      </c>
      <c r="CA39" s="48">
        <v>120</v>
      </c>
      <c r="CB39" s="48">
        <v>109</v>
      </c>
      <c r="CC39" s="48">
        <v>102</v>
      </c>
      <c r="CD39" s="48">
        <v>71</v>
      </c>
      <c r="CE39" s="48">
        <v>97</v>
      </c>
      <c r="CF39" s="48">
        <v>54</v>
      </c>
      <c r="CG39" s="48">
        <v>70</v>
      </c>
      <c r="CH39" s="48">
        <v>38</v>
      </c>
      <c r="CI39" s="48">
        <v>72</v>
      </c>
      <c r="CJ39" s="30">
        <f t="shared" si="14"/>
        <v>858</v>
      </c>
      <c r="CK39" s="45">
        <v>177</v>
      </c>
      <c r="CL39" s="44">
        <v>3612</v>
      </c>
      <c r="CM39">
        <f t="shared" si="6"/>
        <v>294</v>
      </c>
      <c r="CN39">
        <f t="shared" si="7"/>
        <v>371</v>
      </c>
      <c r="CO39">
        <f t="shared" si="8"/>
        <v>1598</v>
      </c>
      <c r="CP39" s="48">
        <v>265</v>
      </c>
    </row>
    <row r="40" spans="1:94" hidden="1" x14ac:dyDescent="0.25">
      <c r="A40" s="40" t="s">
        <v>226</v>
      </c>
      <c r="B40" s="40" t="s">
        <v>58</v>
      </c>
      <c r="C40" s="40" t="s">
        <v>16</v>
      </c>
      <c r="D40" s="41" t="s">
        <v>2</v>
      </c>
      <c r="E40" s="41" t="s">
        <v>16</v>
      </c>
      <c r="F40" s="40" t="s">
        <v>189</v>
      </c>
      <c r="G40" s="40" t="s">
        <v>227</v>
      </c>
      <c r="H40" s="40" t="s">
        <v>281</v>
      </c>
      <c r="I40" s="40" t="s">
        <v>55</v>
      </c>
      <c r="J40" s="42">
        <v>1613</v>
      </c>
      <c r="K40" s="43">
        <v>810</v>
      </c>
      <c r="L40" s="44">
        <v>803</v>
      </c>
      <c r="M40" s="45">
        <v>2</v>
      </c>
      <c r="N40" s="45">
        <v>7</v>
      </c>
      <c r="O40" s="45">
        <v>12</v>
      </c>
      <c r="P40" s="31">
        <v>36</v>
      </c>
      <c r="Q40" s="48">
        <v>9</v>
      </c>
      <c r="R40" s="48">
        <v>10</v>
      </c>
      <c r="S40" s="48">
        <v>9</v>
      </c>
      <c r="T40" s="48">
        <v>9</v>
      </c>
      <c r="U40" s="48">
        <v>8</v>
      </c>
      <c r="V40" s="48">
        <v>8</v>
      </c>
      <c r="W40" s="48">
        <v>11</v>
      </c>
      <c r="X40" s="48">
        <v>10</v>
      </c>
      <c r="Y40" s="48">
        <v>13</v>
      </c>
      <c r="Z40" s="48">
        <v>10</v>
      </c>
      <c r="AA40" s="18">
        <f t="shared" si="9"/>
        <v>69</v>
      </c>
      <c r="AB40" s="48">
        <v>12</v>
      </c>
      <c r="AC40" s="48">
        <v>10</v>
      </c>
      <c r="AD40" s="48">
        <v>9</v>
      </c>
      <c r="AE40" s="48">
        <v>11</v>
      </c>
      <c r="AF40" s="48">
        <v>11</v>
      </c>
      <c r="AG40" s="48">
        <v>12</v>
      </c>
      <c r="AH40" s="48">
        <v>12</v>
      </c>
      <c r="AI40" s="48">
        <v>14</v>
      </c>
      <c r="AJ40" s="48">
        <v>14</v>
      </c>
      <c r="AK40" s="48">
        <v>10</v>
      </c>
      <c r="AL40" s="48">
        <v>12</v>
      </c>
      <c r="AM40" s="48">
        <v>11</v>
      </c>
      <c r="AN40" s="48">
        <v>15</v>
      </c>
      <c r="AO40" s="48">
        <v>13</v>
      </c>
      <c r="AP40" s="18">
        <f t="shared" si="10"/>
        <v>166</v>
      </c>
      <c r="AQ40" s="48">
        <v>12</v>
      </c>
      <c r="AR40" s="48">
        <v>11</v>
      </c>
      <c r="AS40" s="48">
        <v>16</v>
      </c>
      <c r="AT40" s="48">
        <v>14</v>
      </c>
      <c r="AU40" s="48">
        <v>19</v>
      </c>
      <c r="AV40" s="48">
        <v>16</v>
      </c>
      <c r="AW40" s="48">
        <v>19</v>
      </c>
      <c r="AX40" s="48">
        <v>17</v>
      </c>
      <c r="AY40" s="48">
        <v>16</v>
      </c>
      <c r="AZ40" s="48">
        <v>20</v>
      </c>
      <c r="BA40" s="48">
        <v>17</v>
      </c>
      <c r="BB40" s="48">
        <v>19</v>
      </c>
      <c r="BC40" s="18">
        <f t="shared" si="11"/>
        <v>196</v>
      </c>
      <c r="BD40" s="48">
        <v>21</v>
      </c>
      <c r="BE40" s="48">
        <v>18</v>
      </c>
      <c r="BF40" s="48">
        <v>19</v>
      </c>
      <c r="BG40" s="48">
        <v>16</v>
      </c>
      <c r="BH40" s="48">
        <v>77</v>
      </c>
      <c r="BI40" s="48">
        <v>76</v>
      </c>
      <c r="BJ40" s="48">
        <v>59</v>
      </c>
      <c r="BK40" s="48">
        <v>64</v>
      </c>
      <c r="BL40" s="18">
        <f t="shared" si="12"/>
        <v>350</v>
      </c>
      <c r="BM40" s="48">
        <v>58</v>
      </c>
      <c r="BN40" s="48">
        <v>58</v>
      </c>
      <c r="BO40" s="48">
        <v>62</v>
      </c>
      <c r="BP40" s="48">
        <v>51</v>
      </c>
      <c r="BQ40" s="48">
        <v>53</v>
      </c>
      <c r="BR40" s="48">
        <v>48</v>
      </c>
      <c r="BS40" s="48">
        <v>44</v>
      </c>
      <c r="BT40" s="48">
        <v>40</v>
      </c>
      <c r="BU40" s="48">
        <v>38</v>
      </c>
      <c r="BV40" s="48">
        <v>37</v>
      </c>
      <c r="BW40" s="48">
        <v>38</v>
      </c>
      <c r="BX40" s="48">
        <v>39</v>
      </c>
      <c r="BY40" s="18">
        <f t="shared" si="13"/>
        <v>566</v>
      </c>
      <c r="BZ40" s="48">
        <v>31</v>
      </c>
      <c r="CA40" s="48">
        <v>36</v>
      </c>
      <c r="CB40" s="48">
        <v>27</v>
      </c>
      <c r="CC40" s="48">
        <v>31</v>
      </c>
      <c r="CD40" s="48">
        <v>19</v>
      </c>
      <c r="CE40" s="48">
        <v>23</v>
      </c>
      <c r="CF40" s="48">
        <v>17</v>
      </c>
      <c r="CG40" s="48">
        <v>20</v>
      </c>
      <c r="CH40" s="48">
        <v>13</v>
      </c>
      <c r="CI40" s="48">
        <v>21</v>
      </c>
      <c r="CJ40" s="18">
        <f t="shared" si="14"/>
        <v>238</v>
      </c>
      <c r="CK40" s="45">
        <v>27</v>
      </c>
      <c r="CL40" s="44">
        <v>803</v>
      </c>
      <c r="CM40">
        <f t="shared" si="6"/>
        <v>65</v>
      </c>
      <c r="CN40">
        <f t="shared" si="7"/>
        <v>90</v>
      </c>
      <c r="CO40">
        <f t="shared" si="8"/>
        <v>337</v>
      </c>
      <c r="CP40" s="48">
        <v>48</v>
      </c>
    </row>
    <row r="41" spans="1:94" hidden="1" x14ac:dyDescent="0.25">
      <c r="A41" s="40" t="s">
        <v>226</v>
      </c>
      <c r="B41" s="40" t="s">
        <v>58</v>
      </c>
      <c r="C41" s="40" t="s">
        <v>197</v>
      </c>
      <c r="D41" s="41" t="s">
        <v>3</v>
      </c>
      <c r="E41" s="41" t="s">
        <v>23</v>
      </c>
      <c r="F41" s="40" t="s">
        <v>201</v>
      </c>
      <c r="G41" s="40" t="s">
        <v>227</v>
      </c>
      <c r="H41" s="40" t="s">
        <v>282</v>
      </c>
      <c r="I41" s="40" t="s">
        <v>55</v>
      </c>
      <c r="J41" s="42">
        <v>3136</v>
      </c>
      <c r="K41" s="43">
        <v>1590</v>
      </c>
      <c r="L41" s="44">
        <v>1546</v>
      </c>
      <c r="M41" s="45">
        <v>2</v>
      </c>
      <c r="N41" s="45">
        <v>16</v>
      </c>
      <c r="O41" s="45">
        <v>18</v>
      </c>
      <c r="P41" s="31">
        <v>38</v>
      </c>
      <c r="Q41" s="48">
        <v>18</v>
      </c>
      <c r="R41" s="48">
        <v>17</v>
      </c>
      <c r="S41" s="48">
        <v>18</v>
      </c>
      <c r="T41" s="48">
        <v>17</v>
      </c>
      <c r="U41" s="48">
        <v>20</v>
      </c>
      <c r="V41" s="48">
        <v>18</v>
      </c>
      <c r="W41" s="48">
        <v>21</v>
      </c>
      <c r="X41" s="48">
        <v>19</v>
      </c>
      <c r="Y41" s="48">
        <v>23</v>
      </c>
      <c r="Z41" s="48">
        <v>23</v>
      </c>
      <c r="AA41" s="18">
        <f t="shared" si="9"/>
        <v>141</v>
      </c>
      <c r="AB41" s="48">
        <v>26</v>
      </c>
      <c r="AC41" s="48">
        <v>24</v>
      </c>
      <c r="AD41" s="48">
        <v>27</v>
      </c>
      <c r="AE41" s="48">
        <v>27</v>
      </c>
      <c r="AF41" s="48">
        <v>28</v>
      </c>
      <c r="AG41" s="48">
        <v>28</v>
      </c>
      <c r="AH41" s="48">
        <v>29</v>
      </c>
      <c r="AI41" s="48">
        <v>29</v>
      </c>
      <c r="AJ41" s="48">
        <v>32</v>
      </c>
      <c r="AK41" s="48">
        <v>29</v>
      </c>
      <c r="AL41" s="48">
        <v>30</v>
      </c>
      <c r="AM41" s="48">
        <v>27</v>
      </c>
      <c r="AN41" s="48">
        <v>30</v>
      </c>
      <c r="AO41" s="48">
        <v>28</v>
      </c>
      <c r="AP41" s="18">
        <f t="shared" si="10"/>
        <v>394</v>
      </c>
      <c r="AQ41" s="48">
        <v>32</v>
      </c>
      <c r="AR41" s="48">
        <v>29</v>
      </c>
      <c r="AS41" s="48">
        <v>31</v>
      </c>
      <c r="AT41" s="48">
        <v>29</v>
      </c>
      <c r="AU41" s="48">
        <v>31</v>
      </c>
      <c r="AV41" s="48">
        <v>28</v>
      </c>
      <c r="AW41" s="48">
        <v>31</v>
      </c>
      <c r="AX41" s="48">
        <v>29</v>
      </c>
      <c r="AY41" s="48">
        <v>33</v>
      </c>
      <c r="AZ41" s="48">
        <v>31</v>
      </c>
      <c r="BA41" s="48">
        <v>33</v>
      </c>
      <c r="BB41" s="48">
        <v>29</v>
      </c>
      <c r="BC41" s="18">
        <f t="shared" si="11"/>
        <v>366</v>
      </c>
      <c r="BD41" s="48">
        <v>34</v>
      </c>
      <c r="BE41" s="48">
        <v>32</v>
      </c>
      <c r="BF41" s="48">
        <v>31</v>
      </c>
      <c r="BG41" s="48">
        <v>29</v>
      </c>
      <c r="BH41" s="48">
        <v>134</v>
      </c>
      <c r="BI41" s="48">
        <v>127</v>
      </c>
      <c r="BJ41" s="48">
        <v>132</v>
      </c>
      <c r="BK41" s="48">
        <v>130</v>
      </c>
      <c r="BL41" s="18">
        <f t="shared" si="12"/>
        <v>649</v>
      </c>
      <c r="BM41" s="48">
        <v>134</v>
      </c>
      <c r="BN41" s="48">
        <v>128</v>
      </c>
      <c r="BO41" s="48">
        <v>127</v>
      </c>
      <c r="BP41" s="48">
        <v>115</v>
      </c>
      <c r="BQ41" s="48">
        <v>106</v>
      </c>
      <c r="BR41" s="48">
        <v>103</v>
      </c>
      <c r="BS41" s="48">
        <v>92</v>
      </c>
      <c r="BT41" s="48">
        <v>85</v>
      </c>
      <c r="BU41" s="48">
        <v>73</v>
      </c>
      <c r="BV41" s="48">
        <v>70</v>
      </c>
      <c r="BW41" s="48">
        <v>64</v>
      </c>
      <c r="BX41" s="48">
        <v>66</v>
      </c>
      <c r="BY41" s="18">
        <f t="shared" si="13"/>
        <v>1163</v>
      </c>
      <c r="BZ41" s="48">
        <v>55</v>
      </c>
      <c r="CA41" s="48">
        <v>59</v>
      </c>
      <c r="CB41" s="48">
        <v>44</v>
      </c>
      <c r="CC41" s="48">
        <v>47</v>
      </c>
      <c r="CD41" s="48">
        <v>31</v>
      </c>
      <c r="CE41" s="48">
        <v>37</v>
      </c>
      <c r="CF41" s="48">
        <v>19</v>
      </c>
      <c r="CG41" s="48">
        <v>26</v>
      </c>
      <c r="CH41" s="48">
        <v>21</v>
      </c>
      <c r="CI41" s="48">
        <v>31</v>
      </c>
      <c r="CJ41" s="18">
        <f t="shared" si="14"/>
        <v>370</v>
      </c>
      <c r="CK41" s="45">
        <v>49</v>
      </c>
      <c r="CL41" s="44">
        <v>1546</v>
      </c>
      <c r="CM41">
        <f t="shared" si="6"/>
        <v>141</v>
      </c>
      <c r="CN41">
        <f t="shared" si="7"/>
        <v>150</v>
      </c>
      <c r="CO41">
        <f t="shared" si="8"/>
        <v>688</v>
      </c>
      <c r="CP41" s="48">
        <v>75</v>
      </c>
    </row>
    <row r="42" spans="1:94" hidden="1" x14ac:dyDescent="0.25">
      <c r="A42" s="40" t="s">
        <v>226</v>
      </c>
      <c r="B42" s="40" t="s">
        <v>58</v>
      </c>
      <c r="C42" s="40" t="s">
        <v>16</v>
      </c>
      <c r="D42" s="41" t="s">
        <v>2</v>
      </c>
      <c r="E42" s="41" t="s">
        <v>14</v>
      </c>
      <c r="F42" s="40" t="s">
        <v>14</v>
      </c>
      <c r="G42" s="40" t="s">
        <v>227</v>
      </c>
      <c r="H42" s="40" t="s">
        <v>283</v>
      </c>
      <c r="I42" s="40" t="s">
        <v>55</v>
      </c>
      <c r="J42" s="42">
        <v>1323</v>
      </c>
      <c r="K42" s="43">
        <v>663</v>
      </c>
      <c r="L42" s="44">
        <v>660</v>
      </c>
      <c r="M42" s="45">
        <v>1</v>
      </c>
      <c r="N42" s="45">
        <v>6</v>
      </c>
      <c r="O42" s="45">
        <v>10</v>
      </c>
      <c r="P42" s="31">
        <v>16</v>
      </c>
      <c r="Q42" s="48">
        <v>7</v>
      </c>
      <c r="R42" s="48">
        <v>7</v>
      </c>
      <c r="S42" s="48">
        <v>6</v>
      </c>
      <c r="T42" s="48">
        <v>6</v>
      </c>
      <c r="U42" s="48">
        <v>9</v>
      </c>
      <c r="V42" s="48">
        <v>6</v>
      </c>
      <c r="W42" s="48">
        <v>10</v>
      </c>
      <c r="X42" s="48">
        <v>8</v>
      </c>
      <c r="Y42" s="48">
        <v>12</v>
      </c>
      <c r="Z42" s="48">
        <v>8</v>
      </c>
      <c r="AA42" s="18">
        <f t="shared" si="9"/>
        <v>59</v>
      </c>
      <c r="AB42" s="48">
        <v>7</v>
      </c>
      <c r="AC42" s="48">
        <v>7</v>
      </c>
      <c r="AD42" s="48">
        <v>6</v>
      </c>
      <c r="AE42" s="48">
        <v>9</v>
      </c>
      <c r="AF42" s="48">
        <v>12</v>
      </c>
      <c r="AG42" s="48">
        <v>10</v>
      </c>
      <c r="AH42" s="48">
        <v>10</v>
      </c>
      <c r="AI42" s="48">
        <v>11</v>
      </c>
      <c r="AJ42" s="48">
        <v>13</v>
      </c>
      <c r="AK42" s="48">
        <v>8</v>
      </c>
      <c r="AL42" s="48">
        <v>8</v>
      </c>
      <c r="AM42" s="48">
        <v>7</v>
      </c>
      <c r="AN42" s="48">
        <v>9</v>
      </c>
      <c r="AO42" s="48">
        <v>9</v>
      </c>
      <c r="AP42" s="18">
        <f t="shared" si="10"/>
        <v>126</v>
      </c>
      <c r="AQ42" s="48">
        <v>9</v>
      </c>
      <c r="AR42" s="48">
        <v>9</v>
      </c>
      <c r="AS42" s="48">
        <v>13</v>
      </c>
      <c r="AT42" s="48">
        <v>12</v>
      </c>
      <c r="AU42" s="48">
        <v>13</v>
      </c>
      <c r="AV42" s="48">
        <v>11</v>
      </c>
      <c r="AW42" s="48">
        <v>13</v>
      </c>
      <c r="AX42" s="48">
        <v>16</v>
      </c>
      <c r="AY42" s="48">
        <v>13</v>
      </c>
      <c r="AZ42" s="48">
        <v>18</v>
      </c>
      <c r="BA42" s="48">
        <v>17</v>
      </c>
      <c r="BB42" s="48">
        <v>13</v>
      </c>
      <c r="BC42" s="18">
        <f t="shared" si="11"/>
        <v>157</v>
      </c>
      <c r="BD42" s="48">
        <v>16</v>
      </c>
      <c r="BE42" s="48">
        <v>18</v>
      </c>
      <c r="BF42" s="48">
        <v>18</v>
      </c>
      <c r="BG42" s="48">
        <v>17</v>
      </c>
      <c r="BH42" s="48">
        <v>63</v>
      </c>
      <c r="BI42" s="48">
        <v>71</v>
      </c>
      <c r="BJ42" s="48">
        <v>56</v>
      </c>
      <c r="BK42" s="48">
        <v>54</v>
      </c>
      <c r="BL42" s="18">
        <f t="shared" si="12"/>
        <v>313</v>
      </c>
      <c r="BM42" s="48">
        <v>50</v>
      </c>
      <c r="BN42" s="48">
        <v>51</v>
      </c>
      <c r="BO42" s="48">
        <v>47</v>
      </c>
      <c r="BP42" s="48">
        <v>41</v>
      </c>
      <c r="BQ42" s="48">
        <v>46</v>
      </c>
      <c r="BR42" s="48">
        <v>35</v>
      </c>
      <c r="BS42" s="48">
        <v>38</v>
      </c>
      <c r="BT42" s="48">
        <v>38</v>
      </c>
      <c r="BU42" s="48">
        <v>34</v>
      </c>
      <c r="BV42" s="48">
        <v>29</v>
      </c>
      <c r="BW42" s="48">
        <v>30</v>
      </c>
      <c r="BX42" s="48">
        <v>30</v>
      </c>
      <c r="BY42" s="18">
        <f t="shared" si="13"/>
        <v>469</v>
      </c>
      <c r="BZ42" s="48">
        <v>29</v>
      </c>
      <c r="CA42" s="48">
        <v>31</v>
      </c>
      <c r="CB42" s="48">
        <v>18</v>
      </c>
      <c r="CC42" s="48">
        <v>28</v>
      </c>
      <c r="CD42" s="48">
        <v>13</v>
      </c>
      <c r="CE42" s="48">
        <v>16</v>
      </c>
      <c r="CF42" s="48">
        <v>10</v>
      </c>
      <c r="CG42" s="48">
        <v>12</v>
      </c>
      <c r="CH42" s="48">
        <v>8</v>
      </c>
      <c r="CI42" s="48">
        <v>14</v>
      </c>
      <c r="CJ42" s="18">
        <f t="shared" si="14"/>
        <v>179</v>
      </c>
      <c r="CK42" s="45">
        <v>34</v>
      </c>
      <c r="CL42" s="44">
        <v>660</v>
      </c>
      <c r="CM42">
        <f t="shared" si="6"/>
        <v>48</v>
      </c>
      <c r="CN42">
        <f t="shared" si="7"/>
        <v>82</v>
      </c>
      <c r="CO42">
        <f t="shared" si="8"/>
        <v>290</v>
      </c>
      <c r="CP42" s="48">
        <v>36</v>
      </c>
    </row>
    <row r="43" spans="1:94" hidden="1" x14ac:dyDescent="0.25">
      <c r="A43" s="40" t="s">
        <v>226</v>
      </c>
      <c r="B43" s="40" t="s">
        <v>58</v>
      </c>
      <c r="C43" s="40" t="s">
        <v>59</v>
      </c>
      <c r="D43" s="41" t="s">
        <v>4</v>
      </c>
      <c r="E43" s="41" t="s">
        <v>29</v>
      </c>
      <c r="F43" s="40" t="s">
        <v>215</v>
      </c>
      <c r="G43" s="40" t="s">
        <v>227</v>
      </c>
      <c r="H43" s="40" t="s">
        <v>284</v>
      </c>
      <c r="I43" s="40" t="s">
        <v>55</v>
      </c>
      <c r="J43" s="42">
        <v>933</v>
      </c>
      <c r="K43" s="43">
        <v>484</v>
      </c>
      <c r="L43" s="44">
        <v>449</v>
      </c>
      <c r="M43" s="45">
        <v>0</v>
      </c>
      <c r="N43" s="45">
        <v>8</v>
      </c>
      <c r="O43" s="45">
        <v>12</v>
      </c>
      <c r="P43" s="31">
        <v>26</v>
      </c>
      <c r="Q43" s="48">
        <v>9</v>
      </c>
      <c r="R43" s="48">
        <v>11</v>
      </c>
      <c r="S43" s="48">
        <v>8</v>
      </c>
      <c r="T43" s="48">
        <v>6</v>
      </c>
      <c r="U43" s="48">
        <v>9</v>
      </c>
      <c r="V43" s="48">
        <v>2</v>
      </c>
      <c r="W43" s="48">
        <v>9</v>
      </c>
      <c r="X43" s="48">
        <v>8</v>
      </c>
      <c r="Y43" s="48">
        <v>7</v>
      </c>
      <c r="Z43" s="48">
        <v>7</v>
      </c>
      <c r="AA43" s="18">
        <f t="shared" si="9"/>
        <v>48</v>
      </c>
      <c r="AB43" s="48">
        <v>7</v>
      </c>
      <c r="AC43" s="48">
        <v>7</v>
      </c>
      <c r="AD43" s="48">
        <v>7</v>
      </c>
      <c r="AE43" s="48">
        <v>6</v>
      </c>
      <c r="AF43" s="48">
        <v>7</v>
      </c>
      <c r="AG43" s="48">
        <v>7</v>
      </c>
      <c r="AH43" s="48">
        <v>13</v>
      </c>
      <c r="AI43" s="48">
        <v>7</v>
      </c>
      <c r="AJ43" s="48">
        <v>8</v>
      </c>
      <c r="AK43" s="48">
        <v>6</v>
      </c>
      <c r="AL43" s="48">
        <v>7</v>
      </c>
      <c r="AM43" s="48">
        <v>6</v>
      </c>
      <c r="AN43" s="48">
        <v>8</v>
      </c>
      <c r="AO43" s="48">
        <v>6</v>
      </c>
      <c r="AP43" s="18">
        <f t="shared" si="10"/>
        <v>102</v>
      </c>
      <c r="AQ43" s="48">
        <v>8</v>
      </c>
      <c r="AR43" s="48">
        <v>7</v>
      </c>
      <c r="AS43" s="48">
        <v>6</v>
      </c>
      <c r="AT43" s="48">
        <v>5</v>
      </c>
      <c r="AU43" s="48">
        <v>10</v>
      </c>
      <c r="AV43" s="48">
        <v>8</v>
      </c>
      <c r="AW43" s="48">
        <v>8</v>
      </c>
      <c r="AX43" s="48">
        <v>8</v>
      </c>
      <c r="AY43" s="48">
        <v>9</v>
      </c>
      <c r="AZ43" s="48">
        <v>10</v>
      </c>
      <c r="BA43" s="48">
        <v>9</v>
      </c>
      <c r="BB43" s="48">
        <v>9</v>
      </c>
      <c r="BC43" s="18">
        <f t="shared" si="11"/>
        <v>97</v>
      </c>
      <c r="BD43" s="48">
        <v>13</v>
      </c>
      <c r="BE43" s="48">
        <v>8</v>
      </c>
      <c r="BF43" s="48">
        <v>11</v>
      </c>
      <c r="BG43" s="48">
        <v>8</v>
      </c>
      <c r="BH43" s="48">
        <v>36</v>
      </c>
      <c r="BI43" s="48">
        <v>35</v>
      </c>
      <c r="BJ43" s="48">
        <v>30</v>
      </c>
      <c r="BK43" s="48">
        <v>33</v>
      </c>
      <c r="BL43" s="18">
        <f t="shared" si="12"/>
        <v>174</v>
      </c>
      <c r="BM43" s="48">
        <v>30</v>
      </c>
      <c r="BN43" s="48">
        <v>34</v>
      </c>
      <c r="BO43" s="48">
        <v>29</v>
      </c>
      <c r="BP43" s="48">
        <v>32</v>
      </c>
      <c r="BQ43" s="48">
        <v>33</v>
      </c>
      <c r="BR43" s="48">
        <v>25</v>
      </c>
      <c r="BS43" s="48">
        <v>28</v>
      </c>
      <c r="BT43" s="48">
        <v>29</v>
      </c>
      <c r="BU43" s="48">
        <v>29</v>
      </c>
      <c r="BV43" s="48">
        <v>24</v>
      </c>
      <c r="BW43" s="48">
        <v>30</v>
      </c>
      <c r="BX43" s="48">
        <v>22</v>
      </c>
      <c r="BY43" s="18">
        <f t="shared" si="13"/>
        <v>345</v>
      </c>
      <c r="BZ43" s="48">
        <v>18</v>
      </c>
      <c r="CA43" s="48">
        <v>17</v>
      </c>
      <c r="CB43" s="48">
        <v>16</v>
      </c>
      <c r="CC43" s="48">
        <v>18</v>
      </c>
      <c r="CD43" s="48">
        <v>13</v>
      </c>
      <c r="CE43" s="48">
        <v>13</v>
      </c>
      <c r="CF43" s="48">
        <v>8</v>
      </c>
      <c r="CG43" s="48">
        <v>10</v>
      </c>
      <c r="CH43" s="48">
        <v>11</v>
      </c>
      <c r="CI43" s="48">
        <v>15</v>
      </c>
      <c r="CJ43" s="18">
        <f t="shared" si="14"/>
        <v>139</v>
      </c>
      <c r="CK43" s="45">
        <v>25</v>
      </c>
      <c r="CL43" s="44">
        <v>449</v>
      </c>
      <c r="CM43">
        <f t="shared" si="6"/>
        <v>32</v>
      </c>
      <c r="CN43">
        <f t="shared" si="7"/>
        <v>43</v>
      </c>
      <c r="CO43">
        <f t="shared" si="8"/>
        <v>188</v>
      </c>
      <c r="CP43" s="48">
        <v>22</v>
      </c>
    </row>
    <row r="44" spans="1:94" hidden="1" x14ac:dyDescent="0.25">
      <c r="A44" s="40" t="s">
        <v>226</v>
      </c>
      <c r="B44" s="40" t="s">
        <v>58</v>
      </c>
      <c r="C44" s="40" t="s">
        <v>197</v>
      </c>
      <c r="D44" s="41" t="s">
        <v>3</v>
      </c>
      <c r="E44" s="41" t="s">
        <v>21</v>
      </c>
      <c r="F44" s="40" t="s">
        <v>209</v>
      </c>
      <c r="G44" s="40" t="s">
        <v>227</v>
      </c>
      <c r="H44" s="40" t="s">
        <v>285</v>
      </c>
      <c r="I44" s="40" t="s">
        <v>55</v>
      </c>
      <c r="J44" s="42">
        <v>2645</v>
      </c>
      <c r="K44" s="43">
        <v>1326</v>
      </c>
      <c r="L44" s="44">
        <v>1319</v>
      </c>
      <c r="M44" s="45">
        <v>1</v>
      </c>
      <c r="N44" s="45">
        <v>17</v>
      </c>
      <c r="O44" s="45">
        <v>17</v>
      </c>
      <c r="P44" s="31">
        <v>215</v>
      </c>
      <c r="Q44" s="48">
        <v>14</v>
      </c>
      <c r="R44" s="48">
        <v>20</v>
      </c>
      <c r="S44" s="48">
        <v>12</v>
      </c>
      <c r="T44" s="48">
        <v>16</v>
      </c>
      <c r="U44" s="48">
        <v>17</v>
      </c>
      <c r="V44" s="48">
        <v>14</v>
      </c>
      <c r="W44" s="48">
        <v>17</v>
      </c>
      <c r="X44" s="48">
        <v>13</v>
      </c>
      <c r="Y44" s="48">
        <v>21</v>
      </c>
      <c r="Z44" s="48">
        <v>13</v>
      </c>
      <c r="AA44" s="18">
        <f t="shared" si="9"/>
        <v>111</v>
      </c>
      <c r="AB44" s="48">
        <v>21</v>
      </c>
      <c r="AC44" s="48">
        <v>16</v>
      </c>
      <c r="AD44" s="48">
        <v>13</v>
      </c>
      <c r="AE44" s="48">
        <v>14</v>
      </c>
      <c r="AF44" s="48">
        <v>14</v>
      </c>
      <c r="AG44" s="48">
        <v>14</v>
      </c>
      <c r="AH44" s="48">
        <v>17</v>
      </c>
      <c r="AI44" s="48">
        <v>18</v>
      </c>
      <c r="AJ44" s="48">
        <v>17</v>
      </c>
      <c r="AK44" s="48">
        <v>19</v>
      </c>
      <c r="AL44" s="48">
        <v>18</v>
      </c>
      <c r="AM44" s="48">
        <v>16</v>
      </c>
      <c r="AN44" s="48">
        <v>20</v>
      </c>
      <c r="AO44" s="48">
        <v>19</v>
      </c>
      <c r="AP44" s="18">
        <f t="shared" si="10"/>
        <v>236</v>
      </c>
      <c r="AQ44" s="48">
        <v>21</v>
      </c>
      <c r="AR44" s="48">
        <v>20</v>
      </c>
      <c r="AS44" s="48">
        <v>16</v>
      </c>
      <c r="AT44" s="48">
        <v>14</v>
      </c>
      <c r="AU44" s="48">
        <v>17</v>
      </c>
      <c r="AV44" s="48">
        <v>16</v>
      </c>
      <c r="AW44" s="48">
        <v>15</v>
      </c>
      <c r="AX44" s="48">
        <v>19</v>
      </c>
      <c r="AY44" s="48">
        <v>27</v>
      </c>
      <c r="AZ44" s="48">
        <v>23</v>
      </c>
      <c r="BA44" s="48">
        <v>24</v>
      </c>
      <c r="BB44" s="48">
        <v>14</v>
      </c>
      <c r="BC44" s="18">
        <f t="shared" si="11"/>
        <v>226</v>
      </c>
      <c r="BD44" s="48">
        <v>23</v>
      </c>
      <c r="BE44" s="48">
        <v>26</v>
      </c>
      <c r="BF44" s="48">
        <v>20</v>
      </c>
      <c r="BG44" s="48">
        <v>27</v>
      </c>
      <c r="BH44" s="48">
        <v>92</v>
      </c>
      <c r="BI44" s="48">
        <v>104</v>
      </c>
      <c r="BJ44" s="48">
        <v>100</v>
      </c>
      <c r="BK44" s="48">
        <v>107</v>
      </c>
      <c r="BL44" s="18">
        <f t="shared" si="12"/>
        <v>499</v>
      </c>
      <c r="BM44" s="48">
        <v>108</v>
      </c>
      <c r="BN44" s="48">
        <v>90</v>
      </c>
      <c r="BO44" s="48">
        <v>116</v>
      </c>
      <c r="BP44" s="48">
        <v>95</v>
      </c>
      <c r="BQ44" s="48">
        <v>104</v>
      </c>
      <c r="BR44" s="48">
        <v>85</v>
      </c>
      <c r="BS44" s="48">
        <v>88</v>
      </c>
      <c r="BT44" s="48">
        <v>81</v>
      </c>
      <c r="BU44" s="48">
        <v>82</v>
      </c>
      <c r="BV44" s="48">
        <v>64</v>
      </c>
      <c r="BW44" s="48">
        <v>72</v>
      </c>
      <c r="BX44" s="48">
        <v>78</v>
      </c>
      <c r="BY44" s="18">
        <f t="shared" si="13"/>
        <v>1063</v>
      </c>
      <c r="BZ44" s="48">
        <v>63</v>
      </c>
      <c r="CA44" s="48">
        <v>66</v>
      </c>
      <c r="CB44" s="48">
        <v>43</v>
      </c>
      <c r="CC44" s="48">
        <v>48</v>
      </c>
      <c r="CD44" s="48">
        <v>35</v>
      </c>
      <c r="CE44" s="48">
        <v>48</v>
      </c>
      <c r="CF44" s="48">
        <v>31</v>
      </c>
      <c r="CG44" s="48">
        <v>48</v>
      </c>
      <c r="CH44" s="48">
        <v>28</v>
      </c>
      <c r="CI44" s="48">
        <v>54</v>
      </c>
      <c r="CJ44" s="18">
        <f t="shared" si="14"/>
        <v>464</v>
      </c>
      <c r="CK44" s="45">
        <v>52</v>
      </c>
      <c r="CL44" s="44">
        <v>1319</v>
      </c>
      <c r="CM44">
        <f t="shared" si="6"/>
        <v>85</v>
      </c>
      <c r="CN44">
        <f t="shared" si="7"/>
        <v>109</v>
      </c>
      <c r="CO44">
        <f t="shared" si="8"/>
        <v>562</v>
      </c>
      <c r="CP44" s="48">
        <v>59</v>
      </c>
    </row>
    <row r="45" spans="1:94" hidden="1" x14ac:dyDescent="0.25">
      <c r="A45" s="40" t="s">
        <v>226</v>
      </c>
      <c r="B45" s="40" t="s">
        <v>58</v>
      </c>
      <c r="C45" s="40" t="s">
        <v>197</v>
      </c>
      <c r="D45" s="41" t="s">
        <v>3</v>
      </c>
      <c r="E45" s="41" t="s">
        <v>22</v>
      </c>
      <c r="F45" s="40" t="s">
        <v>211</v>
      </c>
      <c r="G45" s="40" t="s">
        <v>227</v>
      </c>
      <c r="H45" s="40" t="s">
        <v>286</v>
      </c>
      <c r="I45" s="40" t="s">
        <v>55</v>
      </c>
      <c r="J45" s="42">
        <v>2975</v>
      </c>
      <c r="K45" s="43">
        <v>1541</v>
      </c>
      <c r="L45" s="44">
        <v>1434</v>
      </c>
      <c r="M45" s="45">
        <v>0</v>
      </c>
      <c r="N45" s="45">
        <v>18</v>
      </c>
      <c r="O45" s="45">
        <v>12</v>
      </c>
      <c r="P45" s="31">
        <v>9</v>
      </c>
      <c r="Q45" s="48">
        <v>14</v>
      </c>
      <c r="R45" s="48">
        <v>15</v>
      </c>
      <c r="S45" s="48">
        <v>7</v>
      </c>
      <c r="T45" s="48">
        <v>14</v>
      </c>
      <c r="U45" s="48">
        <v>18</v>
      </c>
      <c r="V45" s="48">
        <v>14</v>
      </c>
      <c r="W45" s="48">
        <v>17</v>
      </c>
      <c r="X45" s="48">
        <v>18</v>
      </c>
      <c r="Y45" s="48">
        <v>17</v>
      </c>
      <c r="Z45" s="48">
        <v>16</v>
      </c>
      <c r="AA45" s="18">
        <f t="shared" si="9"/>
        <v>114</v>
      </c>
      <c r="AB45" s="48">
        <v>15</v>
      </c>
      <c r="AC45" s="48">
        <v>13</v>
      </c>
      <c r="AD45" s="48">
        <v>15</v>
      </c>
      <c r="AE45" s="48">
        <v>15</v>
      </c>
      <c r="AF45" s="48">
        <v>17</v>
      </c>
      <c r="AG45" s="48">
        <v>13</v>
      </c>
      <c r="AH45" s="48">
        <v>16</v>
      </c>
      <c r="AI45" s="48">
        <v>22</v>
      </c>
      <c r="AJ45" s="48">
        <v>24</v>
      </c>
      <c r="AK45" s="48">
        <v>19</v>
      </c>
      <c r="AL45" s="48">
        <v>25</v>
      </c>
      <c r="AM45" s="48">
        <v>24</v>
      </c>
      <c r="AN45" s="48">
        <v>15</v>
      </c>
      <c r="AO45" s="48">
        <v>14</v>
      </c>
      <c r="AP45" s="18">
        <f t="shared" si="10"/>
        <v>247</v>
      </c>
      <c r="AQ45" s="48">
        <v>16</v>
      </c>
      <c r="AR45" s="48">
        <v>15</v>
      </c>
      <c r="AS45" s="48">
        <v>19</v>
      </c>
      <c r="AT45" s="48">
        <v>18</v>
      </c>
      <c r="AU45" s="48">
        <v>13</v>
      </c>
      <c r="AV45" s="48">
        <v>11</v>
      </c>
      <c r="AW45" s="48">
        <v>15</v>
      </c>
      <c r="AX45" s="48">
        <v>18</v>
      </c>
      <c r="AY45" s="48">
        <v>24</v>
      </c>
      <c r="AZ45" s="48">
        <v>13</v>
      </c>
      <c r="BA45" s="48">
        <v>16</v>
      </c>
      <c r="BB45" s="48">
        <v>17</v>
      </c>
      <c r="BC45" s="18">
        <f t="shared" si="11"/>
        <v>195</v>
      </c>
      <c r="BD45" s="48">
        <v>21</v>
      </c>
      <c r="BE45" s="48">
        <v>15</v>
      </c>
      <c r="BF45" s="48">
        <v>27</v>
      </c>
      <c r="BG45" s="48">
        <v>14</v>
      </c>
      <c r="BH45" s="48">
        <v>87</v>
      </c>
      <c r="BI45" s="48">
        <v>93</v>
      </c>
      <c r="BJ45" s="48">
        <v>130</v>
      </c>
      <c r="BK45" s="48">
        <v>119</v>
      </c>
      <c r="BL45" s="18">
        <f t="shared" si="12"/>
        <v>506</v>
      </c>
      <c r="BM45" s="48">
        <v>134</v>
      </c>
      <c r="BN45" s="48">
        <v>123</v>
      </c>
      <c r="BO45" s="48">
        <v>118</v>
      </c>
      <c r="BP45" s="48">
        <v>104</v>
      </c>
      <c r="BQ45" s="48">
        <v>135</v>
      </c>
      <c r="BR45" s="48">
        <v>85</v>
      </c>
      <c r="BS45" s="48">
        <v>96</v>
      </c>
      <c r="BT45" s="48">
        <v>89</v>
      </c>
      <c r="BU45" s="48">
        <v>106</v>
      </c>
      <c r="BV45" s="48">
        <v>93</v>
      </c>
      <c r="BW45" s="48">
        <v>110</v>
      </c>
      <c r="BX45" s="48">
        <v>98</v>
      </c>
      <c r="BY45" s="18">
        <f t="shared" si="13"/>
        <v>1291</v>
      </c>
      <c r="BZ45" s="48">
        <v>93</v>
      </c>
      <c r="CA45" s="48">
        <v>75</v>
      </c>
      <c r="CB45" s="48">
        <v>65</v>
      </c>
      <c r="CC45" s="48">
        <v>66</v>
      </c>
      <c r="CD45" s="48">
        <v>37</v>
      </c>
      <c r="CE45" s="48">
        <v>43</v>
      </c>
      <c r="CF45" s="48">
        <v>39</v>
      </c>
      <c r="CG45" s="48">
        <v>47</v>
      </c>
      <c r="CH45" s="48">
        <v>40</v>
      </c>
      <c r="CI45" s="48">
        <v>81</v>
      </c>
      <c r="CJ45" s="18">
        <f t="shared" si="14"/>
        <v>586</v>
      </c>
      <c r="CK45" s="45">
        <v>40</v>
      </c>
      <c r="CL45" s="44">
        <v>1434</v>
      </c>
      <c r="CM45">
        <f t="shared" si="6"/>
        <v>82</v>
      </c>
      <c r="CN45">
        <f t="shared" si="7"/>
        <v>77</v>
      </c>
      <c r="CO45">
        <f t="shared" si="8"/>
        <v>613</v>
      </c>
      <c r="CP45" s="48">
        <v>79</v>
      </c>
    </row>
    <row r="46" spans="1:94" hidden="1" x14ac:dyDescent="0.25">
      <c r="A46" s="40" t="s">
        <v>253</v>
      </c>
      <c r="B46" s="40" t="s">
        <v>254</v>
      </c>
      <c r="C46" s="40" t="s">
        <v>230</v>
      </c>
      <c r="D46" s="41" t="s">
        <v>3</v>
      </c>
      <c r="E46" s="41" t="s">
        <v>23</v>
      </c>
      <c r="F46" s="40" t="s">
        <v>287</v>
      </c>
      <c r="G46" s="40"/>
      <c r="H46" s="40"/>
      <c r="I46" t="s">
        <v>55</v>
      </c>
      <c r="J46" s="42">
        <v>1256</v>
      </c>
      <c r="K46" s="43">
        <v>637</v>
      </c>
      <c r="L46" s="44">
        <v>619</v>
      </c>
      <c r="M46" s="45">
        <v>1</v>
      </c>
      <c r="N46" s="45">
        <v>6</v>
      </c>
      <c r="O46" s="45">
        <v>9</v>
      </c>
      <c r="P46" s="31">
        <v>15</v>
      </c>
      <c r="Q46" s="48">
        <v>7</v>
      </c>
      <c r="R46" s="48">
        <v>7</v>
      </c>
      <c r="S46" s="48">
        <v>7</v>
      </c>
      <c r="T46" s="48">
        <v>7</v>
      </c>
      <c r="U46" s="48">
        <v>8</v>
      </c>
      <c r="V46" s="48">
        <v>7</v>
      </c>
      <c r="W46" s="48">
        <v>8</v>
      </c>
      <c r="X46" s="48">
        <v>7</v>
      </c>
      <c r="Y46" s="48">
        <v>9</v>
      </c>
      <c r="Z46" s="48">
        <v>9</v>
      </c>
      <c r="AA46" s="30">
        <f t="shared" si="9"/>
        <v>55</v>
      </c>
      <c r="AB46" s="48">
        <v>11</v>
      </c>
      <c r="AC46" s="48">
        <v>10</v>
      </c>
      <c r="AD46" s="48">
        <v>11</v>
      </c>
      <c r="AE46" s="48">
        <v>11</v>
      </c>
      <c r="AF46" s="48">
        <v>11</v>
      </c>
      <c r="AG46" s="48">
        <v>11</v>
      </c>
      <c r="AH46" s="48">
        <v>11</v>
      </c>
      <c r="AI46" s="48">
        <v>12</v>
      </c>
      <c r="AJ46" s="48">
        <v>13</v>
      </c>
      <c r="AK46" s="48">
        <v>12</v>
      </c>
      <c r="AL46" s="48">
        <v>12</v>
      </c>
      <c r="AM46" s="48">
        <v>11</v>
      </c>
      <c r="AN46" s="48">
        <v>12</v>
      </c>
      <c r="AO46" s="48">
        <v>11</v>
      </c>
      <c r="AP46" s="30">
        <f t="shared" si="10"/>
        <v>159</v>
      </c>
      <c r="AQ46" s="48">
        <v>13</v>
      </c>
      <c r="AR46" s="48">
        <v>12</v>
      </c>
      <c r="AS46" s="48">
        <v>13</v>
      </c>
      <c r="AT46" s="48">
        <v>12</v>
      </c>
      <c r="AU46" s="48">
        <v>12</v>
      </c>
      <c r="AV46" s="48">
        <v>11</v>
      </c>
      <c r="AW46" s="48">
        <v>12</v>
      </c>
      <c r="AX46" s="48">
        <v>11</v>
      </c>
      <c r="AY46" s="48">
        <v>13</v>
      </c>
      <c r="AZ46" s="48">
        <v>12</v>
      </c>
      <c r="BA46" s="48">
        <v>13</v>
      </c>
      <c r="BB46" s="48">
        <v>12</v>
      </c>
      <c r="BC46" s="30">
        <f t="shared" si="11"/>
        <v>146</v>
      </c>
      <c r="BD46" s="48">
        <v>13</v>
      </c>
      <c r="BE46" s="48">
        <v>13</v>
      </c>
      <c r="BF46" s="48">
        <v>13</v>
      </c>
      <c r="BG46" s="48">
        <v>12</v>
      </c>
      <c r="BH46" s="48">
        <v>54</v>
      </c>
      <c r="BI46" s="48">
        <v>50</v>
      </c>
      <c r="BJ46" s="48">
        <v>53</v>
      </c>
      <c r="BK46" s="48">
        <v>52</v>
      </c>
      <c r="BL46" s="30">
        <f t="shared" si="12"/>
        <v>260</v>
      </c>
      <c r="BM46" s="48">
        <v>54</v>
      </c>
      <c r="BN46" s="48">
        <v>51</v>
      </c>
      <c r="BO46" s="48">
        <v>51</v>
      </c>
      <c r="BP46" s="48">
        <v>47</v>
      </c>
      <c r="BQ46" s="48">
        <v>42</v>
      </c>
      <c r="BR46" s="48">
        <v>41</v>
      </c>
      <c r="BS46" s="48">
        <v>37</v>
      </c>
      <c r="BT46" s="48">
        <v>34</v>
      </c>
      <c r="BU46" s="48">
        <v>29</v>
      </c>
      <c r="BV46" s="48">
        <v>29</v>
      </c>
      <c r="BW46" s="48">
        <v>26</v>
      </c>
      <c r="BX46" s="48">
        <v>25</v>
      </c>
      <c r="BY46" s="30">
        <f t="shared" si="13"/>
        <v>466</v>
      </c>
      <c r="BZ46" s="48">
        <v>22</v>
      </c>
      <c r="CA46" s="48">
        <v>23</v>
      </c>
      <c r="CB46" s="48">
        <v>18</v>
      </c>
      <c r="CC46" s="48">
        <v>19</v>
      </c>
      <c r="CD46" s="48">
        <v>12</v>
      </c>
      <c r="CE46" s="48">
        <v>14</v>
      </c>
      <c r="CF46" s="48">
        <v>8</v>
      </c>
      <c r="CG46" s="48">
        <v>11</v>
      </c>
      <c r="CH46" s="48">
        <v>9</v>
      </c>
      <c r="CI46" s="48">
        <v>13</v>
      </c>
      <c r="CJ46" s="30">
        <f t="shared" si="14"/>
        <v>149</v>
      </c>
      <c r="CK46" s="45">
        <v>20</v>
      </c>
      <c r="CL46" s="44">
        <v>619</v>
      </c>
      <c r="CM46">
        <f t="shared" si="6"/>
        <v>57</v>
      </c>
      <c r="CN46">
        <f t="shared" si="7"/>
        <v>60</v>
      </c>
      <c r="CO46">
        <f t="shared" si="8"/>
        <v>275</v>
      </c>
      <c r="CP46" s="48">
        <v>29</v>
      </c>
    </row>
    <row r="47" spans="1:94" hidden="1" x14ac:dyDescent="0.25">
      <c r="A47" s="40" t="s">
        <v>226</v>
      </c>
      <c r="B47" s="40" t="s">
        <v>58</v>
      </c>
      <c r="C47" s="40" t="s">
        <v>197</v>
      </c>
      <c r="D47" s="41" t="s">
        <v>3</v>
      </c>
      <c r="E47" s="41" t="s">
        <v>21</v>
      </c>
      <c r="F47" s="40" t="s">
        <v>210</v>
      </c>
      <c r="G47" s="40" t="s">
        <v>227</v>
      </c>
      <c r="H47" s="40" t="s">
        <v>288</v>
      </c>
      <c r="I47" s="40" t="s">
        <v>55</v>
      </c>
      <c r="J47" s="42">
        <v>1919</v>
      </c>
      <c r="K47" s="43">
        <v>965</v>
      </c>
      <c r="L47" s="44">
        <v>954</v>
      </c>
      <c r="M47" s="45">
        <v>1</v>
      </c>
      <c r="N47" s="45">
        <v>13</v>
      </c>
      <c r="O47" s="45">
        <v>11</v>
      </c>
      <c r="P47" s="31">
        <v>183</v>
      </c>
      <c r="Q47" s="48">
        <v>10</v>
      </c>
      <c r="R47" s="48">
        <v>14</v>
      </c>
      <c r="S47" s="48">
        <v>8</v>
      </c>
      <c r="T47" s="48">
        <v>12</v>
      </c>
      <c r="U47" s="48">
        <v>13</v>
      </c>
      <c r="V47" s="48">
        <v>11</v>
      </c>
      <c r="W47" s="48">
        <v>13</v>
      </c>
      <c r="X47" s="48">
        <v>10</v>
      </c>
      <c r="Y47" s="48">
        <v>16</v>
      </c>
      <c r="Z47" s="48">
        <v>9</v>
      </c>
      <c r="AA47" s="18">
        <f t="shared" si="9"/>
        <v>84</v>
      </c>
      <c r="AB47" s="48">
        <v>15</v>
      </c>
      <c r="AC47" s="48">
        <v>11</v>
      </c>
      <c r="AD47" s="48">
        <v>9</v>
      </c>
      <c r="AE47" s="48">
        <v>11</v>
      </c>
      <c r="AF47" s="48">
        <v>11</v>
      </c>
      <c r="AG47" s="48">
        <v>11</v>
      </c>
      <c r="AH47" s="48">
        <v>13</v>
      </c>
      <c r="AI47" s="48">
        <v>13</v>
      </c>
      <c r="AJ47" s="48">
        <v>13</v>
      </c>
      <c r="AK47" s="48">
        <v>14</v>
      </c>
      <c r="AL47" s="48">
        <v>13</v>
      </c>
      <c r="AM47" s="48">
        <v>12</v>
      </c>
      <c r="AN47" s="48">
        <v>15</v>
      </c>
      <c r="AO47" s="48">
        <v>13</v>
      </c>
      <c r="AP47" s="18">
        <f t="shared" si="10"/>
        <v>174</v>
      </c>
      <c r="AQ47" s="48">
        <v>16</v>
      </c>
      <c r="AR47" s="48">
        <v>14</v>
      </c>
      <c r="AS47" s="48">
        <v>11</v>
      </c>
      <c r="AT47" s="48">
        <v>11</v>
      </c>
      <c r="AU47" s="48">
        <v>13</v>
      </c>
      <c r="AV47" s="48">
        <v>12</v>
      </c>
      <c r="AW47" s="48">
        <v>11</v>
      </c>
      <c r="AX47" s="48">
        <v>13</v>
      </c>
      <c r="AY47" s="48">
        <v>20</v>
      </c>
      <c r="AZ47" s="48">
        <v>16</v>
      </c>
      <c r="BA47" s="48">
        <v>18</v>
      </c>
      <c r="BB47" s="48">
        <v>11</v>
      </c>
      <c r="BC47" s="18">
        <f t="shared" si="11"/>
        <v>166</v>
      </c>
      <c r="BD47" s="48">
        <v>16</v>
      </c>
      <c r="BE47" s="48">
        <v>19</v>
      </c>
      <c r="BF47" s="48">
        <v>15</v>
      </c>
      <c r="BG47" s="48">
        <v>19</v>
      </c>
      <c r="BH47" s="48">
        <v>67</v>
      </c>
      <c r="BI47" s="48">
        <v>75</v>
      </c>
      <c r="BJ47" s="48">
        <v>72</v>
      </c>
      <c r="BK47" s="48">
        <v>77</v>
      </c>
      <c r="BL47" s="18">
        <f t="shared" si="12"/>
        <v>360</v>
      </c>
      <c r="BM47" s="48">
        <v>78</v>
      </c>
      <c r="BN47" s="48">
        <v>65</v>
      </c>
      <c r="BO47" s="48">
        <v>84</v>
      </c>
      <c r="BP47" s="48">
        <v>69</v>
      </c>
      <c r="BQ47" s="48">
        <v>76</v>
      </c>
      <c r="BR47" s="48">
        <v>61</v>
      </c>
      <c r="BS47" s="48">
        <v>64</v>
      </c>
      <c r="BT47" s="48">
        <v>58</v>
      </c>
      <c r="BU47" s="48">
        <v>59</v>
      </c>
      <c r="BV47" s="48">
        <v>47</v>
      </c>
      <c r="BW47" s="48">
        <v>53</v>
      </c>
      <c r="BX47" s="48">
        <v>56</v>
      </c>
      <c r="BY47" s="18">
        <f t="shared" si="13"/>
        <v>770</v>
      </c>
      <c r="BZ47" s="48">
        <v>45</v>
      </c>
      <c r="CA47" s="48">
        <v>48</v>
      </c>
      <c r="CB47" s="48">
        <v>32</v>
      </c>
      <c r="CC47" s="48">
        <v>34</v>
      </c>
      <c r="CD47" s="48">
        <v>25</v>
      </c>
      <c r="CE47" s="48">
        <v>35</v>
      </c>
      <c r="CF47" s="48">
        <v>22</v>
      </c>
      <c r="CG47" s="48">
        <v>34</v>
      </c>
      <c r="CH47" s="48">
        <v>19</v>
      </c>
      <c r="CI47" s="48">
        <v>39</v>
      </c>
      <c r="CJ47" s="18">
        <f t="shared" si="14"/>
        <v>333</v>
      </c>
      <c r="CK47" s="45">
        <v>37</v>
      </c>
      <c r="CL47" s="44">
        <v>954</v>
      </c>
      <c r="CM47">
        <f t="shared" si="6"/>
        <v>62</v>
      </c>
      <c r="CN47">
        <f t="shared" si="7"/>
        <v>78</v>
      </c>
      <c r="CO47">
        <f t="shared" si="8"/>
        <v>405</v>
      </c>
      <c r="CP47" s="48">
        <v>42</v>
      </c>
    </row>
    <row r="48" spans="1:94" hidden="1" x14ac:dyDescent="0.25">
      <c r="A48" s="40" t="s">
        <v>226</v>
      </c>
      <c r="B48" s="40" t="s">
        <v>58</v>
      </c>
      <c r="C48" s="40" t="s">
        <v>197</v>
      </c>
      <c r="D48" s="41" t="s">
        <v>3</v>
      </c>
      <c r="E48" s="41" t="s">
        <v>23</v>
      </c>
      <c r="F48" s="40" t="s">
        <v>289</v>
      </c>
      <c r="G48" s="40" t="s">
        <v>290</v>
      </c>
      <c r="H48" s="40" t="s">
        <v>291</v>
      </c>
      <c r="I48" s="40" t="s">
        <v>292</v>
      </c>
      <c r="J48" s="42">
        <v>0</v>
      </c>
      <c r="K48" s="43">
        <v>0</v>
      </c>
      <c r="L48" s="44">
        <v>0</v>
      </c>
      <c r="M48" s="45">
        <v>0</v>
      </c>
      <c r="N48" s="45">
        <v>0</v>
      </c>
      <c r="O48" s="45">
        <v>0</v>
      </c>
      <c r="P48" s="31">
        <v>70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18">
        <f t="shared" si="9"/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18">
        <f t="shared" si="10"/>
        <v>0</v>
      </c>
      <c r="AQ48" s="48">
        <v>0</v>
      </c>
      <c r="AR48" s="48">
        <v>0</v>
      </c>
      <c r="AS48" s="48">
        <v>0</v>
      </c>
      <c r="AT48" s="48">
        <v>0</v>
      </c>
      <c r="AU48" s="48">
        <v>0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18">
        <f t="shared" si="11"/>
        <v>0</v>
      </c>
      <c r="BD48" s="48">
        <v>0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18">
        <f t="shared" si="12"/>
        <v>0</v>
      </c>
      <c r="BM48" s="48">
        <v>0</v>
      </c>
      <c r="BN48" s="48">
        <v>0</v>
      </c>
      <c r="BO48" s="48">
        <v>0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48">
        <v>0</v>
      </c>
      <c r="BY48" s="18">
        <f t="shared" si="13"/>
        <v>0</v>
      </c>
      <c r="BZ48" s="48">
        <v>0</v>
      </c>
      <c r="CA48" s="48">
        <v>0</v>
      </c>
      <c r="CB48" s="48">
        <v>0</v>
      </c>
      <c r="CC48" s="48">
        <v>0</v>
      </c>
      <c r="CD48" s="48">
        <v>0</v>
      </c>
      <c r="CE48" s="48">
        <v>0</v>
      </c>
      <c r="CF48" s="48">
        <v>0</v>
      </c>
      <c r="CG48" s="48">
        <v>0</v>
      </c>
      <c r="CH48" s="48">
        <v>0</v>
      </c>
      <c r="CI48" s="48">
        <v>0</v>
      </c>
      <c r="CJ48" s="18">
        <f t="shared" si="14"/>
        <v>0</v>
      </c>
      <c r="CK48" s="45">
        <v>0</v>
      </c>
      <c r="CL48" s="44">
        <v>0</v>
      </c>
      <c r="CM48">
        <f t="shared" si="6"/>
        <v>0</v>
      </c>
      <c r="CN48">
        <f t="shared" si="7"/>
        <v>0</v>
      </c>
      <c r="CO48">
        <f t="shared" si="8"/>
        <v>0</v>
      </c>
      <c r="CP48" s="48">
        <v>0</v>
      </c>
    </row>
    <row r="49" spans="1:94" hidden="1" x14ac:dyDescent="0.25">
      <c r="A49" s="40" t="s">
        <v>226</v>
      </c>
      <c r="B49" s="40" t="s">
        <v>58</v>
      </c>
      <c r="C49" s="40" t="s">
        <v>16</v>
      </c>
      <c r="D49" s="41" t="s">
        <v>2</v>
      </c>
      <c r="E49" s="41" t="s">
        <v>15</v>
      </c>
      <c r="F49" s="40" t="s">
        <v>194</v>
      </c>
      <c r="G49" s="40" t="s">
        <v>227</v>
      </c>
      <c r="H49" s="40" t="s">
        <v>293</v>
      </c>
      <c r="I49" s="40" t="s">
        <v>52</v>
      </c>
      <c r="J49" s="42">
        <v>532</v>
      </c>
      <c r="K49" s="43">
        <v>266</v>
      </c>
      <c r="L49" s="44">
        <v>266</v>
      </c>
      <c r="M49" s="45">
        <v>0</v>
      </c>
      <c r="N49" s="45">
        <v>3</v>
      </c>
      <c r="O49" s="45">
        <v>6</v>
      </c>
      <c r="P49" s="31">
        <v>13</v>
      </c>
      <c r="Q49" s="48">
        <v>3</v>
      </c>
      <c r="R49" s="48">
        <v>3</v>
      </c>
      <c r="S49" s="48">
        <v>3</v>
      </c>
      <c r="T49" s="48">
        <v>3</v>
      </c>
      <c r="U49" s="48">
        <v>3</v>
      </c>
      <c r="V49" s="48">
        <v>3</v>
      </c>
      <c r="W49" s="48">
        <v>3</v>
      </c>
      <c r="X49" s="48">
        <v>3</v>
      </c>
      <c r="Y49" s="48">
        <v>5</v>
      </c>
      <c r="Z49" s="48">
        <v>3</v>
      </c>
      <c r="AA49" s="18">
        <f t="shared" si="9"/>
        <v>23</v>
      </c>
      <c r="AB49" s="48">
        <v>6</v>
      </c>
      <c r="AC49" s="48">
        <v>4</v>
      </c>
      <c r="AD49" s="48">
        <v>4</v>
      </c>
      <c r="AE49" s="48">
        <v>5</v>
      </c>
      <c r="AF49" s="48">
        <v>3</v>
      </c>
      <c r="AG49" s="48">
        <v>3</v>
      </c>
      <c r="AH49" s="48">
        <v>4</v>
      </c>
      <c r="AI49" s="48">
        <v>2</v>
      </c>
      <c r="AJ49" s="48">
        <v>2</v>
      </c>
      <c r="AK49" s="48">
        <v>3</v>
      </c>
      <c r="AL49" s="48">
        <v>3</v>
      </c>
      <c r="AM49" s="48">
        <v>3</v>
      </c>
      <c r="AN49" s="48">
        <v>2</v>
      </c>
      <c r="AO49" s="48">
        <v>2</v>
      </c>
      <c r="AP49" s="18">
        <f t="shared" si="10"/>
        <v>46</v>
      </c>
      <c r="AQ49" s="48">
        <v>4</v>
      </c>
      <c r="AR49" s="48">
        <v>3</v>
      </c>
      <c r="AS49" s="48">
        <v>5</v>
      </c>
      <c r="AT49" s="48">
        <v>3</v>
      </c>
      <c r="AU49" s="48">
        <v>5</v>
      </c>
      <c r="AV49" s="48">
        <v>4</v>
      </c>
      <c r="AW49" s="48">
        <v>4</v>
      </c>
      <c r="AX49" s="48">
        <v>6</v>
      </c>
      <c r="AY49" s="48">
        <v>5</v>
      </c>
      <c r="AZ49" s="48">
        <v>5</v>
      </c>
      <c r="BA49" s="48">
        <v>6</v>
      </c>
      <c r="BB49" s="48">
        <v>7</v>
      </c>
      <c r="BC49" s="18">
        <f t="shared" si="11"/>
        <v>57</v>
      </c>
      <c r="BD49" s="48">
        <v>6</v>
      </c>
      <c r="BE49" s="48">
        <v>8</v>
      </c>
      <c r="BF49" s="48">
        <v>5</v>
      </c>
      <c r="BG49" s="48">
        <v>6</v>
      </c>
      <c r="BH49" s="48">
        <v>21</v>
      </c>
      <c r="BI49" s="48">
        <v>24</v>
      </c>
      <c r="BJ49" s="48">
        <v>20</v>
      </c>
      <c r="BK49" s="48">
        <v>22</v>
      </c>
      <c r="BL49" s="18">
        <f t="shared" si="12"/>
        <v>112</v>
      </c>
      <c r="BM49" s="48">
        <v>22</v>
      </c>
      <c r="BN49" s="48">
        <v>22</v>
      </c>
      <c r="BO49" s="48">
        <v>20</v>
      </c>
      <c r="BP49" s="48">
        <v>18</v>
      </c>
      <c r="BQ49" s="48">
        <v>19</v>
      </c>
      <c r="BR49" s="48">
        <v>19</v>
      </c>
      <c r="BS49" s="48">
        <v>22</v>
      </c>
      <c r="BT49" s="48">
        <v>14</v>
      </c>
      <c r="BU49" s="48">
        <v>12</v>
      </c>
      <c r="BV49" s="48">
        <v>13</v>
      </c>
      <c r="BW49" s="48">
        <v>13</v>
      </c>
      <c r="BX49" s="48">
        <v>11</v>
      </c>
      <c r="BY49" s="18">
        <f t="shared" si="13"/>
        <v>205</v>
      </c>
      <c r="BZ49" s="48">
        <v>12</v>
      </c>
      <c r="CA49" s="48">
        <v>13</v>
      </c>
      <c r="CB49" s="48">
        <v>9</v>
      </c>
      <c r="CC49" s="48">
        <v>11</v>
      </c>
      <c r="CD49" s="48">
        <v>7</v>
      </c>
      <c r="CE49" s="48">
        <v>10</v>
      </c>
      <c r="CF49" s="48">
        <v>4</v>
      </c>
      <c r="CG49" s="48">
        <v>5</v>
      </c>
      <c r="CH49" s="48">
        <v>4</v>
      </c>
      <c r="CI49" s="48">
        <v>5</v>
      </c>
      <c r="CJ49" s="18">
        <f t="shared" si="14"/>
        <v>80</v>
      </c>
      <c r="CK49" s="45">
        <v>9</v>
      </c>
      <c r="CL49" s="44">
        <v>266</v>
      </c>
      <c r="CM49">
        <f t="shared" si="6"/>
        <v>15</v>
      </c>
      <c r="CN49">
        <f t="shared" si="7"/>
        <v>32</v>
      </c>
      <c r="CO49">
        <f t="shared" si="8"/>
        <v>119</v>
      </c>
      <c r="CP49" s="48">
        <v>10</v>
      </c>
    </row>
    <row r="50" spans="1:94" hidden="1" x14ac:dyDescent="0.25">
      <c r="A50" s="40" t="s">
        <v>226</v>
      </c>
      <c r="B50" s="40" t="s">
        <v>58</v>
      </c>
      <c r="C50" s="40" t="s">
        <v>59</v>
      </c>
      <c r="D50" s="41" t="s">
        <v>4</v>
      </c>
      <c r="E50" s="41" t="s">
        <v>30</v>
      </c>
      <c r="F50" s="40" t="s">
        <v>294</v>
      </c>
      <c r="G50" s="40" t="s">
        <v>227</v>
      </c>
      <c r="H50" s="40" t="s">
        <v>295</v>
      </c>
      <c r="I50" s="40" t="s">
        <v>55</v>
      </c>
      <c r="J50" s="42">
        <v>1367</v>
      </c>
      <c r="K50" s="43">
        <v>688</v>
      </c>
      <c r="L50" s="44">
        <v>679</v>
      </c>
      <c r="M50" s="45">
        <v>1</v>
      </c>
      <c r="N50" s="45">
        <v>4</v>
      </c>
      <c r="O50" s="45">
        <v>13</v>
      </c>
      <c r="P50" s="31">
        <v>12</v>
      </c>
      <c r="Q50" s="48">
        <v>10</v>
      </c>
      <c r="R50" s="48">
        <v>7</v>
      </c>
      <c r="S50" s="48">
        <v>7</v>
      </c>
      <c r="T50" s="48">
        <v>5</v>
      </c>
      <c r="U50" s="48">
        <v>9</v>
      </c>
      <c r="V50" s="48">
        <v>5</v>
      </c>
      <c r="W50" s="48">
        <v>9</v>
      </c>
      <c r="X50" s="48">
        <v>8</v>
      </c>
      <c r="Y50" s="48">
        <v>12</v>
      </c>
      <c r="Z50" s="48">
        <v>14</v>
      </c>
      <c r="AA50" s="18">
        <f t="shared" si="9"/>
        <v>62</v>
      </c>
      <c r="AB50" s="48">
        <v>14</v>
      </c>
      <c r="AC50" s="48">
        <v>8</v>
      </c>
      <c r="AD50" s="48">
        <v>10</v>
      </c>
      <c r="AE50" s="48">
        <v>9</v>
      </c>
      <c r="AF50" s="48">
        <v>10</v>
      </c>
      <c r="AG50" s="48">
        <v>12</v>
      </c>
      <c r="AH50" s="48">
        <v>9</v>
      </c>
      <c r="AI50" s="48">
        <v>11</v>
      </c>
      <c r="AJ50" s="48">
        <v>7</v>
      </c>
      <c r="AK50" s="48">
        <v>11</v>
      </c>
      <c r="AL50" s="48">
        <v>5</v>
      </c>
      <c r="AM50" s="48">
        <v>6</v>
      </c>
      <c r="AN50" s="48">
        <v>14</v>
      </c>
      <c r="AO50" s="48">
        <v>16</v>
      </c>
      <c r="AP50" s="18">
        <f t="shared" si="10"/>
        <v>142</v>
      </c>
      <c r="AQ50" s="48">
        <v>9</v>
      </c>
      <c r="AR50" s="48">
        <v>11</v>
      </c>
      <c r="AS50" s="48">
        <v>12</v>
      </c>
      <c r="AT50" s="48">
        <v>14</v>
      </c>
      <c r="AU50" s="48">
        <v>10</v>
      </c>
      <c r="AV50" s="48">
        <v>10</v>
      </c>
      <c r="AW50" s="48">
        <v>17</v>
      </c>
      <c r="AX50" s="48">
        <v>12</v>
      </c>
      <c r="AY50" s="48">
        <v>14</v>
      </c>
      <c r="AZ50" s="48">
        <v>13</v>
      </c>
      <c r="BA50" s="48">
        <v>14</v>
      </c>
      <c r="BB50" s="48">
        <v>15</v>
      </c>
      <c r="BC50" s="18">
        <f t="shared" si="11"/>
        <v>151</v>
      </c>
      <c r="BD50" s="48">
        <v>16</v>
      </c>
      <c r="BE50" s="48">
        <v>11</v>
      </c>
      <c r="BF50" s="48">
        <v>11</v>
      </c>
      <c r="BG50" s="48">
        <v>12</v>
      </c>
      <c r="BH50" s="48">
        <v>56</v>
      </c>
      <c r="BI50" s="48">
        <v>55</v>
      </c>
      <c r="BJ50" s="48">
        <v>52</v>
      </c>
      <c r="BK50" s="48">
        <v>62</v>
      </c>
      <c r="BL50" s="18">
        <f t="shared" si="12"/>
        <v>275</v>
      </c>
      <c r="BM50" s="48">
        <v>63</v>
      </c>
      <c r="BN50" s="48">
        <v>58</v>
      </c>
      <c r="BO50" s="48">
        <v>52</v>
      </c>
      <c r="BP50" s="48">
        <v>54</v>
      </c>
      <c r="BQ50" s="48">
        <v>40</v>
      </c>
      <c r="BR50" s="48">
        <v>38</v>
      </c>
      <c r="BS50" s="48">
        <v>38</v>
      </c>
      <c r="BT50" s="48">
        <v>30</v>
      </c>
      <c r="BU50" s="48">
        <v>32</v>
      </c>
      <c r="BV50" s="48">
        <v>37</v>
      </c>
      <c r="BW50" s="48">
        <v>46</v>
      </c>
      <c r="BX50" s="48">
        <v>40</v>
      </c>
      <c r="BY50" s="18">
        <f t="shared" si="13"/>
        <v>528</v>
      </c>
      <c r="BZ50" s="48">
        <v>33</v>
      </c>
      <c r="CA50" s="48">
        <v>24</v>
      </c>
      <c r="CB50" s="48">
        <v>25</v>
      </c>
      <c r="CC50" s="48">
        <v>33</v>
      </c>
      <c r="CD50" s="48">
        <v>14</v>
      </c>
      <c r="CE50" s="48">
        <v>16</v>
      </c>
      <c r="CF50" s="48">
        <v>8</v>
      </c>
      <c r="CG50" s="48">
        <v>13</v>
      </c>
      <c r="CH50" s="48">
        <v>10</v>
      </c>
      <c r="CI50" s="48">
        <v>9</v>
      </c>
      <c r="CJ50" s="18">
        <f t="shared" si="14"/>
        <v>185</v>
      </c>
      <c r="CK50" s="45">
        <v>33</v>
      </c>
      <c r="CL50" s="44">
        <v>679</v>
      </c>
      <c r="CM50">
        <f t="shared" si="6"/>
        <v>57</v>
      </c>
      <c r="CN50">
        <f t="shared" si="7"/>
        <v>63</v>
      </c>
      <c r="CO50">
        <f t="shared" si="8"/>
        <v>297</v>
      </c>
      <c r="CP50" s="48">
        <v>40</v>
      </c>
    </row>
    <row r="51" spans="1:94" hidden="1" x14ac:dyDescent="0.25">
      <c r="A51" s="40" t="s">
        <v>226</v>
      </c>
      <c r="B51" s="40" t="s">
        <v>58</v>
      </c>
      <c r="C51" s="40" t="s">
        <v>198</v>
      </c>
      <c r="D51" s="41" t="s">
        <v>3</v>
      </c>
      <c r="E51" s="41" t="s">
        <v>23</v>
      </c>
      <c r="F51" s="40" t="s">
        <v>198</v>
      </c>
      <c r="G51" s="40" t="s">
        <v>245</v>
      </c>
      <c r="H51" s="40" t="s">
        <v>296</v>
      </c>
      <c r="I51" s="40" t="s">
        <v>51</v>
      </c>
      <c r="J51" s="42">
        <v>14426</v>
      </c>
      <c r="K51" s="43">
        <v>7318</v>
      </c>
      <c r="L51" s="44">
        <v>7108</v>
      </c>
      <c r="M51" s="45">
        <v>5</v>
      </c>
      <c r="N51" s="45">
        <v>75</v>
      </c>
      <c r="O51" s="45">
        <v>84</v>
      </c>
      <c r="P51" s="31">
        <v>18</v>
      </c>
      <c r="Q51" s="48">
        <v>81</v>
      </c>
      <c r="R51" s="48">
        <v>78</v>
      </c>
      <c r="S51" s="48">
        <v>83</v>
      </c>
      <c r="T51" s="48">
        <v>78</v>
      </c>
      <c r="U51" s="48">
        <v>92</v>
      </c>
      <c r="V51" s="48">
        <v>84</v>
      </c>
      <c r="W51" s="48">
        <v>95</v>
      </c>
      <c r="X51" s="48">
        <v>85</v>
      </c>
      <c r="Y51" s="48">
        <v>105</v>
      </c>
      <c r="Z51" s="48">
        <v>107</v>
      </c>
      <c r="AA51" s="18">
        <f t="shared" si="9"/>
        <v>646</v>
      </c>
      <c r="AB51" s="48">
        <v>121</v>
      </c>
      <c r="AC51" s="48">
        <v>111</v>
      </c>
      <c r="AD51" s="48">
        <v>127</v>
      </c>
      <c r="AE51" s="48">
        <v>124</v>
      </c>
      <c r="AF51" s="48">
        <v>129</v>
      </c>
      <c r="AG51" s="48">
        <v>131</v>
      </c>
      <c r="AH51" s="48">
        <v>132</v>
      </c>
      <c r="AI51" s="48">
        <v>135</v>
      </c>
      <c r="AJ51" s="48">
        <v>147</v>
      </c>
      <c r="AK51" s="48">
        <v>134</v>
      </c>
      <c r="AL51" s="48">
        <v>136</v>
      </c>
      <c r="AM51" s="48">
        <v>124</v>
      </c>
      <c r="AN51" s="48">
        <v>140</v>
      </c>
      <c r="AO51" s="48">
        <v>128</v>
      </c>
      <c r="AP51" s="18">
        <f t="shared" si="10"/>
        <v>1819</v>
      </c>
      <c r="AQ51" s="48">
        <v>147</v>
      </c>
      <c r="AR51" s="48">
        <v>134</v>
      </c>
      <c r="AS51" s="48">
        <v>145</v>
      </c>
      <c r="AT51" s="48">
        <v>132</v>
      </c>
      <c r="AU51" s="48">
        <v>141</v>
      </c>
      <c r="AV51" s="48">
        <v>129</v>
      </c>
      <c r="AW51" s="48">
        <v>143</v>
      </c>
      <c r="AX51" s="48">
        <v>132</v>
      </c>
      <c r="AY51" s="48">
        <v>152</v>
      </c>
      <c r="AZ51" s="48">
        <v>143</v>
      </c>
      <c r="BA51" s="48">
        <v>152</v>
      </c>
      <c r="BB51" s="48">
        <v>134</v>
      </c>
      <c r="BC51" s="18">
        <f t="shared" si="11"/>
        <v>1684</v>
      </c>
      <c r="BD51" s="48">
        <v>155</v>
      </c>
      <c r="BE51" s="48">
        <v>145</v>
      </c>
      <c r="BF51" s="48">
        <v>145</v>
      </c>
      <c r="BG51" s="48">
        <v>134</v>
      </c>
      <c r="BH51" s="48">
        <v>617</v>
      </c>
      <c r="BI51" s="48">
        <v>582</v>
      </c>
      <c r="BJ51" s="48">
        <v>607</v>
      </c>
      <c r="BK51" s="48">
        <v>600</v>
      </c>
      <c r="BL51" s="18">
        <f t="shared" si="12"/>
        <v>2985</v>
      </c>
      <c r="BM51" s="48">
        <v>616</v>
      </c>
      <c r="BN51" s="48">
        <v>587</v>
      </c>
      <c r="BO51" s="48">
        <v>583</v>
      </c>
      <c r="BP51" s="48">
        <v>530</v>
      </c>
      <c r="BQ51" s="48">
        <v>486</v>
      </c>
      <c r="BR51" s="48">
        <v>474</v>
      </c>
      <c r="BS51" s="48">
        <v>425</v>
      </c>
      <c r="BT51" s="48">
        <v>393</v>
      </c>
      <c r="BU51" s="48">
        <v>337</v>
      </c>
      <c r="BV51" s="48">
        <v>323</v>
      </c>
      <c r="BW51" s="48">
        <v>296</v>
      </c>
      <c r="BX51" s="48">
        <v>304</v>
      </c>
      <c r="BY51" s="18">
        <f t="shared" si="13"/>
        <v>5354</v>
      </c>
      <c r="BZ51" s="48">
        <v>255</v>
      </c>
      <c r="CA51" s="48">
        <v>271</v>
      </c>
      <c r="CB51" s="48">
        <v>204</v>
      </c>
      <c r="CC51" s="48">
        <v>215</v>
      </c>
      <c r="CD51" s="48">
        <v>141</v>
      </c>
      <c r="CE51" s="48">
        <v>168</v>
      </c>
      <c r="CF51" s="48">
        <v>88</v>
      </c>
      <c r="CG51" s="48">
        <v>118</v>
      </c>
      <c r="CH51" s="48">
        <v>95</v>
      </c>
      <c r="CI51" s="48">
        <v>141</v>
      </c>
      <c r="CJ51" s="18">
        <f t="shared" si="14"/>
        <v>1696</v>
      </c>
      <c r="CK51" s="45">
        <v>225</v>
      </c>
      <c r="CL51" s="44">
        <v>7108</v>
      </c>
      <c r="CM51">
        <f t="shared" si="6"/>
        <v>647</v>
      </c>
      <c r="CN51">
        <f t="shared" si="7"/>
        <v>688</v>
      </c>
      <c r="CO51">
        <f t="shared" si="8"/>
        <v>3166</v>
      </c>
      <c r="CP51" s="48">
        <v>345</v>
      </c>
    </row>
    <row r="52" spans="1:94" hidden="1" x14ac:dyDescent="0.25">
      <c r="A52" s="40" t="s">
        <v>226</v>
      </c>
      <c r="B52" s="40" t="s">
        <v>58</v>
      </c>
      <c r="C52" s="40" t="s">
        <v>18</v>
      </c>
      <c r="D52" s="41" t="s">
        <v>3</v>
      </c>
      <c r="E52" s="41" t="s">
        <v>24</v>
      </c>
      <c r="F52" s="40" t="s">
        <v>24</v>
      </c>
      <c r="G52" s="40" t="s">
        <v>239</v>
      </c>
      <c r="H52" s="40" t="s">
        <v>297</v>
      </c>
      <c r="I52" s="40" t="s">
        <v>54</v>
      </c>
      <c r="J52" s="42">
        <v>5780</v>
      </c>
      <c r="K52" s="43">
        <v>2912</v>
      </c>
      <c r="L52" s="44">
        <v>2868</v>
      </c>
      <c r="M52" s="45">
        <v>3</v>
      </c>
      <c r="N52" s="45">
        <v>24</v>
      </c>
      <c r="O52" s="45">
        <v>36</v>
      </c>
      <c r="P52" s="31">
        <v>41</v>
      </c>
      <c r="Q52" s="48">
        <v>32</v>
      </c>
      <c r="R52" s="48">
        <v>28</v>
      </c>
      <c r="S52" s="48">
        <v>19</v>
      </c>
      <c r="T52" s="48">
        <v>30</v>
      </c>
      <c r="U52" s="48">
        <v>37</v>
      </c>
      <c r="V52" s="48">
        <v>40</v>
      </c>
      <c r="W52" s="48">
        <v>61</v>
      </c>
      <c r="X52" s="48">
        <v>47</v>
      </c>
      <c r="Y52" s="48">
        <v>41</v>
      </c>
      <c r="Z52" s="48">
        <v>37</v>
      </c>
      <c r="AA52" s="18">
        <f t="shared" si="9"/>
        <v>293</v>
      </c>
      <c r="AB52" s="48">
        <v>47</v>
      </c>
      <c r="AC52" s="48">
        <v>49</v>
      </c>
      <c r="AD52" s="48">
        <v>40</v>
      </c>
      <c r="AE52" s="48">
        <v>41</v>
      </c>
      <c r="AF52" s="48">
        <v>46</v>
      </c>
      <c r="AG52" s="48">
        <v>41</v>
      </c>
      <c r="AH52" s="48">
        <v>43</v>
      </c>
      <c r="AI52" s="48">
        <v>44</v>
      </c>
      <c r="AJ52" s="48">
        <v>48</v>
      </c>
      <c r="AK52" s="48">
        <v>39</v>
      </c>
      <c r="AL52" s="48">
        <v>43</v>
      </c>
      <c r="AM52" s="48">
        <v>39</v>
      </c>
      <c r="AN52" s="48">
        <v>39</v>
      </c>
      <c r="AO52" s="48">
        <v>35</v>
      </c>
      <c r="AP52" s="18">
        <f t="shared" si="10"/>
        <v>594</v>
      </c>
      <c r="AQ52" s="48">
        <v>39</v>
      </c>
      <c r="AR52" s="48">
        <v>35</v>
      </c>
      <c r="AS52" s="48">
        <v>30</v>
      </c>
      <c r="AT52" s="48">
        <v>28</v>
      </c>
      <c r="AU52" s="48">
        <v>42</v>
      </c>
      <c r="AV52" s="48">
        <v>38</v>
      </c>
      <c r="AW52" s="48">
        <v>38</v>
      </c>
      <c r="AX52" s="48">
        <v>39</v>
      </c>
      <c r="AY52" s="48">
        <v>57</v>
      </c>
      <c r="AZ52" s="48">
        <v>46</v>
      </c>
      <c r="BA52" s="48">
        <v>41</v>
      </c>
      <c r="BB52" s="48">
        <v>43</v>
      </c>
      <c r="BC52" s="18">
        <f t="shared" si="11"/>
        <v>476</v>
      </c>
      <c r="BD52" s="48">
        <v>58</v>
      </c>
      <c r="BE52" s="48">
        <v>51</v>
      </c>
      <c r="BF52" s="48">
        <v>39</v>
      </c>
      <c r="BG52" s="48">
        <v>39</v>
      </c>
      <c r="BH52" s="48">
        <v>204</v>
      </c>
      <c r="BI52" s="48">
        <v>212</v>
      </c>
      <c r="BJ52" s="48">
        <v>228</v>
      </c>
      <c r="BK52" s="48">
        <v>252</v>
      </c>
      <c r="BL52" s="18">
        <f t="shared" si="12"/>
        <v>1083</v>
      </c>
      <c r="BM52" s="48">
        <v>254</v>
      </c>
      <c r="BN52" s="48">
        <v>234</v>
      </c>
      <c r="BO52" s="48">
        <v>249</v>
      </c>
      <c r="BP52" s="48">
        <v>218</v>
      </c>
      <c r="BQ52" s="48">
        <v>204</v>
      </c>
      <c r="BR52" s="48">
        <v>173</v>
      </c>
      <c r="BS52" s="48">
        <v>208</v>
      </c>
      <c r="BT52" s="48">
        <v>160</v>
      </c>
      <c r="BU52" s="48">
        <v>160</v>
      </c>
      <c r="BV52" s="48">
        <v>159</v>
      </c>
      <c r="BW52" s="48">
        <v>160</v>
      </c>
      <c r="BX52" s="48">
        <v>152</v>
      </c>
      <c r="BY52" s="18">
        <f t="shared" si="13"/>
        <v>2331</v>
      </c>
      <c r="BZ52" s="48">
        <v>126</v>
      </c>
      <c r="CA52" s="48">
        <v>143</v>
      </c>
      <c r="CB52" s="48">
        <v>103</v>
      </c>
      <c r="CC52" s="48">
        <v>103</v>
      </c>
      <c r="CD52" s="48">
        <v>60</v>
      </c>
      <c r="CE52" s="48">
        <v>96</v>
      </c>
      <c r="CF52" s="48">
        <v>71</v>
      </c>
      <c r="CG52" s="48">
        <v>91</v>
      </c>
      <c r="CH52" s="48">
        <v>45</v>
      </c>
      <c r="CI52" s="48">
        <v>86</v>
      </c>
      <c r="CJ52" s="18">
        <f t="shared" si="14"/>
        <v>924</v>
      </c>
      <c r="CK52" s="45">
        <v>109</v>
      </c>
      <c r="CL52" s="44">
        <v>2868</v>
      </c>
      <c r="CM52">
        <f t="shared" si="6"/>
        <v>175</v>
      </c>
      <c r="CN52">
        <f t="shared" si="7"/>
        <v>218</v>
      </c>
      <c r="CO52">
        <f t="shared" si="8"/>
        <v>1249</v>
      </c>
      <c r="CP52" s="48">
        <v>144</v>
      </c>
    </row>
    <row r="53" spans="1:94" hidden="1" x14ac:dyDescent="0.25">
      <c r="A53" s="40" t="s">
        <v>226</v>
      </c>
      <c r="B53" s="40" t="s">
        <v>58</v>
      </c>
      <c r="C53" s="40" t="s">
        <v>59</v>
      </c>
      <c r="D53" s="41" t="s">
        <v>4</v>
      </c>
      <c r="E53" s="41" t="s">
        <v>4</v>
      </c>
      <c r="F53" s="40" t="s">
        <v>212</v>
      </c>
      <c r="G53" s="40" t="s">
        <v>232</v>
      </c>
      <c r="H53" s="40" t="s">
        <v>298</v>
      </c>
      <c r="I53" s="40" t="s">
        <v>52</v>
      </c>
      <c r="J53" s="42">
        <v>808</v>
      </c>
      <c r="K53" s="43">
        <v>417</v>
      </c>
      <c r="L53" s="44">
        <v>391</v>
      </c>
      <c r="M53" s="45">
        <v>0</v>
      </c>
      <c r="N53" s="45">
        <v>6</v>
      </c>
      <c r="O53" s="45">
        <v>6</v>
      </c>
      <c r="P53" s="31">
        <v>24</v>
      </c>
      <c r="Q53" s="48">
        <v>6</v>
      </c>
      <c r="R53" s="48">
        <v>6</v>
      </c>
      <c r="S53" s="48">
        <v>7</v>
      </c>
      <c r="T53" s="48">
        <v>6</v>
      </c>
      <c r="U53" s="48">
        <v>8</v>
      </c>
      <c r="V53" s="48">
        <v>7</v>
      </c>
      <c r="W53" s="48">
        <v>7</v>
      </c>
      <c r="X53" s="48">
        <v>7</v>
      </c>
      <c r="Y53" s="48">
        <v>8</v>
      </c>
      <c r="Z53" s="48">
        <v>8</v>
      </c>
      <c r="AA53" s="18">
        <f t="shared" si="9"/>
        <v>51</v>
      </c>
      <c r="AB53" s="48">
        <v>8</v>
      </c>
      <c r="AC53" s="48">
        <v>8</v>
      </c>
      <c r="AD53" s="48">
        <v>10</v>
      </c>
      <c r="AE53" s="48">
        <v>10</v>
      </c>
      <c r="AF53" s="48">
        <v>10</v>
      </c>
      <c r="AG53" s="48">
        <v>9</v>
      </c>
      <c r="AH53" s="48">
        <v>11</v>
      </c>
      <c r="AI53" s="48">
        <v>10</v>
      </c>
      <c r="AJ53" s="48">
        <v>12</v>
      </c>
      <c r="AK53" s="48">
        <v>9</v>
      </c>
      <c r="AL53" s="48">
        <v>11</v>
      </c>
      <c r="AM53" s="48">
        <v>8</v>
      </c>
      <c r="AN53" s="48">
        <v>10</v>
      </c>
      <c r="AO53" s="48">
        <v>9</v>
      </c>
      <c r="AP53" s="18">
        <f t="shared" si="10"/>
        <v>135</v>
      </c>
      <c r="AQ53" s="48">
        <v>10</v>
      </c>
      <c r="AR53" s="48">
        <v>8</v>
      </c>
      <c r="AS53" s="48">
        <v>10</v>
      </c>
      <c r="AT53" s="48">
        <v>8</v>
      </c>
      <c r="AU53" s="48">
        <v>10</v>
      </c>
      <c r="AV53" s="48">
        <v>8</v>
      </c>
      <c r="AW53" s="48">
        <v>9</v>
      </c>
      <c r="AX53" s="48">
        <v>7</v>
      </c>
      <c r="AY53" s="48">
        <v>8</v>
      </c>
      <c r="AZ53" s="48">
        <v>7</v>
      </c>
      <c r="BA53" s="48">
        <v>9</v>
      </c>
      <c r="BB53" s="48">
        <v>7</v>
      </c>
      <c r="BC53" s="18">
        <f t="shared" si="11"/>
        <v>101</v>
      </c>
      <c r="BD53" s="48">
        <v>8</v>
      </c>
      <c r="BE53" s="48">
        <v>8</v>
      </c>
      <c r="BF53" s="48">
        <v>9</v>
      </c>
      <c r="BG53" s="48">
        <v>8</v>
      </c>
      <c r="BH53" s="48">
        <v>32</v>
      </c>
      <c r="BI53" s="48">
        <v>30</v>
      </c>
      <c r="BJ53" s="48">
        <v>31</v>
      </c>
      <c r="BK53" s="48">
        <v>30</v>
      </c>
      <c r="BL53" s="18">
        <f t="shared" si="12"/>
        <v>156</v>
      </c>
      <c r="BM53" s="48">
        <v>31</v>
      </c>
      <c r="BN53" s="48">
        <v>33</v>
      </c>
      <c r="BO53" s="48">
        <v>32</v>
      </c>
      <c r="BP53" s="48">
        <v>32</v>
      </c>
      <c r="BQ53" s="48">
        <v>25</v>
      </c>
      <c r="BR53" s="48">
        <v>23</v>
      </c>
      <c r="BS53" s="48">
        <v>19</v>
      </c>
      <c r="BT53" s="48">
        <v>19</v>
      </c>
      <c r="BU53" s="48">
        <v>16</v>
      </c>
      <c r="BV53" s="48">
        <v>14</v>
      </c>
      <c r="BW53" s="48">
        <v>13</v>
      </c>
      <c r="BX53" s="48">
        <v>13</v>
      </c>
      <c r="BY53" s="18">
        <f t="shared" si="13"/>
        <v>270</v>
      </c>
      <c r="BZ53" s="48">
        <v>13</v>
      </c>
      <c r="CA53" s="48">
        <v>11</v>
      </c>
      <c r="CB53" s="48">
        <v>9</v>
      </c>
      <c r="CC53" s="48">
        <v>9</v>
      </c>
      <c r="CD53" s="48">
        <v>7</v>
      </c>
      <c r="CE53" s="48">
        <v>7</v>
      </c>
      <c r="CF53" s="48">
        <v>4</v>
      </c>
      <c r="CG53" s="48">
        <v>5</v>
      </c>
      <c r="CH53" s="48">
        <v>4</v>
      </c>
      <c r="CI53" s="48">
        <v>7</v>
      </c>
      <c r="CJ53" s="18">
        <f t="shared" si="14"/>
        <v>76</v>
      </c>
      <c r="CK53" s="45">
        <v>17</v>
      </c>
      <c r="CL53" s="44">
        <v>391</v>
      </c>
      <c r="CM53">
        <f t="shared" si="6"/>
        <v>41</v>
      </c>
      <c r="CN53">
        <f t="shared" si="7"/>
        <v>37</v>
      </c>
      <c r="CO53">
        <f t="shared" si="8"/>
        <v>167</v>
      </c>
      <c r="CP53" s="48">
        <v>27</v>
      </c>
    </row>
    <row r="54" spans="1:94" hidden="1" x14ac:dyDescent="0.25">
      <c r="A54" s="40" t="s">
        <v>226</v>
      </c>
      <c r="B54" s="40" t="s">
        <v>58</v>
      </c>
      <c r="C54" s="40" t="s">
        <v>16</v>
      </c>
      <c r="D54" s="41" t="s">
        <v>2</v>
      </c>
      <c r="E54" s="41" t="s">
        <v>15</v>
      </c>
      <c r="F54" s="40" t="s">
        <v>195</v>
      </c>
      <c r="G54" s="40" t="s">
        <v>227</v>
      </c>
      <c r="H54" s="40" t="s">
        <v>299</v>
      </c>
      <c r="I54" s="40" t="s">
        <v>52</v>
      </c>
      <c r="J54" s="42">
        <v>660</v>
      </c>
      <c r="K54" s="43">
        <v>326</v>
      </c>
      <c r="L54" s="44">
        <v>334</v>
      </c>
      <c r="M54" s="45">
        <v>0</v>
      </c>
      <c r="N54" s="45">
        <v>3</v>
      </c>
      <c r="O54" s="45">
        <v>5</v>
      </c>
      <c r="P54" s="31">
        <v>109</v>
      </c>
      <c r="Q54" s="48">
        <v>4</v>
      </c>
      <c r="R54" s="48">
        <v>4</v>
      </c>
      <c r="S54" s="48">
        <v>4</v>
      </c>
      <c r="T54" s="48">
        <v>4</v>
      </c>
      <c r="U54" s="48">
        <v>4</v>
      </c>
      <c r="V54" s="48">
        <v>5</v>
      </c>
      <c r="W54" s="48">
        <v>3</v>
      </c>
      <c r="X54" s="48">
        <v>3</v>
      </c>
      <c r="Y54" s="48">
        <v>6</v>
      </c>
      <c r="Z54" s="48">
        <v>4</v>
      </c>
      <c r="AA54" s="18">
        <f t="shared" si="9"/>
        <v>29</v>
      </c>
      <c r="AB54" s="48">
        <v>6</v>
      </c>
      <c r="AC54" s="48">
        <v>4</v>
      </c>
      <c r="AD54" s="48">
        <v>4</v>
      </c>
      <c r="AE54" s="48">
        <v>6</v>
      </c>
      <c r="AF54" s="48">
        <v>3</v>
      </c>
      <c r="AG54" s="48">
        <v>3</v>
      </c>
      <c r="AH54" s="48">
        <v>3</v>
      </c>
      <c r="AI54" s="48">
        <v>3</v>
      </c>
      <c r="AJ54" s="48">
        <v>3</v>
      </c>
      <c r="AK54" s="48">
        <v>4</v>
      </c>
      <c r="AL54" s="48">
        <v>4</v>
      </c>
      <c r="AM54" s="48">
        <v>3</v>
      </c>
      <c r="AN54" s="48">
        <v>3</v>
      </c>
      <c r="AO54" s="48">
        <v>2</v>
      </c>
      <c r="AP54" s="18">
        <f t="shared" si="10"/>
        <v>51</v>
      </c>
      <c r="AQ54" s="48">
        <v>5</v>
      </c>
      <c r="AR54" s="48">
        <v>4</v>
      </c>
      <c r="AS54" s="48">
        <v>5</v>
      </c>
      <c r="AT54" s="48">
        <v>4</v>
      </c>
      <c r="AU54" s="48">
        <v>7</v>
      </c>
      <c r="AV54" s="48">
        <v>5</v>
      </c>
      <c r="AW54" s="48">
        <v>3</v>
      </c>
      <c r="AX54" s="48">
        <v>7</v>
      </c>
      <c r="AY54" s="48">
        <v>5</v>
      </c>
      <c r="AZ54" s="48">
        <v>6</v>
      </c>
      <c r="BA54" s="48">
        <v>6</v>
      </c>
      <c r="BB54" s="48">
        <v>9</v>
      </c>
      <c r="BC54" s="18">
        <f t="shared" si="11"/>
        <v>66</v>
      </c>
      <c r="BD54" s="48">
        <v>8</v>
      </c>
      <c r="BE54" s="48">
        <v>9</v>
      </c>
      <c r="BF54" s="48">
        <v>5</v>
      </c>
      <c r="BG54" s="48">
        <v>8</v>
      </c>
      <c r="BH54" s="48">
        <v>26</v>
      </c>
      <c r="BI54" s="48">
        <v>29</v>
      </c>
      <c r="BJ54" s="48">
        <v>27</v>
      </c>
      <c r="BK54" s="48">
        <v>29</v>
      </c>
      <c r="BL54" s="18">
        <f t="shared" si="12"/>
        <v>141</v>
      </c>
      <c r="BM54" s="48">
        <v>28</v>
      </c>
      <c r="BN54" s="48">
        <v>28</v>
      </c>
      <c r="BO54" s="48">
        <v>27</v>
      </c>
      <c r="BP54" s="48">
        <v>25</v>
      </c>
      <c r="BQ54" s="48">
        <v>24</v>
      </c>
      <c r="BR54" s="48">
        <v>23</v>
      </c>
      <c r="BS54" s="48">
        <v>27</v>
      </c>
      <c r="BT54" s="48">
        <v>18</v>
      </c>
      <c r="BU54" s="48">
        <v>15</v>
      </c>
      <c r="BV54" s="48">
        <v>16</v>
      </c>
      <c r="BW54" s="48">
        <v>17</v>
      </c>
      <c r="BX54" s="48">
        <v>14</v>
      </c>
      <c r="BY54" s="18">
        <f t="shared" si="13"/>
        <v>262</v>
      </c>
      <c r="BZ54" s="48">
        <v>16</v>
      </c>
      <c r="CA54" s="48">
        <v>16</v>
      </c>
      <c r="CB54" s="48">
        <v>11</v>
      </c>
      <c r="CC54" s="48">
        <v>12</v>
      </c>
      <c r="CD54" s="48">
        <v>6</v>
      </c>
      <c r="CE54" s="48">
        <v>13</v>
      </c>
      <c r="CF54" s="48">
        <v>5</v>
      </c>
      <c r="CG54" s="48">
        <v>7</v>
      </c>
      <c r="CH54" s="48">
        <v>6</v>
      </c>
      <c r="CI54" s="48">
        <v>7</v>
      </c>
      <c r="CJ54" s="18">
        <f t="shared" si="14"/>
        <v>99</v>
      </c>
      <c r="CK54" s="45">
        <v>9</v>
      </c>
      <c r="CL54" s="44">
        <v>334</v>
      </c>
      <c r="CM54">
        <f t="shared" si="6"/>
        <v>18</v>
      </c>
      <c r="CN54">
        <f t="shared" si="7"/>
        <v>39</v>
      </c>
      <c r="CO54">
        <f t="shared" si="8"/>
        <v>152</v>
      </c>
      <c r="CP54" s="48">
        <v>13</v>
      </c>
    </row>
    <row r="55" spans="1:94" hidden="1" x14ac:dyDescent="0.25">
      <c r="A55" s="40" t="s">
        <v>226</v>
      </c>
      <c r="B55" s="40" t="s">
        <v>58</v>
      </c>
      <c r="C55" s="40" t="s">
        <v>16</v>
      </c>
      <c r="D55" s="41" t="s">
        <v>2</v>
      </c>
      <c r="E55" s="41" t="s">
        <v>15</v>
      </c>
      <c r="F55" s="40" t="s">
        <v>196</v>
      </c>
      <c r="G55" s="40" t="s">
        <v>227</v>
      </c>
      <c r="H55" s="40" t="s">
        <v>300</v>
      </c>
      <c r="I55" s="40" t="s">
        <v>55</v>
      </c>
      <c r="J55" s="42">
        <v>907</v>
      </c>
      <c r="K55" s="43">
        <v>444</v>
      </c>
      <c r="L55" s="44">
        <v>463</v>
      </c>
      <c r="M55" s="45">
        <v>0</v>
      </c>
      <c r="N55" s="45">
        <v>4</v>
      </c>
      <c r="O55" s="45">
        <v>6</v>
      </c>
      <c r="P55" s="31">
        <v>323</v>
      </c>
      <c r="Q55" s="48">
        <v>6</v>
      </c>
      <c r="R55" s="48">
        <v>6</v>
      </c>
      <c r="S55" s="48">
        <v>5</v>
      </c>
      <c r="T55" s="48">
        <v>6</v>
      </c>
      <c r="U55" s="48">
        <v>4</v>
      </c>
      <c r="V55" s="48">
        <v>6</v>
      </c>
      <c r="W55" s="48">
        <v>4</v>
      </c>
      <c r="X55" s="48">
        <v>5</v>
      </c>
      <c r="Y55" s="48">
        <v>9</v>
      </c>
      <c r="Z55" s="48">
        <v>6</v>
      </c>
      <c r="AA55" s="18">
        <f t="shared" si="9"/>
        <v>40</v>
      </c>
      <c r="AB55" s="48">
        <v>6</v>
      </c>
      <c r="AC55" s="48">
        <v>5</v>
      </c>
      <c r="AD55" s="48">
        <v>7</v>
      </c>
      <c r="AE55" s="48">
        <v>7</v>
      </c>
      <c r="AF55" s="48">
        <v>5</v>
      </c>
      <c r="AG55" s="48">
        <v>3</v>
      </c>
      <c r="AH55" s="48">
        <v>3</v>
      </c>
      <c r="AI55" s="48">
        <v>3</v>
      </c>
      <c r="AJ55" s="48">
        <v>4</v>
      </c>
      <c r="AK55" s="48">
        <v>6</v>
      </c>
      <c r="AL55" s="48">
        <v>6</v>
      </c>
      <c r="AM55" s="48">
        <v>4</v>
      </c>
      <c r="AN55" s="48">
        <v>4</v>
      </c>
      <c r="AO55" s="48">
        <v>4</v>
      </c>
      <c r="AP55" s="18">
        <f t="shared" si="10"/>
        <v>67</v>
      </c>
      <c r="AQ55" s="48">
        <v>6</v>
      </c>
      <c r="AR55" s="48">
        <v>5</v>
      </c>
      <c r="AS55" s="48">
        <v>6</v>
      </c>
      <c r="AT55" s="48">
        <v>6</v>
      </c>
      <c r="AU55" s="48">
        <v>9</v>
      </c>
      <c r="AV55" s="48">
        <v>7</v>
      </c>
      <c r="AW55" s="48">
        <v>3</v>
      </c>
      <c r="AX55" s="48">
        <v>10</v>
      </c>
      <c r="AY55" s="48">
        <v>7</v>
      </c>
      <c r="AZ55" s="48">
        <v>9</v>
      </c>
      <c r="BA55" s="48">
        <v>8</v>
      </c>
      <c r="BB55" s="48">
        <v>11</v>
      </c>
      <c r="BC55" s="18">
        <f t="shared" si="11"/>
        <v>87</v>
      </c>
      <c r="BD55" s="48">
        <v>10</v>
      </c>
      <c r="BE55" s="48">
        <v>13</v>
      </c>
      <c r="BF55" s="48">
        <v>7</v>
      </c>
      <c r="BG55" s="48">
        <v>11</v>
      </c>
      <c r="BH55" s="48">
        <v>36</v>
      </c>
      <c r="BI55" s="48">
        <v>40</v>
      </c>
      <c r="BJ55" s="48">
        <v>37</v>
      </c>
      <c r="BK55" s="48">
        <v>40</v>
      </c>
      <c r="BL55" s="18">
        <f t="shared" si="12"/>
        <v>194</v>
      </c>
      <c r="BM55" s="48">
        <v>38</v>
      </c>
      <c r="BN55" s="48">
        <v>38</v>
      </c>
      <c r="BO55" s="48">
        <v>37</v>
      </c>
      <c r="BP55" s="48">
        <v>34</v>
      </c>
      <c r="BQ55" s="48">
        <v>33</v>
      </c>
      <c r="BR55" s="48">
        <v>32</v>
      </c>
      <c r="BS55" s="48">
        <v>37</v>
      </c>
      <c r="BT55" s="48">
        <v>25</v>
      </c>
      <c r="BU55" s="48">
        <v>21</v>
      </c>
      <c r="BV55" s="48">
        <v>23</v>
      </c>
      <c r="BW55" s="48">
        <v>23</v>
      </c>
      <c r="BX55" s="48">
        <v>20</v>
      </c>
      <c r="BY55" s="18">
        <f t="shared" si="13"/>
        <v>361</v>
      </c>
      <c r="BZ55" s="48">
        <v>22</v>
      </c>
      <c r="CA55" s="48">
        <v>23</v>
      </c>
      <c r="CB55" s="48">
        <v>15</v>
      </c>
      <c r="CC55" s="48">
        <v>19</v>
      </c>
      <c r="CD55" s="48">
        <v>10</v>
      </c>
      <c r="CE55" s="48">
        <v>18</v>
      </c>
      <c r="CF55" s="48">
        <v>7</v>
      </c>
      <c r="CG55" s="48">
        <v>10</v>
      </c>
      <c r="CH55" s="48">
        <v>9</v>
      </c>
      <c r="CI55" s="48">
        <v>8</v>
      </c>
      <c r="CJ55" s="18">
        <f t="shared" si="14"/>
        <v>141</v>
      </c>
      <c r="CK55" s="45">
        <v>13</v>
      </c>
      <c r="CL55" s="44">
        <v>463</v>
      </c>
      <c r="CM55">
        <f t="shared" si="6"/>
        <v>26</v>
      </c>
      <c r="CN55">
        <f t="shared" si="7"/>
        <v>54</v>
      </c>
      <c r="CO55">
        <f t="shared" si="8"/>
        <v>209</v>
      </c>
      <c r="CP55" s="48">
        <v>17</v>
      </c>
    </row>
    <row r="56" spans="1:94" hidden="1" x14ac:dyDescent="0.25">
      <c r="A56" s="40" t="s">
        <v>226</v>
      </c>
      <c r="B56" s="40" t="s">
        <v>58</v>
      </c>
      <c r="C56" s="40" t="s">
        <v>59</v>
      </c>
      <c r="D56" s="41" t="s">
        <v>4</v>
      </c>
      <c r="E56" s="41" t="s">
        <v>26</v>
      </c>
      <c r="F56" s="40" t="s">
        <v>214</v>
      </c>
      <c r="G56" s="40" t="s">
        <v>227</v>
      </c>
      <c r="H56" s="40" t="s">
        <v>301</v>
      </c>
      <c r="I56" s="40" t="s">
        <v>55</v>
      </c>
      <c r="J56" s="42">
        <v>2963</v>
      </c>
      <c r="K56" s="43">
        <v>1489</v>
      </c>
      <c r="L56" s="44">
        <v>1474</v>
      </c>
      <c r="M56" s="45">
        <v>1</v>
      </c>
      <c r="N56" s="45">
        <v>18</v>
      </c>
      <c r="O56" s="45">
        <v>16</v>
      </c>
      <c r="P56" s="46"/>
      <c r="Q56" s="48">
        <v>16</v>
      </c>
      <c r="R56" s="48">
        <v>18</v>
      </c>
      <c r="S56" s="48">
        <v>13</v>
      </c>
      <c r="T56" s="48">
        <v>15</v>
      </c>
      <c r="U56" s="48">
        <v>18</v>
      </c>
      <c r="V56" s="48">
        <v>18</v>
      </c>
      <c r="W56" s="48">
        <v>16</v>
      </c>
      <c r="X56" s="48">
        <v>21</v>
      </c>
      <c r="Y56" s="48">
        <v>20</v>
      </c>
      <c r="Z56" s="48">
        <v>16</v>
      </c>
      <c r="AA56" s="47">
        <f t="shared" ref="AA56:AA59" si="15">SUM(T56:Z56)</f>
        <v>124</v>
      </c>
      <c r="AB56" s="48">
        <v>17</v>
      </c>
      <c r="AC56" s="48">
        <v>13</v>
      </c>
      <c r="AD56" s="48">
        <v>18</v>
      </c>
      <c r="AE56" s="48">
        <v>19</v>
      </c>
      <c r="AF56" s="48">
        <v>19</v>
      </c>
      <c r="AG56" s="48">
        <v>22</v>
      </c>
      <c r="AH56" s="48">
        <v>21</v>
      </c>
      <c r="AI56" s="48">
        <v>21</v>
      </c>
      <c r="AJ56" s="48">
        <v>20</v>
      </c>
      <c r="AK56" s="48">
        <v>19</v>
      </c>
      <c r="AL56" s="48">
        <v>16</v>
      </c>
      <c r="AM56" s="48">
        <v>15</v>
      </c>
      <c r="AN56" s="48">
        <v>22</v>
      </c>
      <c r="AO56" s="48">
        <v>21</v>
      </c>
      <c r="AP56" s="47">
        <f t="shared" ref="AP56:AP59" si="16">SUM(AB56:AO56)</f>
        <v>263</v>
      </c>
      <c r="AQ56" s="48">
        <v>21</v>
      </c>
      <c r="AR56" s="48">
        <v>20</v>
      </c>
      <c r="AS56" s="48">
        <v>23</v>
      </c>
      <c r="AT56" s="48">
        <v>22</v>
      </c>
      <c r="AU56" s="48">
        <v>27</v>
      </c>
      <c r="AV56" s="48">
        <v>26</v>
      </c>
      <c r="AW56" s="48">
        <v>36</v>
      </c>
      <c r="AX56" s="48">
        <v>29</v>
      </c>
      <c r="AY56" s="48">
        <v>35</v>
      </c>
      <c r="AZ56" s="48">
        <v>32</v>
      </c>
      <c r="BA56" s="48">
        <v>32</v>
      </c>
      <c r="BB56" s="48">
        <v>33</v>
      </c>
      <c r="BC56" s="47">
        <f t="shared" ref="BC56:BC59" si="17">SUM(AQ56:BB56)</f>
        <v>336</v>
      </c>
      <c r="BD56" s="48">
        <v>32</v>
      </c>
      <c r="BE56" s="48">
        <v>38</v>
      </c>
      <c r="BF56" s="48">
        <v>32</v>
      </c>
      <c r="BG56" s="48">
        <v>30</v>
      </c>
      <c r="BH56" s="48">
        <v>136</v>
      </c>
      <c r="BI56" s="48">
        <v>133</v>
      </c>
      <c r="BJ56" s="48">
        <v>119</v>
      </c>
      <c r="BK56" s="48">
        <v>126</v>
      </c>
      <c r="BL56" s="47">
        <f t="shared" ref="BL56:BL59" si="18">SUM(BD56:BK56)</f>
        <v>646</v>
      </c>
      <c r="BM56" s="48">
        <v>110</v>
      </c>
      <c r="BN56" s="48">
        <v>113</v>
      </c>
      <c r="BO56" s="48">
        <v>110</v>
      </c>
      <c r="BP56" s="48">
        <v>109</v>
      </c>
      <c r="BQ56" s="48">
        <v>105</v>
      </c>
      <c r="BR56" s="48">
        <v>96</v>
      </c>
      <c r="BS56" s="48">
        <v>98</v>
      </c>
      <c r="BT56" s="48">
        <v>93</v>
      </c>
      <c r="BU56" s="48">
        <v>82</v>
      </c>
      <c r="BV56" s="48">
        <v>65</v>
      </c>
      <c r="BW56" s="48">
        <v>69</v>
      </c>
      <c r="BX56" s="48">
        <v>70</v>
      </c>
      <c r="BY56" s="47">
        <f t="shared" ref="BY56:BY59" si="19">SUM(BM56:BX56)</f>
        <v>1120</v>
      </c>
      <c r="BZ56" s="48">
        <v>67</v>
      </c>
      <c r="CA56" s="48">
        <v>63</v>
      </c>
      <c r="CB56" s="48">
        <v>57</v>
      </c>
      <c r="CC56" s="48">
        <v>57</v>
      </c>
      <c r="CD56" s="48">
        <v>36</v>
      </c>
      <c r="CE56" s="48">
        <v>41</v>
      </c>
      <c r="CF56" s="48">
        <v>26</v>
      </c>
      <c r="CG56" s="48">
        <v>29</v>
      </c>
      <c r="CH56" s="48">
        <v>20</v>
      </c>
      <c r="CI56" s="48">
        <v>31</v>
      </c>
      <c r="CJ56" s="47">
        <f t="shared" ref="CJ56:CJ59" si="20">SUM(BZ56:CI56)</f>
        <v>427</v>
      </c>
      <c r="CK56" s="45">
        <v>50</v>
      </c>
      <c r="CL56" s="44">
        <v>1474</v>
      </c>
      <c r="CM56">
        <f t="shared" si="6"/>
        <v>104</v>
      </c>
      <c r="CN56">
        <f t="shared" si="7"/>
        <v>162</v>
      </c>
      <c r="CO56">
        <f t="shared" si="8"/>
        <v>670</v>
      </c>
      <c r="CP56" s="48">
        <v>75</v>
      </c>
    </row>
    <row r="57" spans="1:94" hidden="1" x14ac:dyDescent="0.25">
      <c r="A57" s="40" t="s">
        <v>226</v>
      </c>
      <c r="B57" s="40" t="s">
        <v>58</v>
      </c>
      <c r="C57" s="40" t="s">
        <v>197</v>
      </c>
      <c r="D57" s="41" t="s">
        <v>3</v>
      </c>
      <c r="E57" s="41" t="s">
        <v>23</v>
      </c>
      <c r="F57" s="40" t="s">
        <v>302</v>
      </c>
      <c r="G57" s="40" t="s">
        <v>227</v>
      </c>
      <c r="H57" s="40" t="s">
        <v>303</v>
      </c>
      <c r="I57" s="40" t="s">
        <v>55</v>
      </c>
      <c r="J57" s="42">
        <v>1879</v>
      </c>
      <c r="K57" s="43">
        <v>953</v>
      </c>
      <c r="L57" s="44">
        <v>926</v>
      </c>
      <c r="M57" s="45">
        <v>0</v>
      </c>
      <c r="N57" s="45">
        <v>10</v>
      </c>
      <c r="O57" s="45">
        <v>11</v>
      </c>
      <c r="P57" s="46"/>
      <c r="Q57" s="48">
        <v>11</v>
      </c>
      <c r="R57" s="48">
        <v>10</v>
      </c>
      <c r="S57" s="48">
        <v>11</v>
      </c>
      <c r="T57" s="48">
        <v>10</v>
      </c>
      <c r="U57" s="48">
        <v>12</v>
      </c>
      <c r="V57" s="48">
        <v>11</v>
      </c>
      <c r="W57" s="48">
        <v>12</v>
      </c>
      <c r="X57" s="48">
        <v>11</v>
      </c>
      <c r="Y57" s="48">
        <v>14</v>
      </c>
      <c r="Z57" s="48">
        <v>14</v>
      </c>
      <c r="AA57" s="47">
        <f t="shared" si="15"/>
        <v>84</v>
      </c>
      <c r="AB57" s="48">
        <v>16</v>
      </c>
      <c r="AC57" s="48">
        <v>14</v>
      </c>
      <c r="AD57" s="48">
        <v>17</v>
      </c>
      <c r="AE57" s="48">
        <v>16</v>
      </c>
      <c r="AF57" s="48">
        <v>17</v>
      </c>
      <c r="AG57" s="48">
        <v>17</v>
      </c>
      <c r="AH57" s="48">
        <v>17</v>
      </c>
      <c r="AI57" s="48">
        <v>18</v>
      </c>
      <c r="AJ57" s="48">
        <v>19</v>
      </c>
      <c r="AK57" s="48">
        <v>17</v>
      </c>
      <c r="AL57" s="48">
        <v>18</v>
      </c>
      <c r="AM57" s="48">
        <v>16</v>
      </c>
      <c r="AN57" s="48">
        <v>18</v>
      </c>
      <c r="AO57" s="48">
        <v>17</v>
      </c>
      <c r="AP57" s="47">
        <f t="shared" si="16"/>
        <v>237</v>
      </c>
      <c r="AQ57" s="48">
        <v>19</v>
      </c>
      <c r="AR57" s="48">
        <v>17</v>
      </c>
      <c r="AS57" s="48">
        <v>19</v>
      </c>
      <c r="AT57" s="48">
        <v>17</v>
      </c>
      <c r="AU57" s="48">
        <v>18</v>
      </c>
      <c r="AV57" s="48">
        <v>17</v>
      </c>
      <c r="AW57" s="48">
        <v>19</v>
      </c>
      <c r="AX57" s="48">
        <v>17</v>
      </c>
      <c r="AY57" s="48">
        <v>20</v>
      </c>
      <c r="AZ57" s="48">
        <v>19</v>
      </c>
      <c r="BA57" s="48">
        <v>20</v>
      </c>
      <c r="BB57" s="48">
        <v>17</v>
      </c>
      <c r="BC57" s="47">
        <f t="shared" si="17"/>
        <v>219</v>
      </c>
      <c r="BD57" s="48">
        <v>20</v>
      </c>
      <c r="BE57" s="48">
        <v>19</v>
      </c>
      <c r="BF57" s="48">
        <v>19</v>
      </c>
      <c r="BG57" s="48">
        <v>18</v>
      </c>
      <c r="BH57" s="48">
        <v>80</v>
      </c>
      <c r="BI57" s="48">
        <v>76</v>
      </c>
      <c r="BJ57" s="48">
        <v>79</v>
      </c>
      <c r="BK57" s="48">
        <v>78</v>
      </c>
      <c r="BL57" s="47">
        <f t="shared" si="18"/>
        <v>389</v>
      </c>
      <c r="BM57" s="48">
        <v>80</v>
      </c>
      <c r="BN57" s="48">
        <v>77</v>
      </c>
      <c r="BO57" s="48">
        <v>76</v>
      </c>
      <c r="BP57" s="48">
        <v>69</v>
      </c>
      <c r="BQ57" s="48">
        <v>63</v>
      </c>
      <c r="BR57" s="48">
        <v>62</v>
      </c>
      <c r="BS57" s="48">
        <v>55</v>
      </c>
      <c r="BT57" s="48">
        <v>51</v>
      </c>
      <c r="BU57" s="48">
        <v>44</v>
      </c>
      <c r="BV57" s="48">
        <v>42</v>
      </c>
      <c r="BW57" s="48">
        <v>39</v>
      </c>
      <c r="BX57" s="48">
        <v>40</v>
      </c>
      <c r="BY57" s="47">
        <f t="shared" si="19"/>
        <v>698</v>
      </c>
      <c r="BZ57" s="48">
        <v>33</v>
      </c>
      <c r="CA57" s="48">
        <v>35</v>
      </c>
      <c r="CB57" s="48">
        <v>27</v>
      </c>
      <c r="CC57" s="48">
        <v>28</v>
      </c>
      <c r="CD57" s="48">
        <v>18</v>
      </c>
      <c r="CE57" s="48">
        <v>22</v>
      </c>
      <c r="CF57" s="48">
        <v>11</v>
      </c>
      <c r="CG57" s="48">
        <v>15</v>
      </c>
      <c r="CH57" s="48">
        <v>12</v>
      </c>
      <c r="CI57" s="48">
        <v>19</v>
      </c>
      <c r="CJ57" s="47">
        <f t="shared" si="20"/>
        <v>220</v>
      </c>
      <c r="CK57" s="45">
        <v>30</v>
      </c>
      <c r="CL57" s="44">
        <v>926</v>
      </c>
      <c r="CM57">
        <f t="shared" si="6"/>
        <v>84</v>
      </c>
      <c r="CN57">
        <f t="shared" si="7"/>
        <v>90</v>
      </c>
      <c r="CO57">
        <f t="shared" si="8"/>
        <v>413</v>
      </c>
      <c r="CP57" s="48">
        <v>45</v>
      </c>
    </row>
    <row r="58" spans="1:94" hidden="1" x14ac:dyDescent="0.25">
      <c r="A58" s="40" t="s">
        <v>226</v>
      </c>
      <c r="B58" s="40" t="s">
        <v>58</v>
      </c>
      <c r="C58" s="40" t="s">
        <v>16</v>
      </c>
      <c r="D58" s="41" t="s">
        <v>2</v>
      </c>
      <c r="E58" s="41" t="s">
        <v>16</v>
      </c>
      <c r="F58" s="40" t="s">
        <v>16</v>
      </c>
      <c r="G58" s="40" t="s">
        <v>245</v>
      </c>
      <c r="H58" s="40" t="s">
        <v>304</v>
      </c>
      <c r="I58" s="40" t="s">
        <v>51</v>
      </c>
      <c r="J58" s="42">
        <v>6688</v>
      </c>
      <c r="K58" s="43">
        <v>3359</v>
      </c>
      <c r="L58" s="44">
        <v>3329</v>
      </c>
      <c r="M58" s="45">
        <v>4</v>
      </c>
      <c r="N58" s="45">
        <v>30</v>
      </c>
      <c r="O58" s="45">
        <v>48</v>
      </c>
      <c r="P58" s="46"/>
      <c r="Q58" s="48">
        <v>39</v>
      </c>
      <c r="R58" s="48">
        <v>40</v>
      </c>
      <c r="S58" s="48">
        <v>38</v>
      </c>
      <c r="T58" s="48">
        <v>41</v>
      </c>
      <c r="U58" s="48">
        <v>33</v>
      </c>
      <c r="V58" s="48">
        <v>32</v>
      </c>
      <c r="W58" s="48">
        <v>46</v>
      </c>
      <c r="X58" s="48">
        <v>43</v>
      </c>
      <c r="Y58" s="48">
        <v>53</v>
      </c>
      <c r="Z58" s="48">
        <v>43</v>
      </c>
      <c r="AA58" s="47">
        <f t="shared" si="15"/>
        <v>291</v>
      </c>
      <c r="AB58" s="48">
        <v>51</v>
      </c>
      <c r="AC58" s="48">
        <v>39</v>
      </c>
      <c r="AD58" s="48">
        <v>41</v>
      </c>
      <c r="AE58" s="48">
        <v>46</v>
      </c>
      <c r="AF58" s="48">
        <v>45</v>
      </c>
      <c r="AG58" s="48">
        <v>52</v>
      </c>
      <c r="AH58" s="48">
        <v>50</v>
      </c>
      <c r="AI58" s="48">
        <v>57</v>
      </c>
      <c r="AJ58" s="48">
        <v>56</v>
      </c>
      <c r="AK58" s="48">
        <v>40</v>
      </c>
      <c r="AL58" s="48">
        <v>53</v>
      </c>
      <c r="AM58" s="48">
        <v>47</v>
      </c>
      <c r="AN58" s="48">
        <v>63</v>
      </c>
      <c r="AO58" s="48">
        <v>57</v>
      </c>
      <c r="AP58" s="47">
        <f t="shared" si="16"/>
        <v>697</v>
      </c>
      <c r="AQ58" s="48">
        <v>53</v>
      </c>
      <c r="AR58" s="48">
        <v>47</v>
      </c>
      <c r="AS58" s="48">
        <v>67</v>
      </c>
      <c r="AT58" s="48">
        <v>60</v>
      </c>
      <c r="AU58" s="48">
        <v>77</v>
      </c>
      <c r="AV58" s="48">
        <v>68</v>
      </c>
      <c r="AW58" s="48">
        <v>77</v>
      </c>
      <c r="AX58" s="48">
        <v>69</v>
      </c>
      <c r="AY58" s="48">
        <v>65</v>
      </c>
      <c r="AZ58" s="48">
        <v>81</v>
      </c>
      <c r="BA58" s="48">
        <v>73</v>
      </c>
      <c r="BB58" s="48">
        <v>78</v>
      </c>
      <c r="BC58" s="47">
        <f t="shared" si="17"/>
        <v>815</v>
      </c>
      <c r="BD58" s="48">
        <v>85</v>
      </c>
      <c r="BE58" s="48">
        <v>74</v>
      </c>
      <c r="BF58" s="48">
        <v>78</v>
      </c>
      <c r="BG58" s="48">
        <v>66</v>
      </c>
      <c r="BH58" s="48">
        <v>317</v>
      </c>
      <c r="BI58" s="48">
        <v>312</v>
      </c>
      <c r="BJ58" s="48">
        <v>245</v>
      </c>
      <c r="BK58" s="48">
        <v>261</v>
      </c>
      <c r="BL58" s="47">
        <f t="shared" si="18"/>
        <v>1438</v>
      </c>
      <c r="BM58" s="48">
        <v>237</v>
      </c>
      <c r="BN58" s="48">
        <v>238</v>
      </c>
      <c r="BO58" s="48">
        <v>256</v>
      </c>
      <c r="BP58" s="48">
        <v>211</v>
      </c>
      <c r="BQ58" s="48">
        <v>218</v>
      </c>
      <c r="BR58" s="48">
        <v>198</v>
      </c>
      <c r="BS58" s="48">
        <v>183</v>
      </c>
      <c r="BT58" s="48">
        <v>164</v>
      </c>
      <c r="BU58" s="48">
        <v>160</v>
      </c>
      <c r="BV58" s="48">
        <v>151</v>
      </c>
      <c r="BW58" s="48">
        <v>153</v>
      </c>
      <c r="BX58" s="48">
        <v>165</v>
      </c>
      <c r="BY58" s="47">
        <f t="shared" si="19"/>
        <v>2334</v>
      </c>
      <c r="BZ58" s="48">
        <v>127</v>
      </c>
      <c r="CA58" s="48">
        <v>149</v>
      </c>
      <c r="CB58" s="48">
        <v>109</v>
      </c>
      <c r="CC58" s="48">
        <v>127</v>
      </c>
      <c r="CD58" s="48">
        <v>81</v>
      </c>
      <c r="CE58" s="48">
        <v>97</v>
      </c>
      <c r="CF58" s="48">
        <v>74</v>
      </c>
      <c r="CG58" s="48">
        <v>85</v>
      </c>
      <c r="CH58" s="48">
        <v>56</v>
      </c>
      <c r="CI58" s="48">
        <v>91</v>
      </c>
      <c r="CJ58" s="47">
        <f t="shared" si="20"/>
        <v>996</v>
      </c>
      <c r="CK58" s="45">
        <v>108</v>
      </c>
      <c r="CL58" s="44">
        <v>3329</v>
      </c>
      <c r="CM58">
        <f t="shared" si="6"/>
        <v>279</v>
      </c>
      <c r="CN58">
        <f t="shared" si="7"/>
        <v>368</v>
      </c>
      <c r="CO58">
        <f t="shared" si="8"/>
        <v>1384</v>
      </c>
      <c r="CP58" s="48">
        <v>200</v>
      </c>
    </row>
    <row r="59" spans="1:94" hidden="1" x14ac:dyDescent="0.25">
      <c r="A59" s="40" t="s">
        <v>226</v>
      </c>
      <c r="B59" s="40" t="s">
        <v>58</v>
      </c>
      <c r="C59" s="40" t="s">
        <v>59</v>
      </c>
      <c r="D59" s="41" t="s">
        <v>4</v>
      </c>
      <c r="E59" s="41" t="s">
        <v>4</v>
      </c>
      <c r="F59" s="40" t="s">
        <v>59</v>
      </c>
      <c r="G59" s="40" t="s">
        <v>245</v>
      </c>
      <c r="H59" s="40" t="s">
        <v>305</v>
      </c>
      <c r="I59" s="40" t="s">
        <v>51</v>
      </c>
      <c r="J59" s="42">
        <v>19484</v>
      </c>
      <c r="K59" s="43">
        <v>10054</v>
      </c>
      <c r="L59" s="44">
        <v>9430</v>
      </c>
      <c r="M59" s="45">
        <v>10</v>
      </c>
      <c r="N59" s="45">
        <v>134</v>
      </c>
      <c r="O59" s="45">
        <v>159</v>
      </c>
      <c r="P59" s="46"/>
      <c r="Q59" s="48">
        <v>151</v>
      </c>
      <c r="R59" s="48">
        <v>141</v>
      </c>
      <c r="S59" s="48">
        <v>161</v>
      </c>
      <c r="T59" s="48">
        <v>155</v>
      </c>
      <c r="U59" s="48">
        <v>194</v>
      </c>
      <c r="V59" s="48">
        <v>168</v>
      </c>
      <c r="W59" s="48">
        <v>166</v>
      </c>
      <c r="X59" s="48">
        <v>160</v>
      </c>
      <c r="Y59" s="48">
        <v>183</v>
      </c>
      <c r="Z59" s="48">
        <v>192</v>
      </c>
      <c r="AA59" s="47">
        <f t="shared" si="15"/>
        <v>1218</v>
      </c>
      <c r="AB59" s="48">
        <v>186</v>
      </c>
      <c r="AC59" s="48">
        <v>203</v>
      </c>
      <c r="AD59" s="48">
        <v>224</v>
      </c>
      <c r="AE59" s="48">
        <v>232</v>
      </c>
      <c r="AF59" s="48">
        <v>244</v>
      </c>
      <c r="AG59" s="48">
        <v>230</v>
      </c>
      <c r="AH59" s="48">
        <v>247</v>
      </c>
      <c r="AI59" s="48">
        <v>234</v>
      </c>
      <c r="AJ59" s="48">
        <v>292</v>
      </c>
      <c r="AK59" s="48">
        <v>229</v>
      </c>
      <c r="AL59" s="48">
        <v>251</v>
      </c>
      <c r="AM59" s="48">
        <v>207</v>
      </c>
      <c r="AN59" s="48">
        <v>243</v>
      </c>
      <c r="AO59" s="48">
        <v>199</v>
      </c>
      <c r="AP59" s="47">
        <f t="shared" si="16"/>
        <v>3221</v>
      </c>
      <c r="AQ59" s="48">
        <v>252</v>
      </c>
      <c r="AR59" s="48">
        <v>207</v>
      </c>
      <c r="AS59" s="48">
        <v>227</v>
      </c>
      <c r="AT59" s="48">
        <v>187</v>
      </c>
      <c r="AU59" s="48">
        <v>224</v>
      </c>
      <c r="AV59" s="48">
        <v>184</v>
      </c>
      <c r="AW59" s="48">
        <v>228</v>
      </c>
      <c r="AX59" s="48">
        <v>173</v>
      </c>
      <c r="AY59" s="48">
        <v>204</v>
      </c>
      <c r="AZ59" s="48">
        <v>164</v>
      </c>
      <c r="BA59" s="48">
        <v>209</v>
      </c>
      <c r="BB59" s="48">
        <v>175</v>
      </c>
      <c r="BC59" s="47">
        <f t="shared" si="17"/>
        <v>2434</v>
      </c>
      <c r="BD59" s="48">
        <v>204</v>
      </c>
      <c r="BE59" s="48">
        <v>197</v>
      </c>
      <c r="BF59" s="48">
        <v>223</v>
      </c>
      <c r="BG59" s="48">
        <v>176</v>
      </c>
      <c r="BH59" s="48">
        <v>803</v>
      </c>
      <c r="BI59" s="48">
        <v>730</v>
      </c>
      <c r="BJ59" s="48">
        <v>738</v>
      </c>
      <c r="BK59" s="48">
        <v>753</v>
      </c>
      <c r="BL59" s="47">
        <f t="shared" si="18"/>
        <v>3824</v>
      </c>
      <c r="BM59" s="48">
        <v>745</v>
      </c>
      <c r="BN59" s="48">
        <v>792</v>
      </c>
      <c r="BO59" s="48">
        <v>782</v>
      </c>
      <c r="BP59" s="48">
        <v>770</v>
      </c>
      <c r="BQ59" s="48">
        <v>609</v>
      </c>
      <c r="BR59" s="48">
        <v>560</v>
      </c>
      <c r="BS59" s="48">
        <v>464</v>
      </c>
      <c r="BT59" s="48">
        <v>457</v>
      </c>
      <c r="BU59" s="48">
        <v>372</v>
      </c>
      <c r="BV59" s="48">
        <v>325</v>
      </c>
      <c r="BW59" s="48">
        <v>318</v>
      </c>
      <c r="BX59" s="48">
        <v>304</v>
      </c>
      <c r="BY59" s="47">
        <f t="shared" si="19"/>
        <v>6498</v>
      </c>
      <c r="BZ59" s="48">
        <v>313</v>
      </c>
      <c r="CA59" s="48">
        <v>268</v>
      </c>
      <c r="CB59" s="48">
        <v>235</v>
      </c>
      <c r="CC59" s="48">
        <v>223</v>
      </c>
      <c r="CD59" s="48">
        <v>167</v>
      </c>
      <c r="CE59" s="48">
        <v>162</v>
      </c>
      <c r="CF59" s="48">
        <v>89</v>
      </c>
      <c r="CG59" s="48">
        <v>115</v>
      </c>
      <c r="CH59" s="48">
        <v>106</v>
      </c>
      <c r="CI59" s="48">
        <v>158</v>
      </c>
      <c r="CJ59" s="47">
        <f t="shared" si="20"/>
        <v>1836</v>
      </c>
      <c r="CK59" s="45">
        <v>406</v>
      </c>
      <c r="CL59" s="44">
        <v>9430</v>
      </c>
      <c r="CM59">
        <f t="shared" si="6"/>
        <v>984</v>
      </c>
      <c r="CN59">
        <f t="shared" si="7"/>
        <v>885</v>
      </c>
      <c r="CO59">
        <f t="shared" si="8"/>
        <v>4062</v>
      </c>
      <c r="CP59" s="48">
        <v>671</v>
      </c>
    </row>
  </sheetData>
  <conditionalFormatting sqref="Q2:Q4 S2:S4 U2:U4 Q8:Q13 S8:S13 U8:U13 Q17:Q18 S17:S18 U17:U18 Q22:Q23 S22:S23 U22:U23 Q27:Q30 S27:S30 U27:U30 Q34:Q36 S34:S36 U34:U36 Q40:Q43 S40:S43 U40:U43 Q45:Q48 S45:S48 U45:U48 Q52:Q54 S52:S54 U52:U54 Q58 S58 U58">
    <cfRule type="cellIs" dxfId="51" priority="52" operator="lessThan">
      <formula>0</formula>
    </cfRule>
  </conditionalFormatting>
  <conditionalFormatting sqref="R2:R4 R8:R13 R17:R18 R22:R23 R27:R30 R34:R36 R40:R43 R45:R48 R52:R54 R58">
    <cfRule type="cellIs" dxfId="50" priority="45" operator="lessThan">
      <formula>0</formula>
    </cfRule>
  </conditionalFormatting>
  <conditionalFormatting sqref="T2:T4 T8:T13 T17:T18 T22:T23 T27:T30 T34:T36 T40:T43 T45:T48 T52:T54 T58">
    <cfRule type="cellIs" dxfId="49" priority="46" operator="lessThan">
      <formula>0</formula>
    </cfRule>
  </conditionalFormatting>
  <conditionalFormatting sqref="V2:V4 V8:V13 V17:V18 V22:V23 V27:V30 V34:V36 V40:V43 V45:V48 V52:V54 V58">
    <cfRule type="cellIs" dxfId="48" priority="47" operator="lessThan">
      <formula>0</formula>
    </cfRule>
  </conditionalFormatting>
  <conditionalFormatting sqref="W2:W4 W8:W13 W17:W18 W22:W23 W27:W30 W34:W36 W40:W43 W45:W48 W52:W54 W58">
    <cfRule type="cellIs" dxfId="47" priority="50" operator="lessThan">
      <formula>0</formula>
    </cfRule>
  </conditionalFormatting>
  <conditionalFormatting sqref="X2:X4 X8:X13 X17:X18 X22:X23 X27:X30 X34:X36 X40:X43 X45:X48 X52:X54 X58">
    <cfRule type="cellIs" dxfId="46" priority="48" operator="lessThan">
      <formula>0</formula>
    </cfRule>
  </conditionalFormatting>
  <conditionalFormatting sqref="Y2:Y4 Y8:Y13 Y17:Y18 Y22:Y23 Y27:Y30 Y34:Y36 Y40:Y43 Y45:Y48 Y52:Y54 Y58">
    <cfRule type="cellIs" dxfId="45" priority="51" operator="lessThan">
      <formula>0</formula>
    </cfRule>
  </conditionalFormatting>
  <conditionalFormatting sqref="Z2:Z4 Z8:Z13 Z17:Z18 Z22:Z23 Z27:Z30 Z34:Z36 Z40:Z43 Z45:Z48 Z52:Z54 Z58">
    <cfRule type="cellIs" dxfId="44" priority="49" operator="lessThan">
      <formula>0</formula>
    </cfRule>
  </conditionalFormatting>
  <conditionalFormatting sqref="AB2:AB4 AD2:AD4 AF2:AF4 AH2:AH4 AB8:AB13 AD8:AD13 AF8:AF13 AH8:AH13 AB17:AB18 AD17:AD18 AF17:AF18 AH17:AH18 AB22:AB23 AD22:AD23 AF22:AF23 AH22:AH23 AB27:AB30 AD27:AD30 AF27:AF30 AH27:AH30 AB34:AB36 AD34:AD36 AF34:AF36 AH34:AH36 AB40:AB43 AD40:AD43 AF40:AF43 AH40:AH43 AB45:AB48 AD45:AD48 AF45:AF48 AH45:AH48 AB52:AB54 AD52:AD54 AF52:AF54 AH52:AH54 AB58 AD58 AF58 AH58">
    <cfRule type="cellIs" dxfId="43" priority="44" operator="lessThan">
      <formula>0</formula>
    </cfRule>
  </conditionalFormatting>
  <conditionalFormatting sqref="AC2:AC4 AC8:AC13 AC17:AC18 AC22:AC23 AC27:AC30 AC34:AC36 AC40:AC43 AC45:AC48 AC52:AC54 AC58">
    <cfRule type="cellIs" dxfId="42" priority="34" operator="lessThan">
      <formula>0</formula>
    </cfRule>
  </conditionalFormatting>
  <conditionalFormatting sqref="AE3:AE4 AE9:AE13 AE18 AE23 AE28:AE30 AE35:AE36 AE41:AE43 AE45:AE48 AE53:AE54">
    <cfRule type="cellIs" dxfId="41" priority="35" operator="lessThan">
      <formula>0</formula>
    </cfRule>
  </conditionalFormatting>
  <conditionalFormatting sqref="AG2:AG4 AG8:AG13 AG17:AG18 AG22:AG23 AG27:AG30 AG34:AG36 AG40:AG43 AG45:AG48 AG52:AG54 AG58">
    <cfRule type="cellIs" dxfId="40" priority="36" operator="lessThan">
      <formula>0</formula>
    </cfRule>
  </conditionalFormatting>
  <conditionalFormatting sqref="AI2:AI4 AI8:AI13 AI17:AI18 AI22:AI23 AI27:AI30 AI34:AI36 AI40:AI43 AI45:AI48 AI52:AI54 AI58">
    <cfRule type="cellIs" dxfId="39" priority="37" operator="lessThan">
      <formula>0</formula>
    </cfRule>
  </conditionalFormatting>
  <conditionalFormatting sqref="AJ2:AJ4 AJ8:AJ13 AJ17:AJ18 AJ22:AJ23 AJ27:AJ30 AJ34:AJ36 AJ40:AJ43 AJ45:AJ48 AJ52:AJ54 AJ58">
    <cfRule type="cellIs" dxfId="38" priority="41" operator="lessThan">
      <formula>0</formula>
    </cfRule>
  </conditionalFormatting>
  <conditionalFormatting sqref="AK2:AK4 AK8:AK13 AK17:AK18 AK22:AK23 AK27:AK30 AK34:AK36 AK40:AK43 AK45:AK48 AK52:AK54 AK58">
    <cfRule type="cellIs" dxfId="37" priority="38" operator="lessThan">
      <formula>0</formula>
    </cfRule>
  </conditionalFormatting>
  <conditionalFormatting sqref="AL2:AL4 AL8:AL13 AL17:AL18 AL22:AL23 AL27:AL30 AL34:AL36 AL40:AL43 AL45:AL48 AL52:AL54 AL58">
    <cfRule type="cellIs" dxfId="36" priority="42" operator="lessThan">
      <formula>0</formula>
    </cfRule>
  </conditionalFormatting>
  <conditionalFormatting sqref="AM2:AM4 AM8:AM13 AM17:AM18 AM22:AM23 AM27:AM30 AM34:AM36 AM40:AM43 AM45:AM48 AM52:AM54 AM58">
    <cfRule type="cellIs" dxfId="35" priority="39" operator="lessThan">
      <formula>0</formula>
    </cfRule>
  </conditionalFormatting>
  <conditionalFormatting sqref="AN2:AN4 AN8:AN13 AN17:AN18 AN22:AN23 AN27:AN30 AN34:AN36 AN40:AN43 AN45:AN48 AN52:AN54 AN58">
    <cfRule type="cellIs" dxfId="34" priority="43" operator="lessThan">
      <formula>0</formula>
    </cfRule>
  </conditionalFormatting>
  <conditionalFormatting sqref="AO2:AO4 AO8:AO13 AO17:AO18 AO22:AO23 AO27:AO30 AO34:AO36 AO40:AO43 AO45:AO48 AO52:AO54 AO58">
    <cfRule type="cellIs" dxfId="33" priority="40" operator="lessThan">
      <formula>0</formula>
    </cfRule>
  </conditionalFormatting>
  <conditionalFormatting sqref="AQ2:AQ4 AS2:AS4 AU2:AU4 AW2:AW4 AQ8:AQ13 AS8:AS13 AU8:AU13 AW8:AW13 AQ17:AQ18 AS17:AS18 AU17:AU18 AW17:AW18 AQ22:AQ23 AS22:AS23 AU22:AU23 AW22:AW23 AQ27:AQ30 AS27:AS30 AU27:AU30 AW27:AW30 AQ34:AQ36 AS34:AS36 AU34:AU36 AW34:AW36 AQ40:AQ43 AS40:AS43 AU40:AU43 AW40:AW43 AQ45:AQ48 AS45:AS48 AU45:AU48 AW45:AW48 AQ52:AQ54 AS52:AS54 AU52:AU54 AW52:AW54 AQ58 AS58 AU58 AW58">
    <cfRule type="cellIs" dxfId="32" priority="33" operator="lessThan">
      <formula>0</formula>
    </cfRule>
  </conditionalFormatting>
  <conditionalFormatting sqref="AR2:AR4 AR8:AR13 AR17:AR18 AR22:AR23 AR27:AR30 AR34:AR36 AR40:AR43 AR45:AR48 AR52:AR54 AR58">
    <cfRule type="cellIs" dxfId="31" priority="25" operator="lessThan">
      <formula>0</formula>
    </cfRule>
  </conditionalFormatting>
  <conditionalFormatting sqref="AT2:AT4 AT8:AT13 AT17:AT18 AT22:AT23 AT27:AT30 AT34:AT36 AT40:AT43 AT45:AT48 AT52:AT54 AT58">
    <cfRule type="cellIs" dxfId="30" priority="26" operator="lessThan">
      <formula>0</formula>
    </cfRule>
  </conditionalFormatting>
  <conditionalFormatting sqref="AV2:AV4 AV8:AV13 AV17:AV18 AV22:AV23 AV27:AV30 AV34:AV36 AV40:AV43 AV45:AV48 AV52:AV54 AV58">
    <cfRule type="cellIs" dxfId="29" priority="27" operator="lessThan">
      <formula>0</formula>
    </cfRule>
  </conditionalFormatting>
  <conditionalFormatting sqref="AX2:AX4 AX8:AX13 AX17:AX18 AX22:AX23 AX27:AX30 AX34:AX36 AX40:AX43 AX45:AX48 AX52:AX54 AX58">
    <cfRule type="cellIs" dxfId="28" priority="28" operator="lessThan">
      <formula>0</formula>
    </cfRule>
  </conditionalFormatting>
  <conditionalFormatting sqref="AY2:AY4 AY8:AY13 AY17:AY18 AY22:AY23 AY27:AY30 AY34:AY36 AY40:AY43 AY45:AY48 AY52:AY54 AY58">
    <cfRule type="cellIs" dxfId="27" priority="31" operator="lessThan">
      <formula>0</formula>
    </cfRule>
  </conditionalFormatting>
  <conditionalFormatting sqref="AZ2:AZ4 AZ8:AZ13 AZ17:AZ18 AZ22:AZ23 AZ27:AZ30 AZ34:AZ36 AZ40:AZ43 AZ45:AZ48 AZ52:AZ54 AZ58">
    <cfRule type="cellIs" dxfId="26" priority="29" operator="lessThan">
      <formula>0</formula>
    </cfRule>
  </conditionalFormatting>
  <conditionalFormatting sqref="BA2:BA4 BA8:BA13 BA17:BA18 BA22:BA23 BA27:BA30 BA34:BA36 BA40:BA43 BA45:BA48 BA52:BA54 BA58">
    <cfRule type="cellIs" dxfId="25" priority="32" operator="lessThan">
      <formula>0</formula>
    </cfRule>
  </conditionalFormatting>
  <conditionalFormatting sqref="BB2:BB4 BB8:BB13 BB17:BB18 BB22:BB23 BB27:BB30 BB34:BB36 BB40:BB43 BB45:BB48 BB52:BB54 BB58">
    <cfRule type="cellIs" dxfId="24" priority="30" operator="lessThan">
      <formula>0</formula>
    </cfRule>
  </conditionalFormatting>
  <conditionalFormatting sqref="BD2:BD4 BF2:BF4 BH2:BH4 BD8:BD13 BF8:BF13 BH8:BH13 BD17:BD18 BF17:BF18 BH17:BH18 BD22:BD23 BF22:BF23 BH22:BH23 BD27:BD30 BF27:BF30 BH27:BH30 BD34:BD36 BF34:BF36 BH34:BH36 BD40:BD43 BF40:BF43 BH40:BH43 BD45:BD48 BF45:BF48 BH45:BH48 BD52:BD54 BF52:BF54 BH52:BH54 BD58 BF58 BH58">
    <cfRule type="cellIs" dxfId="23" priority="24" operator="lessThan">
      <formula>0</formula>
    </cfRule>
  </conditionalFormatting>
  <conditionalFormatting sqref="BE2:BE4 BE8:BE13 BE17:BE18 BE22:BE23 BE27:BE30 BE34:BE36 BE40:BE43 BE45:BE48 BE52:BE54 BE58">
    <cfRule type="cellIs" dxfId="22" priority="19" operator="lessThan">
      <formula>0</formula>
    </cfRule>
  </conditionalFormatting>
  <conditionalFormatting sqref="BG2:BG4 BG8:BG13 BG17:BG18 BG22:BG23 BG27:BG30 BG34:BG36 BG40:BG43 BG45:BG48 BG52:BG54 BG58">
    <cfRule type="cellIs" dxfId="21" priority="20" operator="lessThan">
      <formula>0</formula>
    </cfRule>
  </conditionalFormatting>
  <conditionalFormatting sqref="BI2:BI4 BI8:BI13 BI17:BI18 BI22:BI23 BI27:BI30 BI34:BI36 BI40:BI43 BI45:BI48 BI52:BI54 BI58">
    <cfRule type="cellIs" dxfId="20" priority="21" operator="lessThan">
      <formula>0</formula>
    </cfRule>
  </conditionalFormatting>
  <conditionalFormatting sqref="BJ2:BJ4 BJ8:BJ13 BJ17:BJ18 BJ22:BJ23 BJ27:BJ30 BJ34:BJ36 BJ40:BJ43 BJ45:BJ48 BJ52:BJ54 BJ58">
    <cfRule type="cellIs" dxfId="19" priority="23" operator="lessThan">
      <formula>0</formula>
    </cfRule>
  </conditionalFormatting>
  <conditionalFormatting sqref="BK2:BK4 BK8:BK13 BK17:BK18 BK22:BK23 BK27:BK30 BK34:BK36 BK40:BK43 BK45:BK48 BK52:BK54 BK58">
    <cfRule type="cellIs" dxfId="18" priority="22" operator="lessThan">
      <formula>0</formula>
    </cfRule>
  </conditionalFormatting>
  <conditionalFormatting sqref="BM2:BM4 BO2:BO4 BQ2:BQ4 BS2:BS4 BM8:BM13 BO8:BO13 BQ8:BQ13 BS8:BS13 BM17:BM18 BO17:BO18 BQ17:BQ18 BS17:BS18 BM22:BM23 BO22:BO23 BQ22:BQ23 BS22:BS23 BM27:BM30 BO27:BO30 BQ27:BQ30 BS27:BS30 BM34:BM36 BO34:BO36 BQ34:BQ36 BS34:BS36 BM40:BM43 BO40:BO43 BQ40:BQ43 BS40:BS43 BM45:BM48 BO45:BO48 BQ45:BQ48 BS45:BS48 BM52:BM54 BO52:BO54 BQ52:BQ54 BS52:BS54 BM58 BO58 BQ58 BS58">
    <cfRule type="cellIs" dxfId="17" priority="18" operator="lessThan">
      <formula>0</formula>
    </cfRule>
  </conditionalFormatting>
  <conditionalFormatting sqref="BN2:BN4 BN8:BN13 BN17:BN18 BN22:BN23 BN27:BN30 BN34:BN36 BN40:BN43 BN45:BN48 BN52:BN54 BN58">
    <cfRule type="cellIs" dxfId="16" priority="10" operator="lessThan">
      <formula>0</formula>
    </cfRule>
  </conditionalFormatting>
  <conditionalFormatting sqref="BP2:BP4 BP8:BP13 BP17:BP18 BP22:BP23 BP27:BP30 BP34:BP36 BP40:BP43 BP45:BP48 BP52:BP54 BP58">
    <cfRule type="cellIs" dxfId="15" priority="11" operator="lessThan">
      <formula>0</formula>
    </cfRule>
  </conditionalFormatting>
  <conditionalFormatting sqref="BR2:BR4 BR8:BR13 BR17:BR18 BR22:BR23 BR27:BR30 BR34:BR36 BR40:BR43 BR45:BR48 BR52:BR54 BR58">
    <cfRule type="cellIs" dxfId="14" priority="12" operator="lessThan">
      <formula>0</formula>
    </cfRule>
  </conditionalFormatting>
  <conditionalFormatting sqref="BT2:BT4 BT8:BT13 BT17:BT18 BT22:BT23 BT27:BT30 BT34:BT36 BT40:BT43 BT45:BT48 BT52:BT54 BT58">
    <cfRule type="cellIs" dxfId="13" priority="13" operator="lessThan">
      <formula>0</formula>
    </cfRule>
  </conditionalFormatting>
  <conditionalFormatting sqref="BU2:BU4 BU8:BU13 BU17:BU18 BU22:BU23 BU27:BU30 BU34:BU36 BU40:BU43 BU45:BU48 BU52:BU54 BU58">
    <cfRule type="cellIs" dxfId="12" priority="16" operator="lessThan">
      <formula>0</formula>
    </cfRule>
  </conditionalFormatting>
  <conditionalFormatting sqref="BV2:BV4 BV8:BV13 BV17:BV18 BV22:BV23 BV27:BV30 BV34:BV36 BV40:BV43 BV45:BV48 BV52:BV54 BV58">
    <cfRule type="cellIs" dxfId="11" priority="14" operator="lessThan">
      <formula>0</formula>
    </cfRule>
  </conditionalFormatting>
  <conditionalFormatting sqref="BW2:BW4 BW8:BW13 BW17:BW18 BW22:BW23 BW27:BW30 BW34:BW36 BW40:BW43 BW45:BW48 BW52:BW54 BW58">
    <cfRule type="cellIs" dxfId="10" priority="17" operator="lessThan">
      <formula>0</formula>
    </cfRule>
  </conditionalFormatting>
  <conditionalFormatting sqref="BX2:BX4 BX8:BX13 BX17:BX18 BX22:BX23 BX27:BX30 BX34:BX36 BX40:BX43 BX45:BX48 BX52:BX54 BX58">
    <cfRule type="cellIs" dxfId="9" priority="15" operator="lessThan">
      <formula>0</formula>
    </cfRule>
  </conditionalFormatting>
  <conditionalFormatting sqref="BZ2:BZ4 CB2:CB4 CD2:CD4 BZ8:BZ13 CB8:CB13 CD8:CD13 BZ17:BZ18 CB17:CB18 CD17:CD18 BZ22:BZ23 CB22:CB23 CD22:CD23 BZ27:BZ30 CB27:CB30 CD27:CD30 BZ34:BZ36 CB34:CB36 CD34:CD36 BZ40:BZ43 CB40:CB43 CD40:CD43 BZ45:BZ48 CB45:CB48 CD45:CD48 BZ52:BZ54 CB52:CB54 CD52:CD54 BZ58 CB58 CD58">
    <cfRule type="cellIs" dxfId="8" priority="9" operator="lessThan">
      <formula>0</formula>
    </cfRule>
  </conditionalFormatting>
  <conditionalFormatting sqref="CA2:CA4 CA8:CA13 CA17:CA18 CA22:CA23 CA27:CA30 CA34:CA36 CA40:CA43 CA45:CA48 CA52:CA54 CA58">
    <cfRule type="cellIs" dxfId="7" priority="2" operator="lessThan">
      <formula>0</formula>
    </cfRule>
  </conditionalFormatting>
  <conditionalFormatting sqref="CC2:CC4 CC8:CC13 CC17:CC18 CC22:CC23 CC27:CC30 CC34:CC36 CC40:CC43 CC45:CC48 CC52:CC54 CC58">
    <cfRule type="cellIs" dxfId="6" priority="3" operator="lessThan">
      <formula>0</formula>
    </cfRule>
  </conditionalFormatting>
  <conditionalFormatting sqref="CE2:CE4 CE8:CE13 CE17:CE18 CE22:CE23 CE27:CE30 CE34:CE36 CE40:CE43 CE45:CE48 CE52:CE54 CE58">
    <cfRule type="cellIs" dxfId="5" priority="4" operator="lessThan">
      <formula>0</formula>
    </cfRule>
  </conditionalFormatting>
  <conditionalFormatting sqref="CF2:CF4 CF8:CF13 CF17:CF18 CF22:CF23 CF27:CF30 CF34:CF36 CF40:CF43 CF45:CF48 CF52:CF54 CF58">
    <cfRule type="cellIs" dxfId="4" priority="8" operator="lessThan">
      <formula>0</formula>
    </cfRule>
  </conditionalFormatting>
  <conditionalFormatting sqref="CG2:CG4 CG8:CG13 CG17:CG18 CG22:CG23 CG27:CG30 CG34:CG36 CG40:CG43 CG45:CG48 CG52:CG54 CG58">
    <cfRule type="cellIs" dxfId="3" priority="5" operator="lessThan">
      <formula>0</formula>
    </cfRule>
  </conditionalFormatting>
  <conditionalFormatting sqref="CH2:CH59">
    <cfRule type="cellIs" dxfId="2" priority="7" operator="lessThan">
      <formula>0</formula>
    </cfRule>
  </conditionalFormatting>
  <conditionalFormatting sqref="CI2:CI59">
    <cfRule type="cellIs" dxfId="1" priority="6" operator="lessThan">
      <formula>0</formula>
    </cfRule>
  </conditionalFormatting>
  <conditionalFormatting sqref="CP2:CP4 CP8:CP13 CP17:CP18 CP22:CP23 CP27:CP30 CP34:CP36 CP40:CP43 CP45:CP48 CP52:CP54 CP58">
    <cfRule type="cellIs" dxfId="0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2060"/>
  </sheetPr>
  <dimension ref="A1:R24"/>
  <sheetViews>
    <sheetView topLeftCell="A7" workbookViewId="0">
      <selection activeCell="G7" sqref="G7"/>
    </sheetView>
  </sheetViews>
  <sheetFormatPr defaultColWidth="11.42578125" defaultRowHeight="12.75" x14ac:dyDescent="0.2"/>
  <cols>
    <col min="1" max="1" width="13.140625" style="3" customWidth="1"/>
    <col min="2" max="2" width="10.85546875" style="3" customWidth="1"/>
    <col min="3" max="3" width="5.140625" style="3" bestFit="1" customWidth="1"/>
    <col min="4" max="17" width="7.140625" style="3" customWidth="1"/>
    <col min="18" max="18" width="6.85546875" style="3" customWidth="1"/>
    <col min="19" max="16384" width="11.42578125" style="3"/>
  </cols>
  <sheetData>
    <row r="1" spans="1:18" ht="15" x14ac:dyDescent="0.25">
      <c r="A1" s="1" t="s">
        <v>47</v>
      </c>
      <c r="B1" t="s">
        <v>319</v>
      </c>
    </row>
    <row r="2" spans="1:18" ht="15" x14ac:dyDescent="0.25">
      <c r="A2" s="1" t="s">
        <v>48</v>
      </c>
      <c r="B2" t="s">
        <v>319</v>
      </c>
    </row>
    <row r="3" spans="1:18" ht="15" x14ac:dyDescent="0.25">
      <c r="A3" s="1" t="s">
        <v>61</v>
      </c>
      <c r="B3" t="s">
        <v>4</v>
      </c>
    </row>
    <row r="5" spans="1:18" ht="15" x14ac:dyDescent="0.25">
      <c r="A5" s="1" t="s">
        <v>317</v>
      </c>
      <c r="B5" t="s">
        <v>87</v>
      </c>
      <c r="C5" t="s">
        <v>88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</row>
    <row r="6" spans="1:18" ht="15" x14ac:dyDescent="0.25">
      <c r="A6" s="2" t="s">
        <v>109</v>
      </c>
      <c r="B6" s="63">
        <v>699</v>
      </c>
      <c r="C6" s="63">
        <v>968</v>
      </c>
      <c r="D6" s="63">
        <v>843</v>
      </c>
      <c r="E6" s="63">
        <v>760</v>
      </c>
      <c r="F6" s="63">
        <v>625</v>
      </c>
      <c r="G6" s="63">
        <v>645</v>
      </c>
      <c r="H6" s="63">
        <v>679</v>
      </c>
      <c r="I6" s="63">
        <v>660</v>
      </c>
      <c r="J6" s="63">
        <v>480</v>
      </c>
      <c r="K6" s="63">
        <v>392</v>
      </c>
      <c r="L6" s="63">
        <v>279</v>
      </c>
      <c r="M6" s="63">
        <v>261</v>
      </c>
      <c r="N6" s="63">
        <v>229</v>
      </c>
      <c r="O6" s="63">
        <v>192</v>
      </c>
      <c r="P6" s="63">
        <v>138</v>
      </c>
      <c r="Q6" s="63">
        <v>99</v>
      </c>
      <c r="R6" s="63">
        <v>134</v>
      </c>
    </row>
    <row r="7" spans="1:18" ht="15" x14ac:dyDescent="0.25">
      <c r="A7" s="2" t="s">
        <v>108</v>
      </c>
      <c r="B7" s="63">
        <v>731</v>
      </c>
      <c r="C7" s="63">
        <v>1020</v>
      </c>
      <c r="D7" s="63">
        <v>1025</v>
      </c>
      <c r="E7" s="63">
        <v>915</v>
      </c>
      <c r="F7" s="63">
        <v>688</v>
      </c>
      <c r="G7" s="63">
        <v>633</v>
      </c>
      <c r="H7" s="63">
        <v>639</v>
      </c>
      <c r="I7" s="63">
        <v>669</v>
      </c>
      <c r="J7" s="63">
        <v>522</v>
      </c>
      <c r="K7" s="63">
        <v>398</v>
      </c>
      <c r="L7" s="63">
        <v>319</v>
      </c>
      <c r="M7" s="63">
        <v>273</v>
      </c>
      <c r="N7" s="63">
        <v>268</v>
      </c>
      <c r="O7" s="63">
        <v>201</v>
      </c>
      <c r="P7" s="63">
        <v>142</v>
      </c>
      <c r="Q7" s="63">
        <v>76</v>
      </c>
      <c r="R7" s="63">
        <v>90</v>
      </c>
    </row>
    <row r="8" spans="1:18" ht="15" x14ac:dyDescent="0.25">
      <c r="A8" s="2" t="s">
        <v>318</v>
      </c>
      <c r="B8" s="63">
        <v>1430</v>
      </c>
      <c r="C8" s="63">
        <v>1988</v>
      </c>
      <c r="D8" s="63">
        <v>1868</v>
      </c>
      <c r="E8" s="63">
        <v>1675</v>
      </c>
      <c r="F8" s="63">
        <v>1313</v>
      </c>
      <c r="G8" s="63">
        <v>1278</v>
      </c>
      <c r="H8" s="63">
        <v>1318</v>
      </c>
      <c r="I8" s="63">
        <v>1329</v>
      </c>
      <c r="J8" s="63">
        <v>1002</v>
      </c>
      <c r="K8" s="63">
        <v>790</v>
      </c>
      <c r="L8" s="63">
        <v>598</v>
      </c>
      <c r="M8" s="63">
        <v>534</v>
      </c>
      <c r="N8" s="63">
        <v>497</v>
      </c>
      <c r="O8" s="63">
        <v>393</v>
      </c>
      <c r="P8" s="63">
        <v>280</v>
      </c>
      <c r="Q8" s="63">
        <v>175</v>
      </c>
      <c r="R8" s="63">
        <v>224</v>
      </c>
    </row>
    <row r="10" spans="1:18" x14ac:dyDescent="0.2">
      <c r="A10" s="3" t="str">
        <f>IF(B3="(Todas)",IF(B2="(Todas)","","MicroRed: "&amp;B2),B3)</f>
        <v>ESPINAR</v>
      </c>
    </row>
    <row r="13" spans="1:18" ht="15.75" x14ac:dyDescent="0.25">
      <c r="B13" s="64" t="s">
        <v>320</v>
      </c>
      <c r="C13" s="65" t="s">
        <v>321</v>
      </c>
      <c r="D13" s="65" t="s">
        <v>322</v>
      </c>
    </row>
    <row r="14" spans="1:18" ht="15.75" x14ac:dyDescent="0.25">
      <c r="B14" s="66" t="s">
        <v>323</v>
      </c>
      <c r="C14" s="67"/>
      <c r="D14" s="67"/>
    </row>
    <row r="15" spans="1:18" ht="15.75" x14ac:dyDescent="0.25">
      <c r="B15" s="66" t="s">
        <v>324</v>
      </c>
      <c r="C15" s="67"/>
      <c r="D15" s="67"/>
    </row>
    <row r="16" spans="1:18" ht="15.75" x14ac:dyDescent="0.25">
      <c r="B16" s="66" t="s">
        <v>325</v>
      </c>
      <c r="C16" s="67"/>
      <c r="D16" s="67"/>
    </row>
    <row r="17" spans="2:4" ht="15.75" x14ac:dyDescent="0.25">
      <c r="B17" s="66" t="s">
        <v>326</v>
      </c>
      <c r="C17" s="67"/>
      <c r="D17" s="67"/>
    </row>
    <row r="18" spans="2:4" ht="15.75" x14ac:dyDescent="0.25">
      <c r="B18" s="64" t="s">
        <v>327</v>
      </c>
      <c r="C18" s="67"/>
      <c r="D18" s="67"/>
    </row>
    <row r="19" spans="2:4" ht="15.75" x14ac:dyDescent="0.25">
      <c r="B19" s="66" t="s">
        <v>328</v>
      </c>
      <c r="C19" s="67"/>
      <c r="D19" s="67"/>
    </row>
    <row r="20" spans="2:4" ht="15.75" x14ac:dyDescent="0.25">
      <c r="B20" s="68" t="s">
        <v>329</v>
      </c>
      <c r="C20" s="67"/>
      <c r="D20" s="67"/>
    </row>
    <row r="21" spans="2:4" ht="15.75" x14ac:dyDescent="0.25">
      <c r="B21" s="64" t="s">
        <v>330</v>
      </c>
      <c r="C21" s="67"/>
      <c r="D21" s="67"/>
    </row>
    <row r="22" spans="2:4" ht="15.75" x14ac:dyDescent="0.25">
      <c r="B22" s="64" t="s">
        <v>331</v>
      </c>
      <c r="C22" s="67"/>
      <c r="D22" s="67"/>
    </row>
    <row r="23" spans="2:4" ht="15.75" x14ac:dyDescent="0.25">
      <c r="B23" s="64" t="s">
        <v>332</v>
      </c>
      <c r="C23" s="67"/>
      <c r="D23" s="67"/>
    </row>
    <row r="24" spans="2:4" ht="15" x14ac:dyDescent="0.25">
      <c r="B24" s="69"/>
      <c r="C24" s="67"/>
      <c r="D24" s="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70C0"/>
    <pageSetUpPr fitToPage="1"/>
  </sheetPr>
  <dimension ref="A2:V26"/>
  <sheetViews>
    <sheetView zoomScale="98" zoomScaleNormal="98" workbookViewId="0">
      <selection activeCell="V5" sqref="V5"/>
    </sheetView>
  </sheetViews>
  <sheetFormatPr defaultColWidth="11.42578125" defaultRowHeight="12.75" x14ac:dyDescent="0.2"/>
  <cols>
    <col min="1" max="1" width="10.7109375" style="3" customWidth="1"/>
    <col min="2" max="6" width="13.7109375" style="3" customWidth="1"/>
    <col min="7" max="7" width="12.7109375" style="3" customWidth="1"/>
    <col min="8" max="17" width="7.28515625" style="3" customWidth="1"/>
    <col min="18" max="18" width="7.42578125" style="3" customWidth="1"/>
    <col min="19" max="19" width="18.140625" style="3" customWidth="1"/>
    <col min="20" max="36" width="3" style="3" customWidth="1"/>
    <col min="37" max="88" width="4" style="3" customWidth="1"/>
    <col min="89" max="89" width="13.140625" style="3" customWidth="1"/>
    <col min="90" max="97" width="4" style="3" customWidth="1"/>
    <col min="98" max="98" width="7.7109375" style="3" customWidth="1"/>
    <col min="99" max="99" width="13.140625" style="3" bestFit="1" customWidth="1"/>
    <col min="100" max="16384" width="11.42578125" style="3"/>
  </cols>
  <sheetData>
    <row r="2" spans="1:22" ht="23.25" x14ac:dyDescent="0.35">
      <c r="A2" s="61" t="s">
        <v>316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16"/>
      <c r="U2" s="16"/>
      <c r="V2" s="16"/>
    </row>
    <row r="3" spans="1:22" ht="23.25" x14ac:dyDescent="0.35">
      <c r="A3" s="62" t="str">
        <f>IF('SELEC DATOS'!A10=" - ","",'SELEC DATOS'!A10)</f>
        <v>ESPINAR</v>
      </c>
      <c r="B3" s="6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5" spans="1:22" ht="29.25" customHeight="1" x14ac:dyDescent="0.2">
      <c r="A5" s="5" t="s">
        <v>80</v>
      </c>
      <c r="B5" s="6" t="s">
        <v>81</v>
      </c>
      <c r="C5" s="6" t="s">
        <v>82</v>
      </c>
      <c r="D5" s="6" t="s">
        <v>83</v>
      </c>
      <c r="E5" s="6" t="s">
        <v>84</v>
      </c>
      <c r="F5" s="6" t="s">
        <v>85</v>
      </c>
      <c r="G5" s="7" t="s">
        <v>84</v>
      </c>
    </row>
    <row r="6" spans="1:22" ht="20.100000000000001" customHeight="1" x14ac:dyDescent="0.2">
      <c r="A6" s="8" t="str">
        <f>'[1]SELEC DATOS'!B$5</f>
        <v>0-4 a</v>
      </c>
      <c r="B6" s="9">
        <f t="shared" ref="B6:B22" si="0">SUM(C6,E6)</f>
        <v>1430</v>
      </c>
      <c r="C6" s="9">
        <f>INDEX('SELEC DATOS'!$A$5:$R$8,MATCH("F",'SELEC DATOS'!$A$5:$A$7,0),MATCH($A6,'SELEC DATOS'!$A$5:$R$5,0))</f>
        <v>699</v>
      </c>
      <c r="D6" s="10">
        <f t="shared" ref="D6:D23" si="1">C6/$B6</f>
        <v>0.48881118881118879</v>
      </c>
      <c r="E6" s="9">
        <f>INDEX('SELEC DATOS'!$A$5:$S$8,MATCH("M",'SELEC DATOS'!$A$5:$A$7,0),MATCH($A6,'SELEC DATOS'!$A$5:$R$5,0))</f>
        <v>731</v>
      </c>
      <c r="F6" s="10">
        <f t="shared" ref="F6:F23" si="2">E6/$B6</f>
        <v>0.51118881118881121</v>
      </c>
      <c r="G6" s="11">
        <f t="shared" ref="G6:G22" si="3">E6*-1</f>
        <v>-731</v>
      </c>
    </row>
    <row r="7" spans="1:22" ht="20.100000000000001" customHeight="1" x14ac:dyDescent="0.2">
      <c r="A7" s="8" t="str">
        <f>'[1]SELEC DATOS'!C$5</f>
        <v>5-9 a</v>
      </c>
      <c r="B7" s="9">
        <f t="shared" si="0"/>
        <v>1988</v>
      </c>
      <c r="C7" s="9">
        <f>INDEX('SELEC DATOS'!$A$5:$R$8,MATCH("F",'SELEC DATOS'!$A$5:$A$7,0),MATCH($A7,'SELEC DATOS'!$A$5:$R$5,0))</f>
        <v>968</v>
      </c>
      <c r="D7" s="10">
        <f t="shared" si="1"/>
        <v>0.48692152917505033</v>
      </c>
      <c r="E7" s="9">
        <f>INDEX('SELEC DATOS'!$A$5:$S$8,MATCH("M",'SELEC DATOS'!$A$5:$A$7,0),MATCH($A7,'SELEC DATOS'!$A$5:$R$5,0))</f>
        <v>1020</v>
      </c>
      <c r="F7" s="10">
        <f t="shared" si="2"/>
        <v>0.51307847082494973</v>
      </c>
      <c r="G7" s="11">
        <f t="shared" si="3"/>
        <v>-1020</v>
      </c>
    </row>
    <row r="8" spans="1:22" ht="20.100000000000001" customHeight="1" x14ac:dyDescent="0.2">
      <c r="A8" s="8" t="str">
        <f>'[1]SELEC DATOS'!D$5</f>
        <v>10-14 a</v>
      </c>
      <c r="B8" s="9">
        <f t="shared" si="0"/>
        <v>1868</v>
      </c>
      <c r="C8" s="9">
        <f>INDEX('SELEC DATOS'!$A$5:$R$8,MATCH("F",'SELEC DATOS'!$A$5:$A$7,0),MATCH($A8,'SELEC DATOS'!$A$5:$R$5,0))</f>
        <v>843</v>
      </c>
      <c r="D8" s="10">
        <f t="shared" si="1"/>
        <v>0.45128479657387582</v>
      </c>
      <c r="E8" s="9">
        <f>INDEX('SELEC DATOS'!$A$5:$S$8,MATCH("M",'SELEC DATOS'!$A$5:$A$7,0),MATCH($A8,'SELEC DATOS'!$A$5:$R$5,0))</f>
        <v>1025</v>
      </c>
      <c r="F8" s="10">
        <f t="shared" si="2"/>
        <v>0.54871520342612423</v>
      </c>
      <c r="G8" s="11">
        <f t="shared" si="3"/>
        <v>-1025</v>
      </c>
    </row>
    <row r="9" spans="1:22" ht="20.100000000000001" customHeight="1" x14ac:dyDescent="0.2">
      <c r="A9" s="8" t="str">
        <f>'[1]SELEC DATOS'!E$5</f>
        <v>15-19 a</v>
      </c>
      <c r="B9" s="9">
        <f t="shared" si="0"/>
        <v>1675</v>
      </c>
      <c r="C9" s="9">
        <f>INDEX('SELEC DATOS'!$A$5:$R$8,MATCH("F",'SELEC DATOS'!$A$5:$A$7,0),MATCH($A9,'SELEC DATOS'!$A$5:$R$5,0))</f>
        <v>760</v>
      </c>
      <c r="D9" s="10">
        <f t="shared" si="1"/>
        <v>0.45373134328358211</v>
      </c>
      <c r="E9" s="9">
        <f>INDEX('SELEC DATOS'!$A$5:$S$8,MATCH("M",'SELEC DATOS'!$A$5:$A$7,0),MATCH($A9,'SELEC DATOS'!$A$5:$R$5,0))</f>
        <v>915</v>
      </c>
      <c r="F9" s="10">
        <f t="shared" si="2"/>
        <v>0.54626865671641789</v>
      </c>
      <c r="G9" s="11">
        <f t="shared" si="3"/>
        <v>-915</v>
      </c>
    </row>
    <row r="10" spans="1:22" ht="20.100000000000001" customHeight="1" x14ac:dyDescent="0.2">
      <c r="A10" s="8" t="str">
        <f>'[1]SELEC DATOS'!F$5</f>
        <v>20-24 a</v>
      </c>
      <c r="B10" s="9">
        <f t="shared" si="0"/>
        <v>1313</v>
      </c>
      <c r="C10" s="9">
        <f>INDEX('SELEC DATOS'!$A$5:$R$8,MATCH("F",'SELEC DATOS'!$A$5:$A$7,0),MATCH($A10,'SELEC DATOS'!$A$5:$R$5,0))</f>
        <v>625</v>
      </c>
      <c r="D10" s="10">
        <f t="shared" si="1"/>
        <v>0.47600913937547601</v>
      </c>
      <c r="E10" s="9">
        <f>INDEX('SELEC DATOS'!$A$5:$S$8,MATCH("M",'SELEC DATOS'!$A$5:$A$7,0),MATCH($A10,'SELEC DATOS'!$A$5:$R$5,0))</f>
        <v>688</v>
      </c>
      <c r="F10" s="10">
        <f t="shared" si="2"/>
        <v>0.52399086062452405</v>
      </c>
      <c r="G10" s="11">
        <f t="shared" si="3"/>
        <v>-688</v>
      </c>
    </row>
    <row r="11" spans="1:22" ht="20.100000000000001" customHeight="1" x14ac:dyDescent="0.2">
      <c r="A11" s="8" t="str">
        <f>'[1]SELEC DATOS'!G$5</f>
        <v>25-29 a</v>
      </c>
      <c r="B11" s="9">
        <f t="shared" si="0"/>
        <v>1278</v>
      </c>
      <c r="C11" s="9">
        <f>INDEX('SELEC DATOS'!$A$5:$R$8,MATCH("F",'SELEC DATOS'!$A$5:$A$7,0),MATCH($A11,'SELEC DATOS'!$A$5:$R$5,0))</f>
        <v>645</v>
      </c>
      <c r="D11" s="10">
        <f t="shared" si="1"/>
        <v>0.50469483568075113</v>
      </c>
      <c r="E11" s="9">
        <f>INDEX('SELEC DATOS'!$A$5:$S$8,MATCH("M",'SELEC DATOS'!$A$5:$A$7,0),MATCH($A11,'SELEC DATOS'!$A$5:$R$5,0))</f>
        <v>633</v>
      </c>
      <c r="F11" s="10">
        <f t="shared" si="2"/>
        <v>0.49530516431924881</v>
      </c>
      <c r="G11" s="11">
        <f t="shared" si="3"/>
        <v>-633</v>
      </c>
    </row>
    <row r="12" spans="1:22" ht="20.100000000000001" customHeight="1" x14ac:dyDescent="0.2">
      <c r="A12" s="8" t="str">
        <f>'[1]SELEC DATOS'!H$5</f>
        <v>30-34 a</v>
      </c>
      <c r="B12" s="9">
        <f t="shared" si="0"/>
        <v>1318</v>
      </c>
      <c r="C12" s="9">
        <f>INDEX('SELEC DATOS'!$A$5:$R$8,MATCH("F",'SELEC DATOS'!$A$5:$A$7,0),MATCH($A12,'SELEC DATOS'!$A$5:$R$5,0))</f>
        <v>679</v>
      </c>
      <c r="D12" s="10">
        <f t="shared" si="1"/>
        <v>0.51517450682852806</v>
      </c>
      <c r="E12" s="9">
        <f>INDEX('SELEC DATOS'!$A$5:$S$8,MATCH("M",'SELEC DATOS'!$A$5:$A$7,0),MATCH($A12,'SELEC DATOS'!$A$5:$R$5,0))</f>
        <v>639</v>
      </c>
      <c r="F12" s="10">
        <f t="shared" si="2"/>
        <v>0.48482549317147194</v>
      </c>
      <c r="G12" s="11">
        <f t="shared" si="3"/>
        <v>-639</v>
      </c>
    </row>
    <row r="13" spans="1:22" ht="20.100000000000001" customHeight="1" x14ac:dyDescent="0.2">
      <c r="A13" s="8" t="str">
        <f>'[1]SELEC DATOS'!I$5</f>
        <v>35-39 a</v>
      </c>
      <c r="B13" s="9">
        <f t="shared" si="0"/>
        <v>1329</v>
      </c>
      <c r="C13" s="9">
        <f>INDEX('SELEC DATOS'!$A$5:$R$8,MATCH("F",'SELEC DATOS'!$A$5:$A$7,0),MATCH($A13,'SELEC DATOS'!$A$5:$R$5,0))</f>
        <v>660</v>
      </c>
      <c r="D13" s="10">
        <f t="shared" si="1"/>
        <v>0.49661399548532731</v>
      </c>
      <c r="E13" s="9">
        <f>INDEX('SELEC DATOS'!$A$5:$S$8,MATCH("M",'SELEC DATOS'!$A$5:$A$7,0),MATCH($A13,'SELEC DATOS'!$A$5:$R$5,0))</f>
        <v>669</v>
      </c>
      <c r="F13" s="10">
        <f t="shared" si="2"/>
        <v>0.50338600451467264</v>
      </c>
      <c r="G13" s="11">
        <f t="shared" si="3"/>
        <v>-669</v>
      </c>
    </row>
    <row r="14" spans="1:22" ht="20.100000000000001" customHeight="1" x14ac:dyDescent="0.2">
      <c r="A14" s="8" t="str">
        <f>'[1]SELEC DATOS'!J$5</f>
        <v>40-44 a</v>
      </c>
      <c r="B14" s="9">
        <f t="shared" si="0"/>
        <v>1002</v>
      </c>
      <c r="C14" s="9">
        <f>INDEX('SELEC DATOS'!$A$5:$R$8,MATCH("F",'SELEC DATOS'!$A$5:$A$7,0),MATCH($A14,'SELEC DATOS'!$A$5:$R$5,0))</f>
        <v>480</v>
      </c>
      <c r="D14" s="10">
        <f t="shared" si="1"/>
        <v>0.47904191616766467</v>
      </c>
      <c r="E14" s="9">
        <f>INDEX('SELEC DATOS'!$A$5:$S$8,MATCH("M",'SELEC DATOS'!$A$5:$A$7,0),MATCH($A14,'SELEC DATOS'!$A$5:$R$5,0))</f>
        <v>522</v>
      </c>
      <c r="F14" s="10">
        <f t="shared" si="2"/>
        <v>0.52095808383233533</v>
      </c>
      <c r="G14" s="11">
        <f t="shared" si="3"/>
        <v>-522</v>
      </c>
    </row>
    <row r="15" spans="1:22" ht="20.100000000000001" customHeight="1" x14ac:dyDescent="0.2">
      <c r="A15" s="8" t="str">
        <f>'[1]SELEC DATOS'!K$5</f>
        <v>45-49 a</v>
      </c>
      <c r="B15" s="9">
        <f t="shared" si="0"/>
        <v>790</v>
      </c>
      <c r="C15" s="9">
        <f>INDEX('SELEC DATOS'!$A$5:$R$8,MATCH("F",'SELEC DATOS'!$A$5:$A$7,0),MATCH($A15,'SELEC DATOS'!$A$5:$R$5,0))</f>
        <v>392</v>
      </c>
      <c r="D15" s="10">
        <f t="shared" si="1"/>
        <v>0.4962025316455696</v>
      </c>
      <c r="E15" s="9">
        <f>INDEX('SELEC DATOS'!$A$5:$S$8,MATCH("M",'SELEC DATOS'!$A$5:$A$7,0),MATCH($A15,'SELEC DATOS'!$A$5:$R$5,0))</f>
        <v>398</v>
      </c>
      <c r="F15" s="10">
        <f t="shared" si="2"/>
        <v>0.5037974683544304</v>
      </c>
      <c r="G15" s="11">
        <f t="shared" si="3"/>
        <v>-398</v>
      </c>
    </row>
    <row r="16" spans="1:22" ht="20.100000000000001" customHeight="1" x14ac:dyDescent="0.2">
      <c r="A16" s="8" t="str">
        <f>'[1]SELEC DATOS'!L$5</f>
        <v>50-54 a</v>
      </c>
      <c r="B16" s="9">
        <f t="shared" si="0"/>
        <v>598</v>
      </c>
      <c r="C16" s="9">
        <f>INDEX('SELEC DATOS'!$A$5:$R$8,MATCH("F",'SELEC DATOS'!$A$5:$A$7,0),MATCH($A16,'SELEC DATOS'!$A$5:$R$5,0))</f>
        <v>279</v>
      </c>
      <c r="D16" s="10">
        <f t="shared" si="1"/>
        <v>0.46655518394648832</v>
      </c>
      <c r="E16" s="9">
        <f>INDEX('SELEC DATOS'!$A$5:$S$8,MATCH("M",'SELEC DATOS'!$A$5:$A$7,0),MATCH($A16,'SELEC DATOS'!$A$5:$R$5,0))</f>
        <v>319</v>
      </c>
      <c r="F16" s="10">
        <f t="shared" si="2"/>
        <v>0.53344481605351168</v>
      </c>
      <c r="G16" s="11">
        <f t="shared" si="3"/>
        <v>-319</v>
      </c>
    </row>
    <row r="17" spans="1:7" ht="20.100000000000001" customHeight="1" x14ac:dyDescent="0.2">
      <c r="A17" s="8" t="str">
        <f>'[1]SELEC DATOS'!M$5</f>
        <v>55-59 a</v>
      </c>
      <c r="B17" s="9">
        <f t="shared" si="0"/>
        <v>534</v>
      </c>
      <c r="C17" s="9">
        <f>INDEX('SELEC DATOS'!$A$5:$R$8,MATCH("F",'SELEC DATOS'!$A$5:$A$7,0),MATCH($A17,'SELEC DATOS'!$A$5:$R$5,0))</f>
        <v>261</v>
      </c>
      <c r="D17" s="10">
        <f t="shared" si="1"/>
        <v>0.4887640449438202</v>
      </c>
      <c r="E17" s="9">
        <f>INDEX('SELEC DATOS'!$A$5:$S$8,MATCH("M",'SELEC DATOS'!$A$5:$A$7,0),MATCH($A17,'SELEC DATOS'!$A$5:$R$5,0))</f>
        <v>273</v>
      </c>
      <c r="F17" s="10">
        <f t="shared" si="2"/>
        <v>0.5112359550561798</v>
      </c>
      <c r="G17" s="11">
        <f t="shared" si="3"/>
        <v>-273</v>
      </c>
    </row>
    <row r="18" spans="1:7" ht="20.100000000000001" customHeight="1" x14ac:dyDescent="0.2">
      <c r="A18" s="8" t="str">
        <f>'[1]SELEC DATOS'!N$5</f>
        <v>60-64 a</v>
      </c>
      <c r="B18" s="9">
        <f t="shared" si="0"/>
        <v>497</v>
      </c>
      <c r="C18" s="9">
        <f>INDEX('SELEC DATOS'!$A$5:$R$8,MATCH("F",'SELEC DATOS'!$A$5:$A$7,0),MATCH($A18,'SELEC DATOS'!$A$5:$R$5,0))</f>
        <v>229</v>
      </c>
      <c r="D18" s="10">
        <f t="shared" si="1"/>
        <v>0.46076458752515093</v>
      </c>
      <c r="E18" s="9">
        <f>INDEX('SELEC DATOS'!$A$5:$S$8,MATCH("M",'SELEC DATOS'!$A$5:$A$7,0),MATCH($A18,'SELEC DATOS'!$A$5:$R$5,0))</f>
        <v>268</v>
      </c>
      <c r="F18" s="10">
        <f t="shared" si="2"/>
        <v>0.53923541247484907</v>
      </c>
      <c r="G18" s="11">
        <f t="shared" si="3"/>
        <v>-268</v>
      </c>
    </row>
    <row r="19" spans="1:7" ht="20.100000000000001" customHeight="1" x14ac:dyDescent="0.2">
      <c r="A19" s="8" t="str">
        <f>'[1]SELEC DATOS'!O$5</f>
        <v>65-69 a</v>
      </c>
      <c r="B19" s="9">
        <f t="shared" si="0"/>
        <v>393</v>
      </c>
      <c r="C19" s="9">
        <f>INDEX('SELEC DATOS'!$A$5:$R$8,MATCH("F",'SELEC DATOS'!$A$5:$A$7,0),MATCH($A19,'SELEC DATOS'!$A$5:$R$5,0))</f>
        <v>192</v>
      </c>
      <c r="D19" s="10">
        <f t="shared" si="1"/>
        <v>0.48854961832061067</v>
      </c>
      <c r="E19" s="9">
        <f>INDEX('SELEC DATOS'!$A$5:$S$8,MATCH("M",'SELEC DATOS'!$A$5:$A$7,0),MATCH($A19,'SELEC DATOS'!$A$5:$R$5,0))</f>
        <v>201</v>
      </c>
      <c r="F19" s="10">
        <f t="shared" si="2"/>
        <v>0.51145038167938928</v>
      </c>
      <c r="G19" s="11">
        <f t="shared" si="3"/>
        <v>-201</v>
      </c>
    </row>
    <row r="20" spans="1:7" ht="20.100000000000001" customHeight="1" x14ac:dyDescent="0.2">
      <c r="A20" s="8" t="str">
        <f>'[1]SELEC DATOS'!P$5</f>
        <v>70-74 a</v>
      </c>
      <c r="B20" s="9">
        <f t="shared" si="0"/>
        <v>280</v>
      </c>
      <c r="C20" s="9">
        <f>INDEX('SELEC DATOS'!$A$5:$R$8,MATCH("F",'SELEC DATOS'!$A$5:$A$7,0),MATCH($A20,'SELEC DATOS'!$A$5:$R$5,0))</f>
        <v>138</v>
      </c>
      <c r="D20" s="10">
        <f t="shared" si="1"/>
        <v>0.49285714285714288</v>
      </c>
      <c r="E20" s="9">
        <f>INDEX('SELEC DATOS'!$A$5:$S$8,MATCH("M",'SELEC DATOS'!$A$5:$A$7,0),MATCH($A20,'SELEC DATOS'!$A$5:$R$5,0))</f>
        <v>142</v>
      </c>
      <c r="F20" s="10">
        <f t="shared" si="2"/>
        <v>0.50714285714285712</v>
      </c>
      <c r="G20" s="11">
        <f t="shared" si="3"/>
        <v>-142</v>
      </c>
    </row>
    <row r="21" spans="1:7" ht="20.100000000000001" customHeight="1" x14ac:dyDescent="0.2">
      <c r="A21" s="8" t="str">
        <f>'[1]SELEC DATOS'!Q$5</f>
        <v>75-79 a</v>
      </c>
      <c r="B21" s="9">
        <f t="shared" si="0"/>
        <v>175</v>
      </c>
      <c r="C21" s="9">
        <f>INDEX('SELEC DATOS'!$A$5:$R$8,MATCH("F",'SELEC DATOS'!$A$5:$A$7,0),MATCH($A21,'SELEC DATOS'!$A$5:$R$5,0))</f>
        <v>99</v>
      </c>
      <c r="D21" s="10">
        <f t="shared" si="1"/>
        <v>0.56571428571428573</v>
      </c>
      <c r="E21" s="9">
        <f>INDEX('SELEC DATOS'!$A$5:$S$8,MATCH("M",'SELEC DATOS'!$A$5:$A$7,0),MATCH($A21,'SELEC DATOS'!$A$5:$R$5,0))</f>
        <v>76</v>
      </c>
      <c r="F21" s="10">
        <f t="shared" si="2"/>
        <v>0.43428571428571427</v>
      </c>
      <c r="G21" s="11">
        <f t="shared" si="3"/>
        <v>-76</v>
      </c>
    </row>
    <row r="22" spans="1:7" ht="20.100000000000001" customHeight="1" x14ac:dyDescent="0.2">
      <c r="A22" s="8" t="str">
        <f>'[1]SELEC DATOS'!R$5</f>
        <v>80 y +a</v>
      </c>
      <c r="B22" s="9">
        <f t="shared" si="0"/>
        <v>224</v>
      </c>
      <c r="C22" s="9">
        <f>INDEX('SELEC DATOS'!$A$5:$R$8,MATCH("F",'SELEC DATOS'!$A$5:$A$7,0),MATCH($A22,'SELEC DATOS'!$A$5:$R$5,0))</f>
        <v>134</v>
      </c>
      <c r="D22" s="10">
        <f t="shared" si="1"/>
        <v>0.5982142857142857</v>
      </c>
      <c r="E22" s="9">
        <f>INDEX('SELEC DATOS'!$A$5:$S$8,MATCH("M",'SELEC DATOS'!$A$5:$A$7,0),MATCH($A22,'SELEC DATOS'!$A$5:$R$5,0))</f>
        <v>90</v>
      </c>
      <c r="F22" s="10">
        <f t="shared" si="2"/>
        <v>0.4017857142857143</v>
      </c>
      <c r="G22" s="11">
        <f t="shared" si="3"/>
        <v>-90</v>
      </c>
    </row>
    <row r="23" spans="1:7" ht="20.100000000000001" customHeight="1" x14ac:dyDescent="0.2">
      <c r="A23" s="13" t="s">
        <v>86</v>
      </c>
      <c r="B23" s="14">
        <f>SUBTOTAL(109,Tabla1[TOTAL POBLACION])</f>
        <v>16692</v>
      </c>
      <c r="C23" s="14">
        <f>SUBTOTAL(109,Tabla1[FEMENINO])</f>
        <v>8083</v>
      </c>
      <c r="D23" s="15">
        <f t="shared" si="1"/>
        <v>0.48424394919722025</v>
      </c>
      <c r="E23" s="14">
        <f>SUBTOTAL(109,Tabla1[MASCULINO])</f>
        <v>8609</v>
      </c>
      <c r="F23" s="15">
        <f t="shared" si="2"/>
        <v>0.51575605080277975</v>
      </c>
    </row>
    <row r="26" spans="1:7" x14ac:dyDescent="0.2">
      <c r="B26" s="12"/>
    </row>
  </sheetData>
  <mergeCells count="2">
    <mergeCell ref="A2:S2"/>
    <mergeCell ref="A3:B3"/>
  </mergeCells>
  <pageMargins left="0.23622047244094491" right="0" top="0.74803149606299213" bottom="0.74803149606299213" header="0.31496062992125984" footer="0.31496062992125984"/>
  <pageSetup paperSize="9" scale="7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A1:AZ12"/>
  <sheetViews>
    <sheetView workbookViewId="0">
      <selection activeCell="P26" sqref="P26"/>
    </sheetView>
  </sheetViews>
  <sheetFormatPr defaultColWidth="11.42578125" defaultRowHeight="12.75" x14ac:dyDescent="0.2"/>
  <cols>
    <col min="1" max="1" width="17.5703125" style="3" bestFit="1" customWidth="1"/>
    <col min="2" max="2" width="9.85546875" style="3" bestFit="1" customWidth="1"/>
    <col min="3" max="3" width="6" style="3" customWidth="1"/>
    <col min="4" max="17" width="7.140625" style="3" bestFit="1" customWidth="1"/>
    <col min="18" max="18" width="6.85546875" style="3" customWidth="1"/>
    <col min="19" max="19" width="5" style="3" bestFit="1" customWidth="1"/>
    <col min="20" max="20" width="7.140625" style="3" bestFit="1" customWidth="1"/>
    <col min="21" max="21" width="5" style="3" bestFit="1" customWidth="1"/>
    <col min="22" max="22" width="7.140625" style="3" bestFit="1" customWidth="1"/>
    <col min="23" max="23" width="5" style="3" bestFit="1" customWidth="1"/>
    <col min="24" max="24" width="7.140625" style="3" bestFit="1" customWidth="1"/>
    <col min="25" max="25" width="5" style="3" bestFit="1" customWidth="1"/>
    <col min="26" max="26" width="7.140625" style="3" bestFit="1" customWidth="1"/>
    <col min="27" max="27" width="5" style="3" bestFit="1" customWidth="1"/>
    <col min="28" max="28" width="7.140625" style="3" bestFit="1" customWidth="1"/>
    <col min="29" max="29" width="5" style="3" bestFit="1" customWidth="1"/>
    <col min="30" max="30" width="7.140625" style="3" bestFit="1" customWidth="1"/>
    <col min="31" max="31" width="5" style="3" bestFit="1" customWidth="1"/>
    <col min="32" max="32" width="7.140625" style="3" bestFit="1" customWidth="1"/>
    <col min="33" max="33" width="5" style="3" bestFit="1" customWidth="1"/>
    <col min="34" max="34" width="6.85546875" style="3" bestFit="1" customWidth="1"/>
    <col min="35" max="35" width="5" style="3" bestFit="1" customWidth="1"/>
    <col min="36" max="36" width="10" style="3" customWidth="1"/>
    <col min="37" max="37" width="10" style="3" bestFit="1" customWidth="1"/>
    <col min="38" max="51" width="12" style="3" bestFit="1" customWidth="1"/>
    <col min="52" max="52" width="11.7109375" style="3" bestFit="1" customWidth="1"/>
    <col min="53" max="16384" width="11.42578125" style="3"/>
  </cols>
  <sheetData>
    <row r="1" spans="1:52" ht="15" x14ac:dyDescent="0.25">
      <c r="A1" s="1" t="s">
        <v>47</v>
      </c>
      <c r="B1" t="s">
        <v>64</v>
      </c>
    </row>
    <row r="2" spans="1:52" ht="15" x14ac:dyDescent="0.25">
      <c r="A2" s="1" t="s">
        <v>48</v>
      </c>
      <c r="B2" t="s">
        <v>64</v>
      </c>
    </row>
    <row r="3" spans="1:52" ht="15" x14ac:dyDescent="0.25">
      <c r="A3" s="1" t="s">
        <v>61</v>
      </c>
      <c r="B3" t="s">
        <v>64</v>
      </c>
    </row>
    <row r="5" spans="1:52" ht="15" x14ac:dyDescent="0.25">
      <c r="A5" s="1" t="s">
        <v>63</v>
      </c>
      <c r="B5" t="s">
        <v>87</v>
      </c>
      <c r="C5" t="s">
        <v>88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N5" t="s">
        <v>75</v>
      </c>
      <c r="O5" t="s">
        <v>76</v>
      </c>
      <c r="P5" t="s">
        <v>77</v>
      </c>
      <c r="Q5" t="s">
        <v>78</v>
      </c>
      <c r="R5" t="s">
        <v>79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ht="15" x14ac:dyDescent="0.25">
      <c r="A6" s="2" t="s">
        <v>1</v>
      </c>
      <c r="B6">
        <v>77</v>
      </c>
      <c r="C6">
        <v>52</v>
      </c>
      <c r="D6">
        <v>57</v>
      </c>
      <c r="E6">
        <v>85</v>
      </c>
      <c r="F6">
        <v>67</v>
      </c>
      <c r="G6">
        <v>78</v>
      </c>
      <c r="H6">
        <v>72</v>
      </c>
      <c r="I6">
        <v>71</v>
      </c>
      <c r="J6">
        <v>57</v>
      </c>
      <c r="K6">
        <v>64</v>
      </c>
      <c r="L6">
        <v>62</v>
      </c>
      <c r="M6">
        <v>56</v>
      </c>
      <c r="N6">
        <v>33</v>
      </c>
      <c r="O6">
        <v>25</v>
      </c>
      <c r="P6">
        <v>21</v>
      </c>
      <c r="Q6">
        <v>19</v>
      </c>
      <c r="R6">
        <v>18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ht="15" x14ac:dyDescent="0.25">
      <c r="A7" s="2" t="s">
        <v>2</v>
      </c>
      <c r="B7">
        <v>1991</v>
      </c>
      <c r="C7">
        <v>2397</v>
      </c>
      <c r="D7">
        <v>2653</v>
      </c>
      <c r="E7">
        <v>3611</v>
      </c>
      <c r="F7">
        <v>3059</v>
      </c>
      <c r="G7">
        <v>2577</v>
      </c>
      <c r="H7">
        <v>2423</v>
      </c>
      <c r="I7">
        <v>2346</v>
      </c>
      <c r="J7">
        <v>2142</v>
      </c>
      <c r="K7">
        <v>1900</v>
      </c>
      <c r="L7">
        <v>1609</v>
      </c>
      <c r="M7">
        <v>1591</v>
      </c>
      <c r="N7">
        <v>1446</v>
      </c>
      <c r="O7">
        <v>1142</v>
      </c>
      <c r="P7">
        <v>856</v>
      </c>
      <c r="Q7">
        <v>705</v>
      </c>
      <c r="R7">
        <v>680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ht="15" x14ac:dyDescent="0.25">
      <c r="A8" s="2" t="s">
        <v>3</v>
      </c>
      <c r="B8">
        <v>6575</v>
      </c>
      <c r="C8">
        <v>8807</v>
      </c>
      <c r="D8">
        <v>8906</v>
      </c>
      <c r="E8">
        <v>10085</v>
      </c>
      <c r="F8">
        <v>8757</v>
      </c>
      <c r="G8">
        <v>8902</v>
      </c>
      <c r="H8">
        <v>8760</v>
      </c>
      <c r="I8">
        <v>8139</v>
      </c>
      <c r="J8">
        <v>7087</v>
      </c>
      <c r="K8">
        <v>6192</v>
      </c>
      <c r="L8">
        <v>5228</v>
      </c>
      <c r="M8">
        <v>4750</v>
      </c>
      <c r="N8">
        <v>4102</v>
      </c>
      <c r="O8">
        <v>3335</v>
      </c>
      <c r="P8">
        <v>2443</v>
      </c>
      <c r="Q8">
        <v>1813</v>
      </c>
      <c r="R8">
        <v>1963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ht="15" x14ac:dyDescent="0.25">
      <c r="A9" s="2" t="s">
        <v>4</v>
      </c>
      <c r="B9">
        <v>4913</v>
      </c>
      <c r="C9">
        <v>6268</v>
      </c>
      <c r="D9">
        <v>5991</v>
      </c>
      <c r="E9">
        <v>6088</v>
      </c>
      <c r="F9">
        <v>4802</v>
      </c>
      <c r="G9">
        <v>4620</v>
      </c>
      <c r="H9">
        <v>4671</v>
      </c>
      <c r="I9">
        <v>4668</v>
      </c>
      <c r="J9">
        <v>3760</v>
      </c>
      <c r="K9">
        <v>3136</v>
      </c>
      <c r="L9">
        <v>2499</v>
      </c>
      <c r="M9">
        <v>2331</v>
      </c>
      <c r="N9">
        <v>2081</v>
      </c>
      <c r="O9">
        <v>1726</v>
      </c>
      <c r="P9">
        <v>1252</v>
      </c>
      <c r="Q9">
        <v>829</v>
      </c>
      <c r="R9">
        <v>974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ht="15" x14ac:dyDescent="0.25">
      <c r="A10" s="2" t="s">
        <v>62</v>
      </c>
      <c r="B10">
        <v>13556</v>
      </c>
      <c r="C10">
        <v>17524</v>
      </c>
      <c r="D10">
        <v>17607</v>
      </c>
      <c r="E10">
        <v>19869</v>
      </c>
      <c r="F10">
        <v>16685</v>
      </c>
      <c r="G10">
        <v>16177</v>
      </c>
      <c r="H10">
        <v>15926</v>
      </c>
      <c r="I10">
        <v>15224</v>
      </c>
      <c r="J10">
        <v>13046</v>
      </c>
      <c r="K10">
        <v>11292</v>
      </c>
      <c r="L10">
        <v>9398</v>
      </c>
      <c r="M10">
        <v>8728</v>
      </c>
      <c r="N10">
        <v>7662</v>
      </c>
      <c r="O10">
        <v>6228</v>
      </c>
      <c r="P10">
        <v>4572</v>
      </c>
      <c r="Q10">
        <v>3366</v>
      </c>
      <c r="R10">
        <v>3635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ht="1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T117"/>
  <sheetViews>
    <sheetView workbookViewId="0">
      <selection activeCell="I17" sqref="I17"/>
    </sheetView>
  </sheetViews>
  <sheetFormatPr defaultColWidth="11.42578125" defaultRowHeight="12.75" x14ac:dyDescent="0.2"/>
  <cols>
    <col min="1" max="1" width="8.5703125" style="3" customWidth="1"/>
    <col min="2" max="6" width="11.42578125" style="3"/>
    <col min="7" max="7" width="16.28515625" style="3" customWidth="1"/>
    <col min="8" max="8" width="7.85546875" style="3" customWidth="1"/>
    <col min="9" max="9" width="16.28515625" style="3" customWidth="1"/>
    <col min="10" max="26" width="16.28515625" style="17" customWidth="1"/>
    <col min="27" max="27" width="16.28515625" style="3" customWidth="1"/>
    <col min="28" max="32" width="16.28515625" style="17" customWidth="1"/>
    <col min="33" max="47" width="16.28515625" style="3" customWidth="1"/>
    <col min="48" max="48" width="16.42578125" style="3" customWidth="1"/>
    <col min="49" max="49" width="15.42578125" style="3" customWidth="1"/>
    <col min="50" max="50" width="13.5703125" style="3" customWidth="1"/>
    <col min="51" max="16384" width="11.42578125" style="3"/>
  </cols>
  <sheetData>
    <row r="1" spans="1:46" ht="25.5" x14ac:dyDescent="0.2">
      <c r="A1" s="49" t="s">
        <v>46</v>
      </c>
      <c r="B1" s="49" t="s">
        <v>47</v>
      </c>
      <c r="C1" s="49" t="s">
        <v>48</v>
      </c>
      <c r="D1" s="49" t="s">
        <v>89</v>
      </c>
      <c r="E1" s="49" t="s">
        <v>90</v>
      </c>
      <c r="F1" s="49" t="s">
        <v>91</v>
      </c>
      <c r="G1" s="49" t="s">
        <v>61</v>
      </c>
      <c r="H1" s="49" t="s">
        <v>92</v>
      </c>
      <c r="I1" s="49" t="s">
        <v>0</v>
      </c>
      <c r="J1" s="50">
        <v>0</v>
      </c>
      <c r="K1" s="50">
        <v>1</v>
      </c>
      <c r="L1" s="50">
        <v>2</v>
      </c>
      <c r="M1" s="50">
        <v>3</v>
      </c>
      <c r="N1" s="50">
        <v>4</v>
      </c>
      <c r="O1" s="51" t="s">
        <v>93</v>
      </c>
      <c r="P1" s="50">
        <v>5</v>
      </c>
      <c r="Q1" s="50">
        <v>6</v>
      </c>
      <c r="R1" s="50">
        <v>7</v>
      </c>
      <c r="S1" s="50">
        <v>8</v>
      </c>
      <c r="T1" s="50">
        <v>9</v>
      </c>
      <c r="U1" s="52" t="s">
        <v>94</v>
      </c>
      <c r="V1" s="50">
        <v>10</v>
      </c>
      <c r="W1" s="50">
        <v>11</v>
      </c>
      <c r="X1" s="50">
        <v>12</v>
      </c>
      <c r="Y1" s="50">
        <v>13</v>
      </c>
      <c r="Z1" s="50">
        <v>14</v>
      </c>
      <c r="AA1" s="53" t="s">
        <v>6</v>
      </c>
      <c r="AB1" s="50">
        <v>15</v>
      </c>
      <c r="AC1" s="50">
        <v>16</v>
      </c>
      <c r="AD1" s="50">
        <v>17</v>
      </c>
      <c r="AE1" s="50">
        <v>18</v>
      </c>
      <c r="AF1" s="50">
        <v>19</v>
      </c>
      <c r="AG1" s="53" t="s">
        <v>7</v>
      </c>
      <c r="AH1" s="49" t="s">
        <v>95</v>
      </c>
      <c r="AI1" s="49" t="s">
        <v>96</v>
      </c>
      <c r="AJ1" s="49" t="s">
        <v>97</v>
      </c>
      <c r="AK1" s="49" t="s">
        <v>98</v>
      </c>
      <c r="AL1" s="49" t="s">
        <v>99</v>
      </c>
      <c r="AM1" s="49" t="s">
        <v>100</v>
      </c>
      <c r="AN1" s="49" t="s">
        <v>101</v>
      </c>
      <c r="AO1" s="49" t="s">
        <v>102</v>
      </c>
      <c r="AP1" s="49" t="s">
        <v>103</v>
      </c>
      <c r="AQ1" s="49" t="s">
        <v>104</v>
      </c>
      <c r="AR1" s="49" t="s">
        <v>105</v>
      </c>
      <c r="AS1" s="49" t="s">
        <v>106</v>
      </c>
      <c r="AT1" s="49" t="s">
        <v>107</v>
      </c>
    </row>
    <row r="2" spans="1:46" x14ac:dyDescent="0.2">
      <c r="A2" s="54">
        <v>80808</v>
      </c>
      <c r="B2" s="55" t="s">
        <v>53</v>
      </c>
      <c r="C2" s="34" t="s">
        <v>59</v>
      </c>
      <c r="D2" s="35" t="s">
        <v>4</v>
      </c>
      <c r="E2" s="56" t="s">
        <v>31</v>
      </c>
      <c r="F2" s="37"/>
      <c r="G2" s="38" t="s">
        <v>216</v>
      </c>
      <c r="H2" s="38" t="s">
        <v>108</v>
      </c>
      <c r="I2" s="39">
        <f t="shared" ref="I2:I33" si="0">SUM(O2,U2,AA2,AG2,AH2:AT2)</f>
        <v>903</v>
      </c>
      <c r="J2" s="57">
        <f>INDEX('DATA POBLACION'!$A$1:$CP$361,MATCH($G2,'DATA POBLACION'!$F$1:$F$361,0),MATCH(CONCATENATE(J$1,"_",$H2),'DATA POBLACION'!$A$1:$CP$1,0))</f>
        <v>14</v>
      </c>
      <c r="K2" s="57">
        <f>INDEX('DATA POBLACION'!$A$1:$CP$361,MATCH($G2,'DATA POBLACION'!$F$1:$F$361,0),MATCH(CONCATENATE(K$1,"_",$H2),'DATA POBLACION'!$A$1:$CP$1,0))</f>
        <v>11</v>
      </c>
      <c r="L2" s="57">
        <f>INDEX('DATA POBLACION'!$A$1:$CP$361,MATCH($G2,'DATA POBLACION'!$F$1:$F$361,0),MATCH(CONCATENATE(L$1,"_",$H2),'DATA POBLACION'!$A$1:$CP$1,0))</f>
        <v>6</v>
      </c>
      <c r="M2" s="57">
        <f>INDEX('DATA POBLACION'!$A$1:$CP$361,MATCH($G2,'DATA POBLACION'!$F$1:$F$361,0),MATCH(CONCATENATE(M$1,"_",$H2),'DATA POBLACION'!$A$1:$CP$1,0))</f>
        <v>10</v>
      </c>
      <c r="N2" s="57">
        <f>INDEX('DATA POBLACION'!$A$1:$CP$361,MATCH($G2,'DATA POBLACION'!$F$1:$F$361,0),MATCH(CONCATENATE(N$1,"_",$H2),'DATA POBLACION'!$A$1:$CP$1,0))</f>
        <v>13</v>
      </c>
      <c r="O2" s="57">
        <f t="shared" ref="O2:O33" si="1">SUM(J2:N2)</f>
        <v>54</v>
      </c>
      <c r="P2" s="57">
        <f>INDEX('DATA POBLACION'!$A$1:$CP$361,MATCH($G2,'DATA POBLACION'!$F$1:$F$361,0),MATCH(CONCATENATE(P$1,"_",$H2),'DATA POBLACION'!$A$1:$CP$1,0))</f>
        <v>20</v>
      </c>
      <c r="Q2" s="57">
        <f>INDEX('DATA POBLACION'!$A$1:$CP$361,MATCH($G2,'DATA POBLACION'!$F$1:$F$361,0),MATCH(CONCATENATE(Q$1,"_",$H2),'DATA POBLACION'!$A$1:$CP$1,0))</f>
        <v>12</v>
      </c>
      <c r="R2" s="57">
        <f>INDEX('DATA POBLACION'!$A$1:$CP$361,MATCH($G2,'DATA POBLACION'!$F$1:$F$361,0),MATCH(CONCATENATE(R$1,"_",$H2),'DATA POBLACION'!$A$1:$CP$1,0))</f>
        <v>14</v>
      </c>
      <c r="S2" s="57">
        <f>INDEX('DATA POBLACION'!$A$1:$CP$361,MATCH($G2,'DATA POBLACION'!$F$1:$F$361,0),MATCH(CONCATENATE(S$1,"_",$H2),'DATA POBLACION'!$A$1:$CP$1,0))</f>
        <v>12</v>
      </c>
      <c r="T2" s="57">
        <f>INDEX('DATA POBLACION'!$A$1:$CP$361,MATCH($G2,'DATA POBLACION'!$F$1:$F$361,0),MATCH(CONCATENATE(T$1,"_",$H2),'DATA POBLACION'!$A$1:$CP$1,0))</f>
        <v>14</v>
      </c>
      <c r="U2" s="57">
        <f t="shared" ref="U2:U33" si="2">SUM(P2:T2)</f>
        <v>72</v>
      </c>
      <c r="V2" s="57">
        <f>INDEX('DATA POBLACION'!$A$1:$CP$361,MATCH($G2,'DATA POBLACION'!$F$1:$F$361,0),MATCH(CONCATENATE(V$1,"_",$H2),'DATA POBLACION'!$A$1:$CP$1,0))</f>
        <v>12</v>
      </c>
      <c r="W2" s="57">
        <f>INDEX('DATA POBLACION'!$A$1:$CP$361,MATCH($G2,'DATA POBLACION'!$F$1:$F$361,0),MATCH(CONCATENATE(W$1,"_",$H2),'DATA POBLACION'!$A$1:$CP$1,0))</f>
        <v>12</v>
      </c>
      <c r="X2" s="57">
        <f>INDEX('DATA POBLACION'!$A$1:$CP$361,MATCH($G2,'DATA POBLACION'!$F$1:$F$361,0),MATCH(CONCATENATE(X$1,"_",$H2),'DATA POBLACION'!$A$1:$CP$1,0))</f>
        <v>10</v>
      </c>
      <c r="Y2" s="57">
        <f>INDEX('DATA POBLACION'!$A$1:$CP$361,MATCH($G2,'DATA POBLACION'!$F$1:$F$361,0),MATCH(CONCATENATE(Y$1,"_",$H2),'DATA POBLACION'!$A$1:$CP$1,0))</f>
        <v>16</v>
      </c>
      <c r="Z2" s="57">
        <f>INDEX('DATA POBLACION'!$A$1:$CP$361,MATCH($G2,'DATA POBLACION'!$F$1:$F$361,0),MATCH(CONCATENATE(Z$1,"_",$H2),'DATA POBLACION'!$A$1:$CP$1,0))</f>
        <v>10</v>
      </c>
      <c r="AA2" s="39">
        <f t="shared" ref="AA2:AA33" si="3">SUM(V2:Z2)</f>
        <v>60</v>
      </c>
      <c r="AB2" s="57">
        <f>INDEX('DATA POBLACION'!$A$1:$CP$361,MATCH($G2,'DATA POBLACION'!$F$1:$F$361,0),MATCH(CONCATENATE(AB$1,"_",$H2),'DATA POBLACION'!$A$1:$CP$1,0))</f>
        <v>18</v>
      </c>
      <c r="AC2" s="57">
        <f>INDEX('DATA POBLACION'!$A$1:$CP$361,MATCH($G2,'DATA POBLACION'!$F$1:$F$361,0),MATCH(CONCATENATE(AC$1,"_",$H2),'DATA POBLACION'!$A$1:$CP$1,0))</f>
        <v>10</v>
      </c>
      <c r="AD2" s="57">
        <f>INDEX('DATA POBLACION'!$A$1:$CP$361,MATCH($G2,'DATA POBLACION'!$F$1:$F$361,0),MATCH(CONCATENATE(AD$1,"_",$H2),'DATA POBLACION'!$A$1:$CP$1,0))</f>
        <v>20</v>
      </c>
      <c r="AE2" s="57">
        <f>INDEX('DATA POBLACION'!$A$1:$CP$361,MATCH($G2,'DATA POBLACION'!$F$1:$F$361,0),MATCH(CONCATENATE(AE$1,"_",$H2),'DATA POBLACION'!$A$1:$CP$1,0))</f>
        <v>17</v>
      </c>
      <c r="AF2" s="57">
        <f>INDEX('DATA POBLACION'!$A$1:$CP$361,MATCH($G2,'DATA POBLACION'!$F$1:$F$361,0),MATCH(CONCATENATE(AF$1,"_",$H2),'DATA POBLACION'!$A$1:$CP$1,0))</f>
        <v>18</v>
      </c>
      <c r="AG2" s="39">
        <f t="shared" ref="AG2:AG33" si="4">SUM(AB2:AF2)</f>
        <v>83</v>
      </c>
      <c r="AH2" s="57">
        <f>INDEX('DATA POBLACION'!$A$1:$CP$361,MATCH($G2,'DATA POBLACION'!$F$1:$F$361,0),MATCH(CONCATENATE(AH$1,"_",$H2),'DATA POBLACION'!$A$1:$CP$1,0))</f>
        <v>58</v>
      </c>
      <c r="AI2" s="57">
        <f>INDEX('DATA POBLACION'!$A$1:$CP$361,MATCH($G2,'DATA POBLACION'!$F$1:$F$361,0),MATCH(CONCATENATE(AI$1,"_",$H2),'DATA POBLACION'!$A$1:$CP$1,0))</f>
        <v>65</v>
      </c>
      <c r="AJ2" s="57">
        <f>INDEX('DATA POBLACION'!$A$1:$CP$361,MATCH($G2,'DATA POBLACION'!$F$1:$F$361,0),MATCH(CONCATENATE(AJ$1,"_",$H2),'DATA POBLACION'!$A$1:$CP$1,0))</f>
        <v>69</v>
      </c>
      <c r="AK2" s="57">
        <f>INDEX('DATA POBLACION'!$A$1:$CP$361,MATCH($G2,'DATA POBLACION'!$F$1:$F$361,0),MATCH(CONCATENATE(AK$1,"_",$H2),'DATA POBLACION'!$A$1:$CP$1,0))</f>
        <v>71</v>
      </c>
      <c r="AL2" s="57">
        <f>INDEX('DATA POBLACION'!$A$1:$CP$361,MATCH($G2,'DATA POBLACION'!$F$1:$F$361,0),MATCH(CONCATENATE(AL$1,"_",$H2),'DATA POBLACION'!$A$1:$CP$1,0))</f>
        <v>65</v>
      </c>
      <c r="AM2" s="57">
        <f>INDEX('DATA POBLACION'!$A$1:$CP$361,MATCH($G2,'DATA POBLACION'!$F$1:$F$361,0),MATCH(CONCATENATE(AM$1,"_",$H2),'DATA POBLACION'!$A$1:$CP$1,0))</f>
        <v>61</v>
      </c>
      <c r="AN2" s="57">
        <f>INDEX('DATA POBLACION'!$A$1:$CP$361,MATCH($G2,'DATA POBLACION'!$F$1:$F$361,0),MATCH(CONCATENATE(AN$1,"_",$H2),'DATA POBLACION'!$A$1:$CP$1,0))</f>
        <v>51</v>
      </c>
      <c r="AO2" s="57">
        <f>INDEX('DATA POBLACION'!$A$1:$CP$361,MATCH($G2,'DATA POBLACION'!$F$1:$F$361,0),MATCH(CONCATENATE(AO$1,"_",$H2),'DATA POBLACION'!$A$1:$CP$1,0))</f>
        <v>54</v>
      </c>
      <c r="AP2" s="57">
        <f>INDEX('DATA POBLACION'!$A$1:$CP$361,MATCH($G2,'DATA POBLACION'!$F$1:$F$361,0),MATCH(CONCATENATE(AP$1,"_",$H2),'DATA POBLACION'!$A$1:$CP$1,0))</f>
        <v>36</v>
      </c>
      <c r="AQ2" s="57">
        <f>INDEX('DATA POBLACION'!$A$1:$CP$361,MATCH($G2,'DATA POBLACION'!$F$1:$F$361,0),MATCH(CONCATENATE(AQ$1,"_",$H2),'DATA POBLACION'!$A$1:$CP$1,0))</f>
        <v>34</v>
      </c>
      <c r="AR2" s="57">
        <f>INDEX('DATA POBLACION'!$A$1:$CP$361,MATCH($G2,'DATA POBLACION'!$F$1:$F$361,0),MATCH(CONCATENATE(AR$1,"_",$H2),'DATA POBLACION'!$A$1:$CP$1,0))</f>
        <v>32</v>
      </c>
      <c r="AS2" s="57">
        <f>INDEX('DATA POBLACION'!$A$1:$CP$361,MATCH($G2,'DATA POBLACION'!$F$1:$F$361,0),MATCH(CONCATENATE(AS$1,"_",$H2),'DATA POBLACION'!$A$1:$CP$1,0))</f>
        <v>21</v>
      </c>
      <c r="AT2" s="57">
        <f>INDEX('DATA POBLACION'!$A$1:$CP$361,MATCH($G2,'DATA POBLACION'!$F$1:$F$361,0),MATCH(CONCATENATE(AT$1,"_",$H2),'DATA POBLACION'!$A$1:$CP$1,0))</f>
        <v>17</v>
      </c>
    </row>
    <row r="3" spans="1:46" x14ac:dyDescent="0.2">
      <c r="A3" s="54">
        <v>80808</v>
      </c>
      <c r="B3" s="55" t="s">
        <v>53</v>
      </c>
      <c r="C3" s="34" t="s">
        <v>59</v>
      </c>
      <c r="D3" s="35" t="s">
        <v>4</v>
      </c>
      <c r="E3" s="39" t="s">
        <v>31</v>
      </c>
      <c r="F3" s="37"/>
      <c r="G3" s="38" t="s">
        <v>216</v>
      </c>
      <c r="H3" s="38" t="s">
        <v>109</v>
      </c>
      <c r="I3" s="39">
        <f t="shared" si="0"/>
        <v>914</v>
      </c>
      <c r="J3" s="57">
        <f>INDEX('DATA POBLACION'!$A$1:$CP$361,MATCH($G3,'DATA POBLACION'!$F$1:$F$361,0),MATCH(CONCATENATE(J$1,"_",$H3),'DATA POBLACION'!$A$1:$CP$1,0))</f>
        <v>17</v>
      </c>
      <c r="K3" s="57">
        <f>INDEX('DATA POBLACION'!$A$1:$CP$361,MATCH($G3,'DATA POBLACION'!$F$1:$F$361,0),MATCH(CONCATENATE(K$1,"_",$H3),'DATA POBLACION'!$A$1:$CP$1,0))</f>
        <v>11</v>
      </c>
      <c r="L3" s="57">
        <f>INDEX('DATA POBLACION'!$A$1:$CP$361,MATCH($G3,'DATA POBLACION'!$F$1:$F$361,0),MATCH(CONCATENATE(L$1,"_",$H3),'DATA POBLACION'!$A$1:$CP$1,0))</f>
        <v>5</v>
      </c>
      <c r="M3" s="57">
        <f>INDEX('DATA POBLACION'!$A$1:$CP$361,MATCH($G3,'DATA POBLACION'!$F$1:$F$361,0),MATCH(CONCATENATE(M$1,"_",$H3),'DATA POBLACION'!$A$1:$CP$1,0))</f>
        <v>11</v>
      </c>
      <c r="N3" s="57">
        <f>INDEX('DATA POBLACION'!$A$1:$CP$361,MATCH($G3,'DATA POBLACION'!$F$1:$F$361,0),MATCH(CONCATENATE(N$1,"_",$H3),'DATA POBLACION'!$A$1:$CP$1,0))</f>
        <v>10</v>
      </c>
      <c r="O3" s="57">
        <f t="shared" si="1"/>
        <v>54</v>
      </c>
      <c r="P3" s="57">
        <f>INDEX('DATA POBLACION'!$A$1:$CP$361,MATCH($G3,'DATA POBLACION'!$F$1:$F$361,0),MATCH(CONCATENATE(P$1,"_",$H3),'DATA POBLACION'!$A$1:$CP$1,0))</f>
        <v>6</v>
      </c>
      <c r="Q3" s="57">
        <f>INDEX('DATA POBLACION'!$A$1:$CP$361,MATCH($G3,'DATA POBLACION'!$F$1:$F$361,0),MATCH(CONCATENATE(Q$1,"_",$H3),'DATA POBLACION'!$A$1:$CP$1,0))</f>
        <v>12</v>
      </c>
      <c r="R3" s="57">
        <f>INDEX('DATA POBLACION'!$A$1:$CP$361,MATCH($G3,'DATA POBLACION'!$F$1:$F$361,0),MATCH(CONCATENATE(R$1,"_",$H3),'DATA POBLACION'!$A$1:$CP$1,0))</f>
        <v>15</v>
      </c>
      <c r="S3" s="57">
        <f>INDEX('DATA POBLACION'!$A$1:$CP$361,MATCH($G3,'DATA POBLACION'!$F$1:$F$361,0),MATCH(CONCATENATE(S$1,"_",$H3),'DATA POBLACION'!$A$1:$CP$1,0))</f>
        <v>13</v>
      </c>
      <c r="T3" s="57">
        <f>INDEX('DATA POBLACION'!$A$1:$CP$361,MATCH($G3,'DATA POBLACION'!$F$1:$F$361,0),MATCH(CONCATENATE(T$1,"_",$H3),'DATA POBLACION'!$A$1:$CP$1,0))</f>
        <v>18</v>
      </c>
      <c r="U3" s="57">
        <f t="shared" si="2"/>
        <v>64</v>
      </c>
      <c r="V3" s="57">
        <f>INDEX('DATA POBLACION'!$A$1:$CP$361,MATCH($G3,'DATA POBLACION'!$F$1:$F$361,0),MATCH(CONCATENATE(V$1,"_",$H3),'DATA POBLACION'!$A$1:$CP$1,0))</f>
        <v>14</v>
      </c>
      <c r="W3" s="57">
        <f>INDEX('DATA POBLACION'!$A$1:$CP$361,MATCH($G3,'DATA POBLACION'!$F$1:$F$361,0),MATCH(CONCATENATE(W$1,"_",$H3),'DATA POBLACION'!$A$1:$CP$1,0))</f>
        <v>15</v>
      </c>
      <c r="X3" s="57">
        <f>INDEX('DATA POBLACION'!$A$1:$CP$361,MATCH($G3,'DATA POBLACION'!$F$1:$F$361,0),MATCH(CONCATENATE(X$1,"_",$H3),'DATA POBLACION'!$A$1:$CP$1,0))</f>
        <v>12</v>
      </c>
      <c r="Y3" s="57">
        <f>INDEX('DATA POBLACION'!$A$1:$CP$361,MATCH($G3,'DATA POBLACION'!$F$1:$F$361,0),MATCH(CONCATENATE(Y$1,"_",$H3),'DATA POBLACION'!$A$1:$CP$1,0))</f>
        <v>19</v>
      </c>
      <c r="Z3" s="57">
        <f>INDEX('DATA POBLACION'!$A$1:$CP$361,MATCH($G3,'DATA POBLACION'!$F$1:$F$361,0),MATCH(CONCATENATE(Z$1,"_",$H3),'DATA POBLACION'!$A$1:$CP$1,0))</f>
        <v>12</v>
      </c>
      <c r="AA3" s="39">
        <f t="shared" si="3"/>
        <v>72</v>
      </c>
      <c r="AB3" s="57">
        <f>INDEX('DATA POBLACION'!$A$1:$CP$361,MATCH($G3,'DATA POBLACION'!$F$1:$F$361,0),MATCH(CONCATENATE(AB$1,"_",$H3),'DATA POBLACION'!$A$1:$CP$1,0))</f>
        <v>14</v>
      </c>
      <c r="AC3" s="57">
        <f>INDEX('DATA POBLACION'!$A$1:$CP$361,MATCH($G3,'DATA POBLACION'!$F$1:$F$361,0),MATCH(CONCATENATE(AC$1,"_",$H3),'DATA POBLACION'!$A$1:$CP$1,0))</f>
        <v>15</v>
      </c>
      <c r="AD3" s="57">
        <f>INDEX('DATA POBLACION'!$A$1:$CP$361,MATCH($G3,'DATA POBLACION'!$F$1:$F$361,0),MATCH(CONCATENATE(AD$1,"_",$H3),'DATA POBLACION'!$A$1:$CP$1,0))</f>
        <v>14</v>
      </c>
      <c r="AE3" s="57">
        <f>INDEX('DATA POBLACION'!$A$1:$CP$361,MATCH($G3,'DATA POBLACION'!$F$1:$F$361,0),MATCH(CONCATENATE(AE$1,"_",$H3),'DATA POBLACION'!$A$1:$CP$1,0))</f>
        <v>16</v>
      </c>
      <c r="AF3" s="57">
        <f>INDEX('DATA POBLACION'!$A$1:$CP$361,MATCH($G3,'DATA POBLACION'!$F$1:$F$361,0),MATCH(CONCATENATE(AF$1,"_",$H3),'DATA POBLACION'!$A$1:$CP$1,0))</f>
        <v>17</v>
      </c>
      <c r="AG3" s="39">
        <f t="shared" si="4"/>
        <v>76</v>
      </c>
      <c r="AH3" s="57">
        <f>INDEX('DATA POBLACION'!$A$1:$CP$361,MATCH($G3,'DATA POBLACION'!$F$1:$F$361,0),MATCH(CONCATENATE(AH$1,"_",$H3),'DATA POBLACION'!$A$1:$CP$1,0))</f>
        <v>61</v>
      </c>
      <c r="AI3" s="57">
        <f>INDEX('DATA POBLACION'!$A$1:$CP$361,MATCH($G3,'DATA POBLACION'!$F$1:$F$361,0),MATCH(CONCATENATE(AI$1,"_",$H3),'DATA POBLACION'!$A$1:$CP$1,0))</f>
        <v>68</v>
      </c>
      <c r="AJ3" s="57">
        <f>INDEX('DATA POBLACION'!$A$1:$CP$361,MATCH($G3,'DATA POBLACION'!$F$1:$F$361,0),MATCH(CONCATENATE(AJ$1,"_",$H3),'DATA POBLACION'!$A$1:$CP$1,0))</f>
        <v>74</v>
      </c>
      <c r="AK3" s="57">
        <f>INDEX('DATA POBLACION'!$A$1:$CP$361,MATCH($G3,'DATA POBLACION'!$F$1:$F$361,0),MATCH(CONCATENATE(AK$1,"_",$H3),'DATA POBLACION'!$A$1:$CP$1,0))</f>
        <v>73</v>
      </c>
      <c r="AL3" s="57">
        <f>INDEX('DATA POBLACION'!$A$1:$CP$361,MATCH($G3,'DATA POBLACION'!$F$1:$F$361,0),MATCH(CONCATENATE(AL$1,"_",$H3),'DATA POBLACION'!$A$1:$CP$1,0))</f>
        <v>56</v>
      </c>
      <c r="AM3" s="57">
        <f>INDEX('DATA POBLACION'!$A$1:$CP$361,MATCH($G3,'DATA POBLACION'!$F$1:$F$361,0),MATCH(CONCATENATE(AM$1,"_",$H3),'DATA POBLACION'!$A$1:$CP$1,0))</f>
        <v>56</v>
      </c>
      <c r="AN3" s="57">
        <f>INDEX('DATA POBLACION'!$A$1:$CP$361,MATCH($G3,'DATA POBLACION'!$F$1:$F$361,0),MATCH(CONCATENATE(AN$1,"_",$H3),'DATA POBLACION'!$A$1:$CP$1,0))</f>
        <v>42</v>
      </c>
      <c r="AO3" s="57">
        <f>INDEX('DATA POBLACION'!$A$1:$CP$361,MATCH($G3,'DATA POBLACION'!$F$1:$F$361,0),MATCH(CONCATENATE(AO$1,"_",$H3),'DATA POBLACION'!$A$1:$CP$1,0))</f>
        <v>46</v>
      </c>
      <c r="AP3" s="57">
        <f>INDEX('DATA POBLACION'!$A$1:$CP$361,MATCH($G3,'DATA POBLACION'!$F$1:$F$361,0),MATCH(CONCATENATE(AP$1,"_",$H3),'DATA POBLACION'!$A$1:$CP$1,0))</f>
        <v>43</v>
      </c>
      <c r="AQ3" s="57">
        <f>INDEX('DATA POBLACION'!$A$1:$CP$361,MATCH($G3,'DATA POBLACION'!$F$1:$F$361,0),MATCH(CONCATENATE(AQ$1,"_",$H3),'DATA POBLACION'!$A$1:$CP$1,0))</f>
        <v>40</v>
      </c>
      <c r="AR3" s="57">
        <f>INDEX('DATA POBLACION'!$A$1:$CP$361,MATCH($G3,'DATA POBLACION'!$F$1:$F$361,0),MATCH(CONCATENATE(AR$1,"_",$H3),'DATA POBLACION'!$A$1:$CP$1,0))</f>
        <v>31</v>
      </c>
      <c r="AS3" s="57">
        <f>INDEX('DATA POBLACION'!$A$1:$CP$361,MATCH($G3,'DATA POBLACION'!$F$1:$F$361,0),MATCH(CONCATENATE(AS$1,"_",$H3),'DATA POBLACION'!$A$1:$CP$1,0))</f>
        <v>31</v>
      </c>
      <c r="AT3" s="57">
        <f>INDEX('DATA POBLACION'!$A$1:$CP$361,MATCH($G3,'DATA POBLACION'!$F$1:$F$361,0),MATCH(CONCATENATE(AT$1,"_",$H3),'DATA POBLACION'!$A$1:$CP$1,0))</f>
        <v>27</v>
      </c>
    </row>
    <row r="4" spans="1:46" x14ac:dyDescent="0.2">
      <c r="A4" s="54">
        <v>80601</v>
      </c>
      <c r="B4" s="55" t="s">
        <v>53</v>
      </c>
      <c r="C4" s="34" t="s">
        <v>230</v>
      </c>
      <c r="D4" s="35" t="s">
        <v>3</v>
      </c>
      <c r="E4" s="56" t="s">
        <v>23</v>
      </c>
      <c r="F4" s="37"/>
      <c r="G4" s="38" t="s">
        <v>231</v>
      </c>
      <c r="H4" s="38" t="s">
        <v>108</v>
      </c>
      <c r="I4" s="39">
        <f t="shared" si="0"/>
        <v>8583</v>
      </c>
      <c r="J4" s="57">
        <f>INDEX('DATA POBLACION'!$A$1:$CP$361,MATCH($G4,'DATA POBLACION'!$F$1:$F$361,0),MATCH(CONCATENATE(J$1,"_",$H4),'DATA POBLACION'!$A$1:$CP$1,0))</f>
        <v>96</v>
      </c>
      <c r="K4" s="57">
        <f>INDEX('DATA POBLACION'!$A$1:$CP$361,MATCH($G4,'DATA POBLACION'!$F$1:$F$361,0),MATCH(CONCATENATE(K$1,"_",$H4),'DATA POBLACION'!$A$1:$CP$1,0))</f>
        <v>98</v>
      </c>
      <c r="L4" s="57">
        <f>INDEX('DATA POBLACION'!$A$1:$CP$361,MATCH($G4,'DATA POBLACION'!$F$1:$F$361,0),MATCH(CONCATENATE(L$1,"_",$H4),'DATA POBLACION'!$A$1:$CP$1,0))</f>
        <v>108</v>
      </c>
      <c r="M4" s="57">
        <f>INDEX('DATA POBLACION'!$A$1:$CP$361,MATCH($G4,'DATA POBLACION'!$F$1:$F$361,0),MATCH(CONCATENATE(M$1,"_",$H4),'DATA POBLACION'!$A$1:$CP$1,0))</f>
        <v>111</v>
      </c>
      <c r="N4" s="57">
        <f>INDEX('DATA POBLACION'!$A$1:$CP$361,MATCH($G4,'DATA POBLACION'!$F$1:$F$361,0),MATCH(CONCATENATE(N$1,"_",$H4),'DATA POBLACION'!$A$1:$CP$1,0))</f>
        <v>123</v>
      </c>
      <c r="O4" s="57">
        <f t="shared" si="1"/>
        <v>536</v>
      </c>
      <c r="P4" s="57">
        <f>INDEX('DATA POBLACION'!$A$1:$CP$361,MATCH($G4,'DATA POBLACION'!$F$1:$F$361,0),MATCH(CONCATENATE(P$1,"_",$H4),'DATA POBLACION'!$A$1:$CP$1,0))</f>
        <v>142</v>
      </c>
      <c r="Q4" s="57">
        <f>INDEX('DATA POBLACION'!$A$1:$CP$361,MATCH($G4,'DATA POBLACION'!$F$1:$F$361,0),MATCH(CONCATENATE(Q$1,"_",$H4),'DATA POBLACION'!$A$1:$CP$1,0))</f>
        <v>149</v>
      </c>
      <c r="R4" s="57">
        <f>INDEX('DATA POBLACION'!$A$1:$CP$361,MATCH($G4,'DATA POBLACION'!$F$1:$F$361,0),MATCH(CONCATENATE(R$1,"_",$H4),'DATA POBLACION'!$A$1:$CP$1,0))</f>
        <v>151</v>
      </c>
      <c r="S4" s="57">
        <f>INDEX('DATA POBLACION'!$A$1:$CP$361,MATCH($G4,'DATA POBLACION'!$F$1:$F$361,0),MATCH(CONCATENATE(S$1,"_",$H4),'DATA POBLACION'!$A$1:$CP$1,0))</f>
        <v>155</v>
      </c>
      <c r="T4" s="57">
        <f>INDEX('DATA POBLACION'!$A$1:$CP$361,MATCH($G4,'DATA POBLACION'!$F$1:$F$361,0),MATCH(CONCATENATE(T$1,"_",$H4),'DATA POBLACION'!$A$1:$CP$1,0))</f>
        <v>172</v>
      </c>
      <c r="U4" s="57">
        <f t="shared" si="2"/>
        <v>769</v>
      </c>
      <c r="V4" s="57">
        <f>INDEX('DATA POBLACION'!$A$1:$CP$361,MATCH($G4,'DATA POBLACION'!$F$1:$F$361,0),MATCH(CONCATENATE(V$1,"_",$H4),'DATA POBLACION'!$A$1:$CP$1,0))</f>
        <v>158</v>
      </c>
      <c r="W4" s="57">
        <f>INDEX('DATA POBLACION'!$A$1:$CP$361,MATCH($G4,'DATA POBLACION'!$F$1:$F$361,0),MATCH(CONCATENATE(W$1,"_",$H4),'DATA POBLACION'!$A$1:$CP$1,0))</f>
        <v>164</v>
      </c>
      <c r="X4" s="57">
        <f>INDEX('DATA POBLACION'!$A$1:$CP$361,MATCH($G4,'DATA POBLACION'!$F$1:$F$361,0),MATCH(CONCATENATE(X$1,"_",$H4),'DATA POBLACION'!$A$1:$CP$1,0))</f>
        <v>171</v>
      </c>
      <c r="Y4" s="57">
        <f>INDEX('DATA POBLACION'!$A$1:$CP$361,MATCH($G4,'DATA POBLACION'!$F$1:$F$361,0),MATCH(CONCATENATE(Y$1,"_",$H4),'DATA POBLACION'!$A$1:$CP$1,0))</f>
        <v>170</v>
      </c>
      <c r="Z4" s="57">
        <f>INDEX('DATA POBLACION'!$A$1:$CP$361,MATCH($G4,'DATA POBLACION'!$F$1:$F$361,0),MATCH(CONCATENATE(Z$1,"_",$H4),'DATA POBLACION'!$A$1:$CP$1,0))</f>
        <v>165</v>
      </c>
      <c r="AA4" s="39">
        <f t="shared" si="3"/>
        <v>828</v>
      </c>
      <c r="AB4" s="57">
        <f>INDEX('DATA POBLACION'!$A$1:$CP$361,MATCH($G4,'DATA POBLACION'!$F$1:$F$361,0),MATCH(CONCATENATE(AB$1,"_",$H4),'DATA POBLACION'!$A$1:$CP$1,0))</f>
        <v>167</v>
      </c>
      <c r="AC4" s="57">
        <f>INDEX('DATA POBLACION'!$A$1:$CP$361,MATCH($G4,'DATA POBLACION'!$F$1:$F$361,0),MATCH(CONCATENATE(AC$1,"_",$H4),'DATA POBLACION'!$A$1:$CP$1,0))</f>
        <v>178</v>
      </c>
      <c r="AD4" s="57">
        <f>INDEX('DATA POBLACION'!$A$1:$CP$361,MATCH($G4,'DATA POBLACION'!$F$1:$F$361,0),MATCH(CONCATENATE(AD$1,"_",$H4),'DATA POBLACION'!$A$1:$CP$1,0))</f>
        <v>178</v>
      </c>
      <c r="AE4" s="57">
        <f>INDEX('DATA POBLACION'!$A$1:$CP$361,MATCH($G4,'DATA POBLACION'!$F$1:$F$361,0),MATCH(CONCATENATE(AE$1,"_",$H4),'DATA POBLACION'!$A$1:$CP$1,0))</f>
        <v>182</v>
      </c>
      <c r="AF4" s="57">
        <f>INDEX('DATA POBLACION'!$A$1:$CP$361,MATCH($G4,'DATA POBLACION'!$F$1:$F$361,0),MATCH(CONCATENATE(AF$1,"_",$H4),'DATA POBLACION'!$A$1:$CP$1,0))</f>
        <v>170</v>
      </c>
      <c r="AG4" s="39">
        <f t="shared" si="4"/>
        <v>875</v>
      </c>
      <c r="AH4" s="57">
        <f>INDEX('DATA POBLACION'!$A$1:$CP$361,MATCH($G4,'DATA POBLACION'!$F$1:$F$361,0),MATCH(CONCATENATE(AH$1,"_",$H4),'DATA POBLACION'!$A$1:$CP$1,0))</f>
        <v>724</v>
      </c>
      <c r="AI4" s="57">
        <f>INDEX('DATA POBLACION'!$A$1:$CP$361,MATCH($G4,'DATA POBLACION'!$F$1:$F$361,0),MATCH(CONCATENATE(AI$1,"_",$H4),'DATA POBLACION'!$A$1:$CP$1,0))</f>
        <v>712</v>
      </c>
      <c r="AJ4" s="57">
        <f>INDEX('DATA POBLACION'!$A$1:$CP$361,MATCH($G4,'DATA POBLACION'!$F$1:$F$361,0),MATCH(CONCATENATE(AJ$1,"_",$H4),'DATA POBLACION'!$A$1:$CP$1,0))</f>
        <v>724</v>
      </c>
      <c r="AK4" s="57">
        <f>INDEX('DATA POBLACION'!$A$1:$CP$361,MATCH($G4,'DATA POBLACION'!$F$1:$F$361,0),MATCH(CONCATENATE(AK$1,"_",$H4),'DATA POBLACION'!$A$1:$CP$1,0))</f>
        <v>685</v>
      </c>
      <c r="AL4" s="57">
        <f>INDEX('DATA POBLACION'!$A$1:$CP$361,MATCH($G4,'DATA POBLACION'!$F$1:$F$361,0),MATCH(CONCATENATE(AL$1,"_",$H4),'DATA POBLACION'!$A$1:$CP$1,0))</f>
        <v>571</v>
      </c>
      <c r="AM4" s="57">
        <f>INDEX('DATA POBLACION'!$A$1:$CP$361,MATCH($G4,'DATA POBLACION'!$F$1:$F$361,0),MATCH(CONCATENATE(AM$1,"_",$H4),'DATA POBLACION'!$A$1:$CP$1,0))</f>
        <v>499</v>
      </c>
      <c r="AN4" s="57">
        <f>INDEX('DATA POBLACION'!$A$1:$CP$361,MATCH($G4,'DATA POBLACION'!$F$1:$F$361,0),MATCH(CONCATENATE(AN$1,"_",$H4),'DATA POBLACION'!$A$1:$CP$1,0))</f>
        <v>396</v>
      </c>
      <c r="AO4" s="57">
        <f>INDEX('DATA POBLACION'!$A$1:$CP$361,MATCH($G4,'DATA POBLACION'!$F$1:$F$361,0),MATCH(CONCATENATE(AO$1,"_",$H4),'DATA POBLACION'!$A$1:$CP$1,0))</f>
        <v>348</v>
      </c>
      <c r="AP4" s="57">
        <f>INDEX('DATA POBLACION'!$A$1:$CP$361,MATCH($G4,'DATA POBLACION'!$F$1:$F$361,0),MATCH(CONCATENATE(AP$1,"_",$H4),'DATA POBLACION'!$A$1:$CP$1,0))</f>
        <v>299</v>
      </c>
      <c r="AQ4" s="57">
        <f>INDEX('DATA POBLACION'!$A$1:$CP$361,MATCH($G4,'DATA POBLACION'!$F$1:$F$361,0),MATCH(CONCATENATE(AQ$1,"_",$H4),'DATA POBLACION'!$A$1:$CP$1,0))</f>
        <v>240</v>
      </c>
      <c r="AR4" s="57">
        <f>INDEX('DATA POBLACION'!$A$1:$CP$361,MATCH($G4,'DATA POBLACION'!$F$1:$F$361,0),MATCH(CONCATENATE(AR$1,"_",$H4),'DATA POBLACION'!$A$1:$CP$1,0))</f>
        <v>165</v>
      </c>
      <c r="AS4" s="57">
        <f>INDEX('DATA POBLACION'!$A$1:$CP$361,MATCH($G4,'DATA POBLACION'!$F$1:$F$361,0),MATCH(CONCATENATE(AS$1,"_",$H4),'DATA POBLACION'!$A$1:$CP$1,0))</f>
        <v>102</v>
      </c>
      <c r="AT4" s="57">
        <f>INDEX('DATA POBLACION'!$A$1:$CP$361,MATCH($G4,'DATA POBLACION'!$F$1:$F$361,0),MATCH(CONCATENATE(AT$1,"_",$H4),'DATA POBLACION'!$A$1:$CP$1,0))</f>
        <v>110</v>
      </c>
    </row>
    <row r="5" spans="1:46" x14ac:dyDescent="0.2">
      <c r="A5" s="54">
        <v>80601</v>
      </c>
      <c r="B5" s="55" t="s">
        <v>53</v>
      </c>
      <c r="C5" s="34" t="s">
        <v>230</v>
      </c>
      <c r="D5" s="35" t="s">
        <v>3</v>
      </c>
      <c r="E5" s="39" t="s">
        <v>23</v>
      </c>
      <c r="F5" s="37"/>
      <c r="G5" s="38" t="s">
        <v>231</v>
      </c>
      <c r="H5" s="38" t="s">
        <v>109</v>
      </c>
      <c r="I5" s="39">
        <f t="shared" si="0"/>
        <v>8337</v>
      </c>
      <c r="J5" s="57">
        <f>INDEX('DATA POBLACION'!$A$1:$CP$361,MATCH($G5,'DATA POBLACION'!$F$1:$F$361,0),MATCH(CONCATENATE(J$1,"_",$H5),'DATA POBLACION'!$A$1:$CP$1,0))</f>
        <v>90</v>
      </c>
      <c r="K5" s="57">
        <f>INDEX('DATA POBLACION'!$A$1:$CP$361,MATCH($G5,'DATA POBLACION'!$F$1:$F$361,0),MATCH(CONCATENATE(K$1,"_",$H5),'DATA POBLACION'!$A$1:$CP$1,0))</f>
        <v>90</v>
      </c>
      <c r="L5" s="57">
        <f>INDEX('DATA POBLACION'!$A$1:$CP$361,MATCH($G5,'DATA POBLACION'!$F$1:$F$361,0),MATCH(CONCATENATE(L$1,"_",$H5),'DATA POBLACION'!$A$1:$CP$1,0))</f>
        <v>99</v>
      </c>
      <c r="M5" s="57">
        <f>INDEX('DATA POBLACION'!$A$1:$CP$361,MATCH($G5,'DATA POBLACION'!$F$1:$F$361,0),MATCH(CONCATENATE(M$1,"_",$H5),'DATA POBLACION'!$A$1:$CP$1,0))</f>
        <v>100</v>
      </c>
      <c r="N5" s="57">
        <f>INDEX('DATA POBLACION'!$A$1:$CP$361,MATCH($G5,'DATA POBLACION'!$F$1:$F$361,0),MATCH(CONCATENATE(N$1,"_",$H5),'DATA POBLACION'!$A$1:$CP$1,0))</f>
        <v>126</v>
      </c>
      <c r="O5" s="57">
        <f t="shared" si="1"/>
        <v>505</v>
      </c>
      <c r="P5" s="57">
        <f>INDEX('DATA POBLACION'!$A$1:$CP$361,MATCH($G5,'DATA POBLACION'!$F$1:$F$361,0),MATCH(CONCATENATE(P$1,"_",$H5),'DATA POBLACION'!$A$1:$CP$1,0))</f>
        <v>130</v>
      </c>
      <c r="Q5" s="57">
        <f>INDEX('DATA POBLACION'!$A$1:$CP$361,MATCH($G5,'DATA POBLACION'!$F$1:$F$361,0),MATCH(CONCATENATE(Q$1,"_",$H5),'DATA POBLACION'!$A$1:$CP$1,0))</f>
        <v>145</v>
      </c>
      <c r="R5" s="57">
        <f>INDEX('DATA POBLACION'!$A$1:$CP$361,MATCH($G5,'DATA POBLACION'!$F$1:$F$361,0),MATCH(CONCATENATE(R$1,"_",$H5),'DATA POBLACION'!$A$1:$CP$1,0))</f>
        <v>154</v>
      </c>
      <c r="S5" s="57">
        <f>INDEX('DATA POBLACION'!$A$1:$CP$361,MATCH($G5,'DATA POBLACION'!$F$1:$F$361,0),MATCH(CONCATENATE(S$1,"_",$H5),'DATA POBLACION'!$A$1:$CP$1,0))</f>
        <v>158</v>
      </c>
      <c r="T5" s="57">
        <f>INDEX('DATA POBLACION'!$A$1:$CP$361,MATCH($G5,'DATA POBLACION'!$F$1:$F$361,0),MATCH(CONCATENATE(T$1,"_",$H5),'DATA POBLACION'!$A$1:$CP$1,0))</f>
        <v>157</v>
      </c>
      <c r="U5" s="57">
        <f t="shared" si="2"/>
        <v>744</v>
      </c>
      <c r="V5" s="57">
        <f>INDEX('DATA POBLACION'!$A$1:$CP$361,MATCH($G5,'DATA POBLACION'!$F$1:$F$361,0),MATCH(CONCATENATE(V$1,"_",$H5),'DATA POBLACION'!$A$1:$CP$1,0))</f>
        <v>146</v>
      </c>
      <c r="W5" s="57">
        <f>INDEX('DATA POBLACION'!$A$1:$CP$361,MATCH($G5,'DATA POBLACION'!$F$1:$F$361,0),MATCH(CONCATENATE(W$1,"_",$H5),'DATA POBLACION'!$A$1:$CP$1,0))</f>
        <v>150</v>
      </c>
      <c r="X5" s="57">
        <f>INDEX('DATA POBLACION'!$A$1:$CP$361,MATCH($G5,'DATA POBLACION'!$F$1:$F$361,0),MATCH(CONCATENATE(X$1,"_",$H5),'DATA POBLACION'!$A$1:$CP$1,0))</f>
        <v>157</v>
      </c>
      <c r="Y5" s="57">
        <f>INDEX('DATA POBLACION'!$A$1:$CP$361,MATCH($G5,'DATA POBLACION'!$F$1:$F$361,0),MATCH(CONCATENATE(Y$1,"_",$H5),'DATA POBLACION'!$A$1:$CP$1,0))</f>
        <v>154</v>
      </c>
      <c r="Z5" s="57">
        <f>INDEX('DATA POBLACION'!$A$1:$CP$361,MATCH($G5,'DATA POBLACION'!$F$1:$F$361,0),MATCH(CONCATENATE(Z$1,"_",$H5),'DATA POBLACION'!$A$1:$CP$1,0))</f>
        <v>151</v>
      </c>
      <c r="AA5" s="39">
        <f t="shared" si="3"/>
        <v>758</v>
      </c>
      <c r="AB5" s="57">
        <f>INDEX('DATA POBLACION'!$A$1:$CP$361,MATCH($G5,'DATA POBLACION'!$F$1:$F$361,0),MATCH(CONCATENATE(AB$1,"_",$H5),'DATA POBLACION'!$A$1:$CP$1,0))</f>
        <v>155</v>
      </c>
      <c r="AC5" s="57">
        <f>INDEX('DATA POBLACION'!$A$1:$CP$361,MATCH($G5,'DATA POBLACION'!$F$1:$F$361,0),MATCH(CONCATENATE(AC$1,"_",$H5),'DATA POBLACION'!$A$1:$CP$1,0))</f>
        <v>167</v>
      </c>
      <c r="AD5" s="57">
        <f>INDEX('DATA POBLACION'!$A$1:$CP$361,MATCH($G5,'DATA POBLACION'!$F$1:$F$361,0),MATCH(CONCATENATE(AD$1,"_",$H5),'DATA POBLACION'!$A$1:$CP$1,0))</f>
        <v>156</v>
      </c>
      <c r="AE5" s="57">
        <f>INDEX('DATA POBLACION'!$A$1:$CP$361,MATCH($G5,'DATA POBLACION'!$F$1:$F$361,0),MATCH(CONCATENATE(AE$1,"_",$H5),'DATA POBLACION'!$A$1:$CP$1,0))</f>
        <v>169</v>
      </c>
      <c r="AF5" s="57">
        <f>INDEX('DATA POBLACION'!$A$1:$CP$361,MATCH($G5,'DATA POBLACION'!$F$1:$F$361,0),MATCH(CONCATENATE(AF$1,"_",$H5),'DATA POBLACION'!$A$1:$CP$1,0))</f>
        <v>158</v>
      </c>
      <c r="AG5" s="39">
        <f t="shared" si="4"/>
        <v>805</v>
      </c>
      <c r="AH5" s="57">
        <f>INDEX('DATA POBLACION'!$A$1:$CP$361,MATCH($G5,'DATA POBLACION'!$F$1:$F$361,0),MATCH(CONCATENATE(AH$1,"_",$H5),'DATA POBLACION'!$A$1:$CP$1,0))</f>
        <v>683</v>
      </c>
      <c r="AI5" s="57">
        <f>INDEX('DATA POBLACION'!$A$1:$CP$361,MATCH($G5,'DATA POBLACION'!$F$1:$F$361,0),MATCH(CONCATENATE(AI$1,"_",$H5),'DATA POBLACION'!$A$1:$CP$1,0))</f>
        <v>704</v>
      </c>
      <c r="AJ5" s="57">
        <f>INDEX('DATA POBLACION'!$A$1:$CP$361,MATCH($G5,'DATA POBLACION'!$F$1:$F$361,0),MATCH(CONCATENATE(AJ$1,"_",$H5),'DATA POBLACION'!$A$1:$CP$1,0))</f>
        <v>689</v>
      </c>
      <c r="AK5" s="57">
        <f>INDEX('DATA POBLACION'!$A$1:$CP$361,MATCH($G5,'DATA POBLACION'!$F$1:$F$361,0),MATCH(CONCATENATE(AK$1,"_",$H5),'DATA POBLACION'!$A$1:$CP$1,0))</f>
        <v>622</v>
      </c>
      <c r="AL5" s="57">
        <f>INDEX('DATA POBLACION'!$A$1:$CP$361,MATCH($G5,'DATA POBLACION'!$F$1:$F$361,0),MATCH(CONCATENATE(AL$1,"_",$H5),'DATA POBLACION'!$A$1:$CP$1,0))</f>
        <v>557</v>
      </c>
      <c r="AM5" s="57">
        <f>INDEX('DATA POBLACION'!$A$1:$CP$361,MATCH($G5,'DATA POBLACION'!$F$1:$F$361,0),MATCH(CONCATENATE(AM$1,"_",$H5),'DATA POBLACION'!$A$1:$CP$1,0))</f>
        <v>461</v>
      </c>
      <c r="AN5" s="57">
        <f>INDEX('DATA POBLACION'!$A$1:$CP$361,MATCH($G5,'DATA POBLACION'!$F$1:$F$361,0),MATCH(CONCATENATE(AN$1,"_",$H5),'DATA POBLACION'!$A$1:$CP$1,0))</f>
        <v>380</v>
      </c>
      <c r="AO5" s="57">
        <f>INDEX('DATA POBLACION'!$A$1:$CP$361,MATCH($G5,'DATA POBLACION'!$F$1:$F$361,0),MATCH(CONCATENATE(AO$1,"_",$H5),'DATA POBLACION'!$A$1:$CP$1,0))</f>
        <v>357</v>
      </c>
      <c r="AP5" s="57">
        <f>INDEX('DATA POBLACION'!$A$1:$CP$361,MATCH($G5,'DATA POBLACION'!$F$1:$F$361,0),MATCH(CONCATENATE(AP$1,"_",$H5),'DATA POBLACION'!$A$1:$CP$1,0))</f>
        <v>318</v>
      </c>
      <c r="AQ5" s="57">
        <f>INDEX('DATA POBLACION'!$A$1:$CP$361,MATCH($G5,'DATA POBLACION'!$F$1:$F$361,0),MATCH(CONCATENATE(AQ$1,"_",$H5),'DATA POBLACION'!$A$1:$CP$1,0))</f>
        <v>252</v>
      </c>
      <c r="AR5" s="57">
        <f>INDEX('DATA POBLACION'!$A$1:$CP$361,MATCH($G5,'DATA POBLACION'!$F$1:$F$361,0),MATCH(CONCATENATE(AR$1,"_",$H5),'DATA POBLACION'!$A$1:$CP$1,0))</f>
        <v>198</v>
      </c>
      <c r="AS5" s="57">
        <f>INDEX('DATA POBLACION'!$A$1:$CP$361,MATCH($G5,'DATA POBLACION'!$F$1:$F$361,0),MATCH(CONCATENATE(AS$1,"_",$H5),'DATA POBLACION'!$A$1:$CP$1,0))</f>
        <v>138</v>
      </c>
      <c r="AT5" s="57">
        <f>INDEX('DATA POBLACION'!$A$1:$CP$361,MATCH($G5,'DATA POBLACION'!$F$1:$F$361,0),MATCH(CONCATENATE(AT$1,"_",$H5),'DATA POBLACION'!$A$1:$CP$1,0))</f>
        <v>166</v>
      </c>
    </row>
    <row r="6" spans="1:46" x14ac:dyDescent="0.2">
      <c r="A6" s="54">
        <v>80508</v>
      </c>
      <c r="B6" s="55" t="s">
        <v>53</v>
      </c>
      <c r="C6" s="34" t="s">
        <v>16</v>
      </c>
      <c r="D6" s="35" t="s">
        <v>2</v>
      </c>
      <c r="E6" s="56" t="s">
        <v>15</v>
      </c>
      <c r="F6" s="37"/>
      <c r="G6" s="38" t="s">
        <v>234</v>
      </c>
      <c r="H6" s="38" t="s">
        <v>108</v>
      </c>
      <c r="I6" s="39">
        <f t="shared" si="0"/>
        <v>188</v>
      </c>
      <c r="J6" s="57">
        <f>INDEX('DATA POBLACION'!$A$1:$CP$361,MATCH($G6,'DATA POBLACION'!$F$1:$F$361,0),MATCH(CONCATENATE(J$1,"_",$H6),'DATA POBLACION'!$A$1:$CP$1,0))</f>
        <v>2</v>
      </c>
      <c r="K6" s="57">
        <f>INDEX('DATA POBLACION'!$A$1:$CP$361,MATCH($G6,'DATA POBLACION'!$F$1:$F$361,0),MATCH(CONCATENATE(K$1,"_",$H6),'DATA POBLACION'!$A$1:$CP$1,0))</f>
        <v>2</v>
      </c>
      <c r="L6" s="57">
        <f>INDEX('DATA POBLACION'!$A$1:$CP$361,MATCH($G6,'DATA POBLACION'!$F$1:$F$361,0),MATCH(CONCATENATE(L$1,"_",$H6),'DATA POBLACION'!$A$1:$CP$1,0))</f>
        <v>2</v>
      </c>
      <c r="M6" s="57">
        <f>INDEX('DATA POBLACION'!$A$1:$CP$361,MATCH($G6,'DATA POBLACION'!$F$1:$F$361,0),MATCH(CONCATENATE(M$1,"_",$H6),'DATA POBLACION'!$A$1:$CP$1,0))</f>
        <v>2</v>
      </c>
      <c r="N6" s="57">
        <f>INDEX('DATA POBLACION'!$A$1:$CP$361,MATCH($G6,'DATA POBLACION'!$F$1:$F$361,0),MATCH(CONCATENATE(N$1,"_",$H6),'DATA POBLACION'!$A$1:$CP$1,0))</f>
        <v>4</v>
      </c>
      <c r="O6" s="57">
        <f t="shared" si="1"/>
        <v>12</v>
      </c>
      <c r="P6" s="57">
        <f>INDEX('DATA POBLACION'!$A$1:$CP$361,MATCH($G6,'DATA POBLACION'!$F$1:$F$361,0),MATCH(CONCATENATE(P$1,"_",$H6),'DATA POBLACION'!$A$1:$CP$1,0))</f>
        <v>3</v>
      </c>
      <c r="Q6" s="57">
        <f>INDEX('DATA POBLACION'!$A$1:$CP$361,MATCH($G6,'DATA POBLACION'!$F$1:$F$361,0),MATCH(CONCATENATE(Q$1,"_",$H6),'DATA POBLACION'!$A$1:$CP$1,0))</f>
        <v>3</v>
      </c>
      <c r="R6" s="57">
        <f>INDEX('DATA POBLACION'!$A$1:$CP$361,MATCH($G6,'DATA POBLACION'!$F$1:$F$361,0),MATCH(CONCATENATE(R$1,"_",$H6),'DATA POBLACION'!$A$1:$CP$1,0))</f>
        <v>2</v>
      </c>
      <c r="S6" s="57">
        <f>INDEX('DATA POBLACION'!$A$1:$CP$361,MATCH($G6,'DATA POBLACION'!$F$1:$F$361,0),MATCH(CONCATENATE(S$1,"_",$H6),'DATA POBLACION'!$A$1:$CP$1,0))</f>
        <v>2</v>
      </c>
      <c r="T6" s="57">
        <f>INDEX('DATA POBLACION'!$A$1:$CP$361,MATCH($G6,'DATA POBLACION'!$F$1:$F$361,0),MATCH(CONCATENATE(T$1,"_",$H6),'DATA POBLACION'!$A$1:$CP$1,0))</f>
        <v>2</v>
      </c>
      <c r="U6" s="57">
        <f t="shared" si="2"/>
        <v>12</v>
      </c>
      <c r="V6" s="57">
        <f>INDEX('DATA POBLACION'!$A$1:$CP$361,MATCH($G6,'DATA POBLACION'!$F$1:$F$361,0),MATCH(CONCATENATE(V$1,"_",$H6),'DATA POBLACION'!$A$1:$CP$1,0))</f>
        <v>2</v>
      </c>
      <c r="W6" s="57">
        <f>INDEX('DATA POBLACION'!$A$1:$CP$361,MATCH($G6,'DATA POBLACION'!$F$1:$F$361,0),MATCH(CONCATENATE(W$1,"_",$H6),'DATA POBLACION'!$A$1:$CP$1,0))</f>
        <v>2</v>
      </c>
      <c r="X6" s="57">
        <f>INDEX('DATA POBLACION'!$A$1:$CP$361,MATCH($G6,'DATA POBLACION'!$F$1:$F$361,0),MATCH(CONCATENATE(X$1,"_",$H6),'DATA POBLACION'!$A$1:$CP$1,0))</f>
        <v>3</v>
      </c>
      <c r="Y6" s="57">
        <f>INDEX('DATA POBLACION'!$A$1:$CP$361,MATCH($G6,'DATA POBLACION'!$F$1:$F$361,0),MATCH(CONCATENATE(Y$1,"_",$H6),'DATA POBLACION'!$A$1:$CP$1,0))</f>
        <v>3</v>
      </c>
      <c r="Z6" s="57">
        <f>INDEX('DATA POBLACION'!$A$1:$CP$361,MATCH($G6,'DATA POBLACION'!$F$1:$F$361,0),MATCH(CONCATENATE(Z$1,"_",$H6),'DATA POBLACION'!$A$1:$CP$1,0))</f>
        <v>4</v>
      </c>
      <c r="AA6" s="39">
        <f t="shared" si="3"/>
        <v>14</v>
      </c>
      <c r="AB6" s="57">
        <f>INDEX('DATA POBLACION'!$A$1:$CP$361,MATCH($G6,'DATA POBLACION'!$F$1:$F$361,0),MATCH(CONCATENATE(AB$1,"_",$H6),'DATA POBLACION'!$A$1:$CP$1,0))</f>
        <v>2</v>
      </c>
      <c r="AC6" s="57">
        <f>INDEX('DATA POBLACION'!$A$1:$CP$361,MATCH($G6,'DATA POBLACION'!$F$1:$F$361,0),MATCH(CONCATENATE(AC$1,"_",$H6),'DATA POBLACION'!$A$1:$CP$1,0))</f>
        <v>3</v>
      </c>
      <c r="AD6" s="57">
        <f>INDEX('DATA POBLACION'!$A$1:$CP$361,MATCH($G6,'DATA POBLACION'!$F$1:$F$361,0),MATCH(CONCATENATE(AD$1,"_",$H6),'DATA POBLACION'!$A$1:$CP$1,0))</f>
        <v>4</v>
      </c>
      <c r="AE6" s="57">
        <f>INDEX('DATA POBLACION'!$A$1:$CP$361,MATCH($G6,'DATA POBLACION'!$F$1:$F$361,0),MATCH(CONCATENATE(AE$1,"_",$H6),'DATA POBLACION'!$A$1:$CP$1,0))</f>
        <v>4</v>
      </c>
      <c r="AF6" s="57">
        <f>INDEX('DATA POBLACION'!$A$1:$CP$361,MATCH($G6,'DATA POBLACION'!$F$1:$F$361,0),MATCH(CONCATENATE(AF$1,"_",$H6),'DATA POBLACION'!$A$1:$CP$1,0))</f>
        <v>3</v>
      </c>
      <c r="AG6" s="39">
        <f t="shared" si="4"/>
        <v>16</v>
      </c>
      <c r="AH6" s="57">
        <f>INDEX('DATA POBLACION'!$A$1:$CP$361,MATCH($G6,'DATA POBLACION'!$F$1:$F$361,0),MATCH(CONCATENATE(AH$1,"_",$H6),'DATA POBLACION'!$A$1:$CP$1,0))</f>
        <v>15</v>
      </c>
      <c r="AI6" s="57">
        <f>INDEX('DATA POBLACION'!$A$1:$CP$361,MATCH($G6,'DATA POBLACION'!$F$1:$F$361,0),MATCH(CONCATENATE(AI$1,"_",$H6),'DATA POBLACION'!$A$1:$CP$1,0))</f>
        <v>15</v>
      </c>
      <c r="AJ6" s="57">
        <f>INDEX('DATA POBLACION'!$A$1:$CP$361,MATCH($G6,'DATA POBLACION'!$F$1:$F$361,0),MATCH(CONCATENATE(AJ$1,"_",$H6),'DATA POBLACION'!$A$1:$CP$1,0))</f>
        <v>16</v>
      </c>
      <c r="AK6" s="57">
        <f>INDEX('DATA POBLACION'!$A$1:$CP$361,MATCH($G6,'DATA POBLACION'!$F$1:$F$361,0),MATCH(CONCATENATE(AK$1,"_",$H6),'DATA POBLACION'!$A$1:$CP$1,0))</f>
        <v>15</v>
      </c>
      <c r="AL6" s="57">
        <f>INDEX('DATA POBLACION'!$A$1:$CP$361,MATCH($G6,'DATA POBLACION'!$F$1:$F$361,0),MATCH(CONCATENATE(AL$1,"_",$H6),'DATA POBLACION'!$A$1:$CP$1,0))</f>
        <v>14</v>
      </c>
      <c r="AM6" s="57">
        <f>INDEX('DATA POBLACION'!$A$1:$CP$361,MATCH($G6,'DATA POBLACION'!$F$1:$F$361,0),MATCH(CONCATENATE(AM$1,"_",$H6),'DATA POBLACION'!$A$1:$CP$1,0))</f>
        <v>15</v>
      </c>
      <c r="AN6" s="57">
        <f>INDEX('DATA POBLACION'!$A$1:$CP$361,MATCH($G6,'DATA POBLACION'!$F$1:$F$361,0),MATCH(CONCATENATE(AN$1,"_",$H6),'DATA POBLACION'!$A$1:$CP$1,0))</f>
        <v>9</v>
      </c>
      <c r="AO6" s="57">
        <f>INDEX('DATA POBLACION'!$A$1:$CP$361,MATCH($G6,'DATA POBLACION'!$F$1:$F$361,0),MATCH(CONCATENATE(AO$1,"_",$H6),'DATA POBLACION'!$A$1:$CP$1,0))</f>
        <v>9</v>
      </c>
      <c r="AP6" s="57">
        <f>INDEX('DATA POBLACION'!$A$1:$CP$361,MATCH($G6,'DATA POBLACION'!$F$1:$F$361,0),MATCH(CONCATENATE(AP$1,"_",$H6),'DATA POBLACION'!$A$1:$CP$1,0))</f>
        <v>9</v>
      </c>
      <c r="AQ6" s="57">
        <f>INDEX('DATA POBLACION'!$A$1:$CP$361,MATCH($G6,'DATA POBLACION'!$F$1:$F$361,0),MATCH(CONCATENATE(AQ$1,"_",$H6),'DATA POBLACION'!$A$1:$CP$1,0))</f>
        <v>6</v>
      </c>
      <c r="AR6" s="57">
        <f>INDEX('DATA POBLACION'!$A$1:$CP$361,MATCH($G6,'DATA POBLACION'!$F$1:$F$361,0),MATCH(CONCATENATE(AR$1,"_",$H6),'DATA POBLACION'!$A$1:$CP$1,0))</f>
        <v>5</v>
      </c>
      <c r="AS6" s="57">
        <f>INDEX('DATA POBLACION'!$A$1:$CP$361,MATCH($G6,'DATA POBLACION'!$F$1:$F$361,0),MATCH(CONCATENATE(AS$1,"_",$H6),'DATA POBLACION'!$A$1:$CP$1,0))</f>
        <v>3</v>
      </c>
      <c r="AT6" s="57">
        <f>INDEX('DATA POBLACION'!$A$1:$CP$361,MATCH($G6,'DATA POBLACION'!$F$1:$F$361,0),MATCH(CONCATENATE(AT$1,"_",$H6),'DATA POBLACION'!$A$1:$CP$1,0))</f>
        <v>3</v>
      </c>
    </row>
    <row r="7" spans="1:46" x14ac:dyDescent="0.2">
      <c r="A7" s="54">
        <v>80508</v>
      </c>
      <c r="B7" s="55" t="s">
        <v>53</v>
      </c>
      <c r="C7" s="34" t="s">
        <v>16</v>
      </c>
      <c r="D7" s="35" t="s">
        <v>2</v>
      </c>
      <c r="E7" s="39" t="s">
        <v>15</v>
      </c>
      <c r="F7" s="37"/>
      <c r="G7" s="38" t="s">
        <v>234</v>
      </c>
      <c r="H7" s="38" t="s">
        <v>109</v>
      </c>
      <c r="I7" s="39">
        <f t="shared" si="0"/>
        <v>191</v>
      </c>
      <c r="J7" s="57">
        <f>INDEX('DATA POBLACION'!$A$1:$CP$361,MATCH($G7,'DATA POBLACION'!$F$1:$F$361,0),MATCH(CONCATENATE(J$1,"_",$H7),'DATA POBLACION'!$A$1:$CP$1,0))</f>
        <v>3</v>
      </c>
      <c r="K7" s="57">
        <f>INDEX('DATA POBLACION'!$A$1:$CP$361,MATCH($G7,'DATA POBLACION'!$F$1:$F$361,0),MATCH(CONCATENATE(K$1,"_",$H7),'DATA POBLACION'!$A$1:$CP$1,0))</f>
        <v>3</v>
      </c>
      <c r="L7" s="57">
        <f>INDEX('DATA POBLACION'!$A$1:$CP$361,MATCH($G7,'DATA POBLACION'!$F$1:$F$361,0),MATCH(CONCATENATE(L$1,"_",$H7),'DATA POBLACION'!$A$1:$CP$1,0))</f>
        <v>3</v>
      </c>
      <c r="M7" s="57">
        <f>INDEX('DATA POBLACION'!$A$1:$CP$361,MATCH($G7,'DATA POBLACION'!$F$1:$F$361,0),MATCH(CONCATENATE(M$1,"_",$H7),'DATA POBLACION'!$A$1:$CP$1,0))</f>
        <v>2</v>
      </c>
      <c r="N7" s="57">
        <f>INDEX('DATA POBLACION'!$A$1:$CP$361,MATCH($G7,'DATA POBLACION'!$F$1:$F$361,0),MATCH(CONCATENATE(N$1,"_",$H7),'DATA POBLACION'!$A$1:$CP$1,0))</f>
        <v>2</v>
      </c>
      <c r="O7" s="57">
        <f t="shared" si="1"/>
        <v>13</v>
      </c>
      <c r="P7" s="57">
        <f>INDEX('DATA POBLACION'!$A$1:$CP$361,MATCH($G7,'DATA POBLACION'!$F$1:$F$361,0),MATCH(CONCATENATE(P$1,"_",$H7),'DATA POBLACION'!$A$1:$CP$1,0))</f>
        <v>3</v>
      </c>
      <c r="Q7" s="57">
        <f>INDEX('DATA POBLACION'!$A$1:$CP$361,MATCH($G7,'DATA POBLACION'!$F$1:$F$361,0),MATCH(CONCATENATE(Q$1,"_",$H7),'DATA POBLACION'!$A$1:$CP$1,0))</f>
        <v>4</v>
      </c>
      <c r="R7" s="57">
        <f>INDEX('DATA POBLACION'!$A$1:$CP$361,MATCH($G7,'DATA POBLACION'!$F$1:$F$361,0),MATCH(CONCATENATE(R$1,"_",$H7),'DATA POBLACION'!$A$1:$CP$1,0))</f>
        <v>3</v>
      </c>
      <c r="S7" s="57">
        <f>INDEX('DATA POBLACION'!$A$1:$CP$361,MATCH($G7,'DATA POBLACION'!$F$1:$F$361,0),MATCH(CONCATENATE(S$1,"_",$H7),'DATA POBLACION'!$A$1:$CP$1,0))</f>
        <v>2</v>
      </c>
      <c r="T7" s="57">
        <f>INDEX('DATA POBLACION'!$A$1:$CP$361,MATCH($G7,'DATA POBLACION'!$F$1:$F$361,0),MATCH(CONCATENATE(T$1,"_",$H7),'DATA POBLACION'!$A$1:$CP$1,0))</f>
        <v>2</v>
      </c>
      <c r="U7" s="57">
        <f t="shared" si="2"/>
        <v>14</v>
      </c>
      <c r="V7" s="57">
        <f>INDEX('DATA POBLACION'!$A$1:$CP$361,MATCH($G7,'DATA POBLACION'!$F$1:$F$361,0),MATCH(CONCATENATE(V$1,"_",$H7),'DATA POBLACION'!$A$1:$CP$1,0))</f>
        <v>2</v>
      </c>
      <c r="W7" s="57">
        <f>INDEX('DATA POBLACION'!$A$1:$CP$361,MATCH($G7,'DATA POBLACION'!$F$1:$F$361,0),MATCH(CONCATENATE(W$1,"_",$H7),'DATA POBLACION'!$A$1:$CP$1,0))</f>
        <v>1</v>
      </c>
      <c r="X7" s="57">
        <f>INDEX('DATA POBLACION'!$A$1:$CP$361,MATCH($G7,'DATA POBLACION'!$F$1:$F$361,0),MATCH(CONCATENATE(X$1,"_",$H7),'DATA POBLACION'!$A$1:$CP$1,0))</f>
        <v>2</v>
      </c>
      <c r="Y7" s="57">
        <f>INDEX('DATA POBLACION'!$A$1:$CP$361,MATCH($G7,'DATA POBLACION'!$F$1:$F$361,0),MATCH(CONCATENATE(Y$1,"_",$H7),'DATA POBLACION'!$A$1:$CP$1,0))</f>
        <v>2</v>
      </c>
      <c r="Z7" s="57">
        <f>INDEX('DATA POBLACION'!$A$1:$CP$361,MATCH($G7,'DATA POBLACION'!$F$1:$F$361,0),MATCH(CONCATENATE(Z$1,"_",$H7),'DATA POBLACION'!$A$1:$CP$1,0))</f>
        <v>3</v>
      </c>
      <c r="AA7" s="39">
        <f t="shared" si="3"/>
        <v>10</v>
      </c>
      <c r="AB7" s="57">
        <f>INDEX('DATA POBLACION'!$A$1:$CP$361,MATCH($G7,'DATA POBLACION'!$F$1:$F$361,0),MATCH(CONCATENATE(AB$1,"_",$H7),'DATA POBLACION'!$A$1:$CP$1,0))</f>
        <v>4</v>
      </c>
      <c r="AC7" s="57">
        <f>INDEX('DATA POBLACION'!$A$1:$CP$361,MATCH($G7,'DATA POBLACION'!$F$1:$F$361,0),MATCH(CONCATENATE(AC$1,"_",$H7),'DATA POBLACION'!$A$1:$CP$1,0))</f>
        <v>3</v>
      </c>
      <c r="AD7" s="57">
        <f>INDEX('DATA POBLACION'!$A$1:$CP$361,MATCH($G7,'DATA POBLACION'!$F$1:$F$361,0),MATCH(CONCATENATE(AD$1,"_",$H7),'DATA POBLACION'!$A$1:$CP$1,0))</f>
        <v>5</v>
      </c>
      <c r="AE7" s="57">
        <f>INDEX('DATA POBLACION'!$A$1:$CP$361,MATCH($G7,'DATA POBLACION'!$F$1:$F$361,0),MATCH(CONCATENATE(AE$1,"_",$H7),'DATA POBLACION'!$A$1:$CP$1,0))</f>
        <v>5</v>
      </c>
      <c r="AF7" s="57">
        <f>INDEX('DATA POBLACION'!$A$1:$CP$361,MATCH($G7,'DATA POBLACION'!$F$1:$F$361,0),MATCH(CONCATENATE(AF$1,"_",$H7),'DATA POBLACION'!$A$1:$CP$1,0))</f>
        <v>5</v>
      </c>
      <c r="AG7" s="39">
        <f t="shared" si="4"/>
        <v>22</v>
      </c>
      <c r="AH7" s="57">
        <f>INDEX('DATA POBLACION'!$A$1:$CP$361,MATCH($G7,'DATA POBLACION'!$F$1:$F$361,0),MATCH(CONCATENATE(AH$1,"_",$H7),'DATA POBLACION'!$A$1:$CP$1,0))</f>
        <v>16</v>
      </c>
      <c r="AI7" s="57">
        <f>INDEX('DATA POBLACION'!$A$1:$CP$361,MATCH($G7,'DATA POBLACION'!$F$1:$F$361,0),MATCH(CONCATENATE(AI$1,"_",$H7),'DATA POBLACION'!$A$1:$CP$1,0))</f>
        <v>16</v>
      </c>
      <c r="AJ7" s="57">
        <f>INDEX('DATA POBLACION'!$A$1:$CP$361,MATCH($G7,'DATA POBLACION'!$F$1:$F$361,0),MATCH(CONCATENATE(AJ$1,"_",$H7),'DATA POBLACION'!$A$1:$CP$1,0))</f>
        <v>15</v>
      </c>
      <c r="AK7" s="57">
        <f>INDEX('DATA POBLACION'!$A$1:$CP$361,MATCH($G7,'DATA POBLACION'!$F$1:$F$361,0),MATCH(CONCATENATE(AK$1,"_",$H7),'DATA POBLACION'!$A$1:$CP$1,0))</f>
        <v>14</v>
      </c>
      <c r="AL7" s="57">
        <f>INDEX('DATA POBLACION'!$A$1:$CP$361,MATCH($G7,'DATA POBLACION'!$F$1:$F$361,0),MATCH(CONCATENATE(AL$1,"_",$H7),'DATA POBLACION'!$A$1:$CP$1,0))</f>
        <v>13</v>
      </c>
      <c r="AM7" s="57">
        <f>INDEX('DATA POBLACION'!$A$1:$CP$361,MATCH($G7,'DATA POBLACION'!$F$1:$F$361,0),MATCH(CONCATENATE(AM$1,"_",$H7),'DATA POBLACION'!$A$1:$CP$1,0))</f>
        <v>10</v>
      </c>
      <c r="AN7" s="57">
        <f>INDEX('DATA POBLACION'!$A$1:$CP$361,MATCH($G7,'DATA POBLACION'!$F$1:$F$361,0),MATCH(CONCATENATE(AN$1,"_",$H7),'DATA POBLACION'!$A$1:$CP$1,0))</f>
        <v>9</v>
      </c>
      <c r="AO7" s="57">
        <f>INDEX('DATA POBLACION'!$A$1:$CP$361,MATCH($G7,'DATA POBLACION'!$F$1:$F$361,0),MATCH(CONCATENATE(AO$1,"_",$H7),'DATA POBLACION'!$A$1:$CP$1,0))</f>
        <v>8</v>
      </c>
      <c r="AP7" s="57">
        <f>INDEX('DATA POBLACION'!$A$1:$CP$361,MATCH($G7,'DATA POBLACION'!$F$1:$F$361,0),MATCH(CONCATENATE(AP$1,"_",$H7),'DATA POBLACION'!$A$1:$CP$1,0))</f>
        <v>9</v>
      </c>
      <c r="AQ7" s="57">
        <f>INDEX('DATA POBLACION'!$A$1:$CP$361,MATCH($G7,'DATA POBLACION'!$F$1:$F$361,0),MATCH(CONCATENATE(AQ$1,"_",$H7),'DATA POBLACION'!$A$1:$CP$1,0))</f>
        <v>8</v>
      </c>
      <c r="AR7" s="57">
        <f>INDEX('DATA POBLACION'!$A$1:$CP$361,MATCH($G7,'DATA POBLACION'!$F$1:$F$361,0),MATCH(CONCATENATE(AR$1,"_",$H7),'DATA POBLACION'!$A$1:$CP$1,0))</f>
        <v>7</v>
      </c>
      <c r="AS7" s="57">
        <f>INDEX('DATA POBLACION'!$A$1:$CP$361,MATCH($G7,'DATA POBLACION'!$F$1:$F$361,0),MATCH(CONCATENATE(AS$1,"_",$H7),'DATA POBLACION'!$A$1:$CP$1,0))</f>
        <v>4</v>
      </c>
      <c r="AT7" s="57">
        <f>INDEX('DATA POBLACION'!$A$1:$CP$361,MATCH($G7,'DATA POBLACION'!$F$1:$F$361,0),MATCH(CONCATENATE(AT$1,"_",$H7),'DATA POBLACION'!$A$1:$CP$1,0))</f>
        <v>3</v>
      </c>
    </row>
    <row r="8" spans="1:46" x14ac:dyDescent="0.2">
      <c r="A8" s="54">
        <v>80604</v>
      </c>
      <c r="B8" s="55" t="s">
        <v>53</v>
      </c>
      <c r="C8" s="34" t="s">
        <v>306</v>
      </c>
      <c r="D8" s="35" t="s">
        <v>3</v>
      </c>
      <c r="E8" s="56" t="s">
        <v>19</v>
      </c>
      <c r="F8" s="37"/>
      <c r="G8" s="38" t="s">
        <v>205</v>
      </c>
      <c r="H8" s="38" t="s">
        <v>108</v>
      </c>
      <c r="I8" s="39">
        <f t="shared" si="0"/>
        <v>564</v>
      </c>
      <c r="J8" s="57">
        <f>INDEX('DATA POBLACION'!$A$1:$CP$361,MATCH($G8,'DATA POBLACION'!$F$1:$F$361,0),MATCH(CONCATENATE(J$1,"_",$H8),'DATA POBLACION'!$A$1:$CP$1,0))</f>
        <v>6</v>
      </c>
      <c r="K8" s="57">
        <f>INDEX('DATA POBLACION'!$A$1:$CP$361,MATCH($G8,'DATA POBLACION'!$F$1:$F$361,0),MATCH(CONCATENATE(K$1,"_",$H8),'DATA POBLACION'!$A$1:$CP$1,0))</f>
        <v>6</v>
      </c>
      <c r="L8" s="57">
        <f>INDEX('DATA POBLACION'!$A$1:$CP$361,MATCH($G8,'DATA POBLACION'!$F$1:$F$361,0),MATCH(CONCATENATE(L$1,"_",$H8),'DATA POBLACION'!$A$1:$CP$1,0))</f>
        <v>7</v>
      </c>
      <c r="M8" s="57">
        <f>INDEX('DATA POBLACION'!$A$1:$CP$361,MATCH($G8,'DATA POBLACION'!$F$1:$F$361,0),MATCH(CONCATENATE(M$1,"_",$H8),'DATA POBLACION'!$A$1:$CP$1,0))</f>
        <v>6</v>
      </c>
      <c r="N8" s="57">
        <f>INDEX('DATA POBLACION'!$A$1:$CP$361,MATCH($G8,'DATA POBLACION'!$F$1:$F$361,0),MATCH(CONCATENATE(N$1,"_",$H8),'DATA POBLACION'!$A$1:$CP$1,0))</f>
        <v>6</v>
      </c>
      <c r="O8" s="57">
        <f t="shared" si="1"/>
        <v>31</v>
      </c>
      <c r="P8" s="57">
        <f>INDEX('DATA POBLACION'!$A$1:$CP$361,MATCH($G8,'DATA POBLACION'!$F$1:$F$361,0),MATCH(CONCATENATE(P$1,"_",$H8),'DATA POBLACION'!$A$1:$CP$1,0))</f>
        <v>6</v>
      </c>
      <c r="Q8" s="57">
        <f>INDEX('DATA POBLACION'!$A$1:$CP$361,MATCH($G8,'DATA POBLACION'!$F$1:$F$361,0),MATCH(CONCATENATE(Q$1,"_",$H8),'DATA POBLACION'!$A$1:$CP$1,0))</f>
        <v>8</v>
      </c>
      <c r="R8" s="57">
        <f>INDEX('DATA POBLACION'!$A$1:$CP$361,MATCH($G8,'DATA POBLACION'!$F$1:$F$361,0),MATCH(CONCATENATE(R$1,"_",$H8),'DATA POBLACION'!$A$1:$CP$1,0))</f>
        <v>8</v>
      </c>
      <c r="S8" s="57">
        <f>INDEX('DATA POBLACION'!$A$1:$CP$361,MATCH($G8,'DATA POBLACION'!$F$1:$F$361,0),MATCH(CONCATENATE(S$1,"_",$H8),'DATA POBLACION'!$A$1:$CP$1,0))</f>
        <v>10</v>
      </c>
      <c r="T8" s="57">
        <f>INDEX('DATA POBLACION'!$A$1:$CP$361,MATCH($G8,'DATA POBLACION'!$F$1:$F$361,0),MATCH(CONCATENATE(T$1,"_",$H8),'DATA POBLACION'!$A$1:$CP$1,0))</f>
        <v>9</v>
      </c>
      <c r="U8" s="57">
        <f t="shared" si="2"/>
        <v>41</v>
      </c>
      <c r="V8" s="57">
        <f>INDEX('DATA POBLACION'!$A$1:$CP$361,MATCH($G8,'DATA POBLACION'!$F$1:$F$361,0),MATCH(CONCATENATE(V$1,"_",$H8),'DATA POBLACION'!$A$1:$CP$1,0))</f>
        <v>7</v>
      </c>
      <c r="W8" s="57">
        <f>INDEX('DATA POBLACION'!$A$1:$CP$361,MATCH($G8,'DATA POBLACION'!$F$1:$F$361,0),MATCH(CONCATENATE(W$1,"_",$H8),'DATA POBLACION'!$A$1:$CP$1,0))</f>
        <v>8</v>
      </c>
      <c r="X8" s="57">
        <f>INDEX('DATA POBLACION'!$A$1:$CP$361,MATCH($G8,'DATA POBLACION'!$F$1:$F$361,0),MATCH(CONCATENATE(X$1,"_",$H8),'DATA POBLACION'!$A$1:$CP$1,0))</f>
        <v>8</v>
      </c>
      <c r="Y8" s="57">
        <f>INDEX('DATA POBLACION'!$A$1:$CP$361,MATCH($G8,'DATA POBLACION'!$F$1:$F$361,0),MATCH(CONCATENATE(Y$1,"_",$H8),'DATA POBLACION'!$A$1:$CP$1,0))</f>
        <v>9</v>
      </c>
      <c r="Z8" s="57">
        <f>INDEX('DATA POBLACION'!$A$1:$CP$361,MATCH($G8,'DATA POBLACION'!$F$1:$F$361,0),MATCH(CONCATENATE(Z$1,"_",$H8),'DATA POBLACION'!$A$1:$CP$1,0))</f>
        <v>8</v>
      </c>
      <c r="AA8" s="39">
        <f t="shared" si="3"/>
        <v>40</v>
      </c>
      <c r="AB8" s="57">
        <f>INDEX('DATA POBLACION'!$A$1:$CP$361,MATCH($G8,'DATA POBLACION'!$F$1:$F$361,0),MATCH(CONCATENATE(AB$1,"_",$H8),'DATA POBLACION'!$A$1:$CP$1,0))</f>
        <v>10</v>
      </c>
      <c r="AC8" s="57">
        <f>INDEX('DATA POBLACION'!$A$1:$CP$361,MATCH($G8,'DATA POBLACION'!$F$1:$F$361,0),MATCH(CONCATENATE(AC$1,"_",$H8),'DATA POBLACION'!$A$1:$CP$1,0))</f>
        <v>12</v>
      </c>
      <c r="AD8" s="57">
        <f>INDEX('DATA POBLACION'!$A$1:$CP$361,MATCH($G8,'DATA POBLACION'!$F$1:$F$361,0),MATCH(CONCATENATE(AD$1,"_",$H8),'DATA POBLACION'!$A$1:$CP$1,0))</f>
        <v>10</v>
      </c>
      <c r="AE8" s="57">
        <f>INDEX('DATA POBLACION'!$A$1:$CP$361,MATCH($G8,'DATA POBLACION'!$F$1:$F$361,0),MATCH(CONCATENATE(AE$1,"_",$H8),'DATA POBLACION'!$A$1:$CP$1,0))</f>
        <v>12</v>
      </c>
      <c r="AF8" s="57">
        <f>INDEX('DATA POBLACION'!$A$1:$CP$361,MATCH($G8,'DATA POBLACION'!$F$1:$F$361,0),MATCH(CONCATENATE(AF$1,"_",$H8),'DATA POBLACION'!$A$1:$CP$1,0))</f>
        <v>11</v>
      </c>
      <c r="AG8" s="39">
        <f t="shared" si="4"/>
        <v>55</v>
      </c>
      <c r="AH8" s="57">
        <f>INDEX('DATA POBLACION'!$A$1:$CP$361,MATCH($G8,'DATA POBLACION'!$F$1:$F$361,0),MATCH(CONCATENATE(AH$1,"_",$H8),'DATA POBLACION'!$A$1:$CP$1,0))</f>
        <v>51</v>
      </c>
      <c r="AI8" s="57">
        <f>INDEX('DATA POBLACION'!$A$1:$CP$361,MATCH($G8,'DATA POBLACION'!$F$1:$F$361,0),MATCH(CONCATENATE(AI$1,"_",$H8),'DATA POBLACION'!$A$1:$CP$1,0))</f>
        <v>50</v>
      </c>
      <c r="AJ8" s="57">
        <f>INDEX('DATA POBLACION'!$A$1:$CP$361,MATCH($G8,'DATA POBLACION'!$F$1:$F$361,0),MATCH(CONCATENATE(AJ$1,"_",$H8),'DATA POBLACION'!$A$1:$CP$1,0))</f>
        <v>41</v>
      </c>
      <c r="AK8" s="57">
        <f>INDEX('DATA POBLACION'!$A$1:$CP$361,MATCH($G8,'DATA POBLACION'!$F$1:$F$361,0),MATCH(CONCATENATE(AK$1,"_",$H8),'DATA POBLACION'!$A$1:$CP$1,0))</f>
        <v>45</v>
      </c>
      <c r="AL8" s="57">
        <f>INDEX('DATA POBLACION'!$A$1:$CP$361,MATCH($G8,'DATA POBLACION'!$F$1:$F$361,0),MATCH(CONCATENATE(AL$1,"_",$H8),'DATA POBLACION'!$A$1:$CP$1,0))</f>
        <v>36</v>
      </c>
      <c r="AM8" s="57">
        <f>INDEX('DATA POBLACION'!$A$1:$CP$361,MATCH($G8,'DATA POBLACION'!$F$1:$F$361,0),MATCH(CONCATENATE(AM$1,"_",$H8),'DATA POBLACION'!$A$1:$CP$1,0))</f>
        <v>37</v>
      </c>
      <c r="AN8" s="57">
        <f>INDEX('DATA POBLACION'!$A$1:$CP$361,MATCH($G8,'DATA POBLACION'!$F$1:$F$361,0),MATCH(CONCATENATE(AN$1,"_",$H8),'DATA POBLACION'!$A$1:$CP$1,0))</f>
        <v>34</v>
      </c>
      <c r="AO8" s="57">
        <f>INDEX('DATA POBLACION'!$A$1:$CP$361,MATCH($G8,'DATA POBLACION'!$F$1:$F$361,0),MATCH(CONCATENATE(AO$1,"_",$H8),'DATA POBLACION'!$A$1:$CP$1,0))</f>
        <v>25</v>
      </c>
      <c r="AP8" s="57">
        <f>INDEX('DATA POBLACION'!$A$1:$CP$361,MATCH($G8,'DATA POBLACION'!$F$1:$F$361,0),MATCH(CONCATENATE(AP$1,"_",$H8),'DATA POBLACION'!$A$1:$CP$1,0))</f>
        <v>23</v>
      </c>
      <c r="AQ8" s="57">
        <f>INDEX('DATA POBLACION'!$A$1:$CP$361,MATCH($G8,'DATA POBLACION'!$F$1:$F$361,0),MATCH(CONCATENATE(AQ$1,"_",$H8),'DATA POBLACION'!$A$1:$CP$1,0))</f>
        <v>20</v>
      </c>
      <c r="AR8" s="57">
        <f>INDEX('DATA POBLACION'!$A$1:$CP$361,MATCH($G8,'DATA POBLACION'!$F$1:$F$361,0),MATCH(CONCATENATE(AR$1,"_",$H8),'DATA POBLACION'!$A$1:$CP$1,0))</f>
        <v>14</v>
      </c>
      <c r="AS8" s="57">
        <f>INDEX('DATA POBLACION'!$A$1:$CP$361,MATCH($G8,'DATA POBLACION'!$F$1:$F$361,0),MATCH(CONCATENATE(AS$1,"_",$H8),'DATA POBLACION'!$A$1:$CP$1,0))</f>
        <v>11</v>
      </c>
      <c r="AT8" s="57">
        <f>INDEX('DATA POBLACION'!$A$1:$CP$361,MATCH($G8,'DATA POBLACION'!$F$1:$F$361,0),MATCH(CONCATENATE(AT$1,"_",$H8),'DATA POBLACION'!$A$1:$CP$1,0))</f>
        <v>10</v>
      </c>
    </row>
    <row r="9" spans="1:46" x14ac:dyDescent="0.2">
      <c r="A9" s="54">
        <v>80604</v>
      </c>
      <c r="B9" s="55" t="s">
        <v>53</v>
      </c>
      <c r="C9" s="34" t="s">
        <v>306</v>
      </c>
      <c r="D9" s="35" t="s">
        <v>3</v>
      </c>
      <c r="E9" s="39" t="s">
        <v>19</v>
      </c>
      <c r="F9" s="37"/>
      <c r="G9" s="38" t="s">
        <v>205</v>
      </c>
      <c r="H9" s="38" t="s">
        <v>109</v>
      </c>
      <c r="I9" s="39">
        <f t="shared" si="0"/>
        <v>515</v>
      </c>
      <c r="J9" s="57">
        <f>INDEX('DATA POBLACION'!$A$1:$CP$361,MATCH($G9,'DATA POBLACION'!$F$1:$F$361,0),MATCH(CONCATENATE(J$1,"_",$H9),'DATA POBLACION'!$A$1:$CP$1,0))</f>
        <v>6</v>
      </c>
      <c r="K9" s="57">
        <f>INDEX('DATA POBLACION'!$A$1:$CP$361,MATCH($G9,'DATA POBLACION'!$F$1:$F$361,0),MATCH(CONCATENATE(K$1,"_",$H9),'DATA POBLACION'!$A$1:$CP$1,0))</f>
        <v>5</v>
      </c>
      <c r="L9" s="57">
        <f>INDEX('DATA POBLACION'!$A$1:$CP$361,MATCH($G9,'DATA POBLACION'!$F$1:$F$361,0),MATCH(CONCATENATE(L$1,"_",$H9),'DATA POBLACION'!$A$1:$CP$1,0))</f>
        <v>6</v>
      </c>
      <c r="M9" s="57">
        <f>INDEX('DATA POBLACION'!$A$1:$CP$361,MATCH($G9,'DATA POBLACION'!$F$1:$F$361,0),MATCH(CONCATENATE(M$1,"_",$H9),'DATA POBLACION'!$A$1:$CP$1,0))</f>
        <v>7</v>
      </c>
      <c r="N9" s="57">
        <f>INDEX('DATA POBLACION'!$A$1:$CP$361,MATCH($G9,'DATA POBLACION'!$F$1:$F$361,0),MATCH(CONCATENATE(N$1,"_",$H9),'DATA POBLACION'!$A$1:$CP$1,0))</f>
        <v>5</v>
      </c>
      <c r="O9" s="57">
        <f t="shared" si="1"/>
        <v>29</v>
      </c>
      <c r="P9" s="57">
        <f>INDEX('DATA POBLACION'!$A$1:$CP$361,MATCH($G9,'DATA POBLACION'!$F$1:$F$361,0),MATCH(CONCATENATE(P$1,"_",$H9),'DATA POBLACION'!$A$1:$CP$1,0))</f>
        <v>7</v>
      </c>
      <c r="Q9" s="57">
        <f>INDEX('DATA POBLACION'!$A$1:$CP$361,MATCH($G9,'DATA POBLACION'!$F$1:$F$361,0),MATCH(CONCATENATE(Q$1,"_",$H9),'DATA POBLACION'!$A$1:$CP$1,0))</f>
        <v>7</v>
      </c>
      <c r="R9" s="57">
        <f>INDEX('DATA POBLACION'!$A$1:$CP$361,MATCH($G9,'DATA POBLACION'!$F$1:$F$361,0),MATCH(CONCATENATE(R$1,"_",$H9),'DATA POBLACION'!$A$1:$CP$1,0))</f>
        <v>6</v>
      </c>
      <c r="S9" s="57">
        <f>INDEX('DATA POBLACION'!$A$1:$CP$361,MATCH($G9,'DATA POBLACION'!$F$1:$F$361,0),MATCH(CONCATENATE(S$1,"_",$H9),'DATA POBLACION'!$A$1:$CP$1,0))</f>
        <v>7</v>
      </c>
      <c r="T9" s="57">
        <f>INDEX('DATA POBLACION'!$A$1:$CP$361,MATCH($G9,'DATA POBLACION'!$F$1:$F$361,0),MATCH(CONCATENATE(T$1,"_",$H9),'DATA POBLACION'!$A$1:$CP$1,0))</f>
        <v>7</v>
      </c>
      <c r="U9" s="57">
        <f t="shared" si="2"/>
        <v>34</v>
      </c>
      <c r="V9" s="57">
        <f>INDEX('DATA POBLACION'!$A$1:$CP$361,MATCH($G9,'DATA POBLACION'!$F$1:$F$361,0),MATCH(CONCATENATE(V$1,"_",$H9),'DATA POBLACION'!$A$1:$CP$1,0))</f>
        <v>6</v>
      </c>
      <c r="W9" s="57">
        <f>INDEX('DATA POBLACION'!$A$1:$CP$361,MATCH($G9,'DATA POBLACION'!$F$1:$F$361,0),MATCH(CONCATENATE(W$1,"_",$H9),'DATA POBLACION'!$A$1:$CP$1,0))</f>
        <v>7</v>
      </c>
      <c r="X9" s="57">
        <f>INDEX('DATA POBLACION'!$A$1:$CP$361,MATCH($G9,'DATA POBLACION'!$F$1:$F$361,0),MATCH(CONCATENATE(X$1,"_",$H9),'DATA POBLACION'!$A$1:$CP$1,0))</f>
        <v>7</v>
      </c>
      <c r="Y9" s="57">
        <f>INDEX('DATA POBLACION'!$A$1:$CP$361,MATCH($G9,'DATA POBLACION'!$F$1:$F$361,0),MATCH(CONCATENATE(Y$1,"_",$H9),'DATA POBLACION'!$A$1:$CP$1,0))</f>
        <v>8</v>
      </c>
      <c r="Z9" s="57">
        <f>INDEX('DATA POBLACION'!$A$1:$CP$361,MATCH($G9,'DATA POBLACION'!$F$1:$F$361,0),MATCH(CONCATENATE(Z$1,"_",$H9),'DATA POBLACION'!$A$1:$CP$1,0))</f>
        <v>7</v>
      </c>
      <c r="AA9" s="39">
        <f t="shared" si="3"/>
        <v>35</v>
      </c>
      <c r="AB9" s="57">
        <f>INDEX('DATA POBLACION'!$A$1:$CP$361,MATCH($G9,'DATA POBLACION'!$F$1:$F$361,0),MATCH(CONCATENATE(AB$1,"_",$H9),'DATA POBLACION'!$A$1:$CP$1,0))</f>
        <v>9</v>
      </c>
      <c r="AC9" s="57">
        <f>INDEX('DATA POBLACION'!$A$1:$CP$361,MATCH($G9,'DATA POBLACION'!$F$1:$F$361,0),MATCH(CONCATENATE(AC$1,"_",$H9),'DATA POBLACION'!$A$1:$CP$1,0))</f>
        <v>8</v>
      </c>
      <c r="AD9" s="57">
        <f>INDEX('DATA POBLACION'!$A$1:$CP$361,MATCH($G9,'DATA POBLACION'!$F$1:$F$361,0),MATCH(CONCATENATE(AD$1,"_",$H9),'DATA POBLACION'!$A$1:$CP$1,0))</f>
        <v>10</v>
      </c>
      <c r="AE9" s="57">
        <f>INDEX('DATA POBLACION'!$A$1:$CP$361,MATCH($G9,'DATA POBLACION'!$F$1:$F$361,0),MATCH(CONCATENATE(AE$1,"_",$H9),'DATA POBLACION'!$A$1:$CP$1,0))</f>
        <v>10</v>
      </c>
      <c r="AF9" s="57">
        <f>INDEX('DATA POBLACION'!$A$1:$CP$361,MATCH($G9,'DATA POBLACION'!$F$1:$F$361,0),MATCH(CONCATENATE(AF$1,"_",$H9),'DATA POBLACION'!$A$1:$CP$1,0))</f>
        <v>10</v>
      </c>
      <c r="AG9" s="39">
        <f t="shared" si="4"/>
        <v>47</v>
      </c>
      <c r="AH9" s="57">
        <f>INDEX('DATA POBLACION'!$A$1:$CP$361,MATCH($G9,'DATA POBLACION'!$F$1:$F$361,0),MATCH(CONCATENATE(AH$1,"_",$H9),'DATA POBLACION'!$A$1:$CP$1,0))</f>
        <v>41</v>
      </c>
      <c r="AI9" s="57">
        <f>INDEX('DATA POBLACION'!$A$1:$CP$361,MATCH($G9,'DATA POBLACION'!$F$1:$F$361,0),MATCH(CONCATENATE(AI$1,"_",$H9),'DATA POBLACION'!$A$1:$CP$1,0))</f>
        <v>43</v>
      </c>
      <c r="AJ9" s="57">
        <f>INDEX('DATA POBLACION'!$A$1:$CP$361,MATCH($G9,'DATA POBLACION'!$F$1:$F$361,0),MATCH(CONCATENATE(AJ$1,"_",$H9),'DATA POBLACION'!$A$1:$CP$1,0))</f>
        <v>40</v>
      </c>
      <c r="AK9" s="57">
        <f>INDEX('DATA POBLACION'!$A$1:$CP$361,MATCH($G9,'DATA POBLACION'!$F$1:$F$361,0),MATCH(CONCATENATE(AK$1,"_",$H9),'DATA POBLACION'!$A$1:$CP$1,0))</f>
        <v>37</v>
      </c>
      <c r="AL9" s="57">
        <f>INDEX('DATA POBLACION'!$A$1:$CP$361,MATCH($G9,'DATA POBLACION'!$F$1:$F$361,0),MATCH(CONCATENATE(AL$1,"_",$H9),'DATA POBLACION'!$A$1:$CP$1,0))</f>
        <v>36</v>
      </c>
      <c r="AM9" s="57">
        <f>INDEX('DATA POBLACION'!$A$1:$CP$361,MATCH($G9,'DATA POBLACION'!$F$1:$F$361,0),MATCH(CONCATENATE(AM$1,"_",$H9),'DATA POBLACION'!$A$1:$CP$1,0))</f>
        <v>33</v>
      </c>
      <c r="AN9" s="57">
        <f>INDEX('DATA POBLACION'!$A$1:$CP$361,MATCH($G9,'DATA POBLACION'!$F$1:$F$361,0),MATCH(CONCATENATE(AN$1,"_",$H9),'DATA POBLACION'!$A$1:$CP$1,0))</f>
        <v>29</v>
      </c>
      <c r="AO9" s="57">
        <f>INDEX('DATA POBLACION'!$A$1:$CP$361,MATCH($G9,'DATA POBLACION'!$F$1:$F$361,0),MATCH(CONCATENATE(AO$1,"_",$H9),'DATA POBLACION'!$A$1:$CP$1,0))</f>
        <v>27</v>
      </c>
      <c r="AP9" s="57">
        <f>INDEX('DATA POBLACION'!$A$1:$CP$361,MATCH($G9,'DATA POBLACION'!$F$1:$F$361,0),MATCH(CONCATENATE(AP$1,"_",$H9),'DATA POBLACION'!$A$1:$CP$1,0))</f>
        <v>22</v>
      </c>
      <c r="AQ9" s="57">
        <f>INDEX('DATA POBLACION'!$A$1:$CP$361,MATCH($G9,'DATA POBLACION'!$F$1:$F$361,0),MATCH(CONCATENATE(AQ$1,"_",$H9),'DATA POBLACION'!$A$1:$CP$1,0))</f>
        <v>22</v>
      </c>
      <c r="AR9" s="57">
        <f>INDEX('DATA POBLACION'!$A$1:$CP$361,MATCH($G9,'DATA POBLACION'!$F$1:$F$361,0),MATCH(CONCATENATE(AR$1,"_",$H9),'DATA POBLACION'!$A$1:$CP$1,0))</f>
        <v>16</v>
      </c>
      <c r="AS9" s="57">
        <f>INDEX('DATA POBLACION'!$A$1:$CP$361,MATCH($G9,'DATA POBLACION'!$F$1:$F$361,0),MATCH(CONCATENATE(AS$1,"_",$H9),'DATA POBLACION'!$A$1:$CP$1,0))</f>
        <v>12</v>
      </c>
      <c r="AT9" s="57">
        <f>INDEX('DATA POBLACION'!$A$1:$CP$361,MATCH($G9,'DATA POBLACION'!$F$1:$F$361,0),MATCH(CONCATENATE(AT$1,"_",$H9),'DATA POBLACION'!$A$1:$CP$1,0))</f>
        <v>12</v>
      </c>
    </row>
    <row r="10" spans="1:46" x14ac:dyDescent="0.2">
      <c r="A10" s="54">
        <v>80507</v>
      </c>
      <c r="B10" s="55" t="s">
        <v>53</v>
      </c>
      <c r="C10" s="34" t="s">
        <v>16</v>
      </c>
      <c r="D10" s="35" t="s">
        <v>2</v>
      </c>
      <c r="E10" s="56" t="s">
        <v>14</v>
      </c>
      <c r="F10" s="37"/>
      <c r="G10" s="38" t="s">
        <v>237</v>
      </c>
      <c r="H10" s="38" t="s">
        <v>108</v>
      </c>
      <c r="I10" s="39">
        <f t="shared" si="0"/>
        <v>64</v>
      </c>
      <c r="J10" s="57">
        <f>INDEX('DATA POBLACION'!$A$1:$CP$361,MATCH($G10,'DATA POBLACION'!$F$1:$F$361,0),MATCH(CONCATENATE(J$1,"_",$H10),'DATA POBLACION'!$A$1:$CP$1,0))</f>
        <v>1</v>
      </c>
      <c r="K10" s="57">
        <f>INDEX('DATA POBLACION'!$A$1:$CP$361,MATCH($G10,'DATA POBLACION'!$F$1:$F$361,0),MATCH(CONCATENATE(K$1,"_",$H10),'DATA POBLACION'!$A$1:$CP$1,0))</f>
        <v>1</v>
      </c>
      <c r="L10" s="57">
        <f>INDEX('DATA POBLACION'!$A$1:$CP$361,MATCH($G10,'DATA POBLACION'!$F$1:$F$361,0),MATCH(CONCATENATE(L$1,"_",$H10),'DATA POBLACION'!$A$1:$CP$1,0))</f>
        <v>1</v>
      </c>
      <c r="M10" s="57">
        <f>INDEX('DATA POBLACION'!$A$1:$CP$361,MATCH($G10,'DATA POBLACION'!$F$1:$F$361,0),MATCH(CONCATENATE(M$1,"_",$H10),'DATA POBLACION'!$A$1:$CP$1,0))</f>
        <v>1</v>
      </c>
      <c r="N10" s="57">
        <f>INDEX('DATA POBLACION'!$A$1:$CP$361,MATCH($G10,'DATA POBLACION'!$F$1:$F$361,0),MATCH(CONCATENATE(N$1,"_",$H10),'DATA POBLACION'!$A$1:$CP$1,0))</f>
        <v>1</v>
      </c>
      <c r="O10" s="57">
        <f t="shared" si="1"/>
        <v>5</v>
      </c>
      <c r="P10" s="57">
        <f>INDEX('DATA POBLACION'!$A$1:$CP$361,MATCH($G10,'DATA POBLACION'!$F$1:$F$361,0),MATCH(CONCATENATE(P$1,"_",$H10),'DATA POBLACION'!$A$1:$CP$1,0))</f>
        <v>1</v>
      </c>
      <c r="Q10" s="57">
        <f>INDEX('DATA POBLACION'!$A$1:$CP$361,MATCH($G10,'DATA POBLACION'!$F$1:$F$361,0),MATCH(CONCATENATE(Q$1,"_",$H10),'DATA POBLACION'!$A$1:$CP$1,0))</f>
        <v>1</v>
      </c>
      <c r="R10" s="57">
        <f>INDEX('DATA POBLACION'!$A$1:$CP$361,MATCH($G10,'DATA POBLACION'!$F$1:$F$361,0),MATCH(CONCATENATE(R$1,"_",$H10),'DATA POBLACION'!$A$1:$CP$1,0))</f>
        <v>1</v>
      </c>
      <c r="S10" s="57">
        <f>INDEX('DATA POBLACION'!$A$1:$CP$361,MATCH($G10,'DATA POBLACION'!$F$1:$F$361,0),MATCH(CONCATENATE(S$1,"_",$H10),'DATA POBLACION'!$A$1:$CP$1,0))</f>
        <v>1</v>
      </c>
      <c r="T10" s="57">
        <f>INDEX('DATA POBLACION'!$A$1:$CP$361,MATCH($G10,'DATA POBLACION'!$F$1:$F$361,0),MATCH(CONCATENATE(T$1,"_",$H10),'DATA POBLACION'!$A$1:$CP$1,0))</f>
        <v>1</v>
      </c>
      <c r="U10" s="57">
        <f t="shared" si="2"/>
        <v>5</v>
      </c>
      <c r="V10" s="57">
        <f>INDEX('DATA POBLACION'!$A$1:$CP$361,MATCH($G10,'DATA POBLACION'!$F$1:$F$361,0),MATCH(CONCATENATE(V$1,"_",$H10),'DATA POBLACION'!$A$1:$CP$1,0))</f>
        <v>1</v>
      </c>
      <c r="W10" s="57">
        <f>INDEX('DATA POBLACION'!$A$1:$CP$361,MATCH($G10,'DATA POBLACION'!$F$1:$F$361,0),MATCH(CONCATENATE(W$1,"_",$H10),'DATA POBLACION'!$A$1:$CP$1,0))</f>
        <v>1</v>
      </c>
      <c r="X10" s="57">
        <f>INDEX('DATA POBLACION'!$A$1:$CP$361,MATCH($G10,'DATA POBLACION'!$F$1:$F$361,0),MATCH(CONCATENATE(X$1,"_",$H10),'DATA POBLACION'!$A$1:$CP$1,0))</f>
        <v>1</v>
      </c>
      <c r="Y10" s="57">
        <f>INDEX('DATA POBLACION'!$A$1:$CP$361,MATCH($G10,'DATA POBLACION'!$F$1:$F$361,0),MATCH(CONCATENATE(Y$1,"_",$H10),'DATA POBLACION'!$A$1:$CP$1,0))</f>
        <v>1</v>
      </c>
      <c r="Z10" s="57">
        <f>INDEX('DATA POBLACION'!$A$1:$CP$361,MATCH($G10,'DATA POBLACION'!$F$1:$F$361,0),MATCH(CONCATENATE(Z$1,"_",$H10),'DATA POBLACION'!$A$1:$CP$1,0))</f>
        <v>1</v>
      </c>
      <c r="AA10" s="39">
        <f t="shared" si="3"/>
        <v>5</v>
      </c>
      <c r="AB10" s="57">
        <f>INDEX('DATA POBLACION'!$A$1:$CP$361,MATCH($G10,'DATA POBLACION'!$F$1:$F$361,0),MATCH(CONCATENATE(AB$1,"_",$H10),'DATA POBLACION'!$A$1:$CP$1,0))</f>
        <v>1</v>
      </c>
      <c r="AC10" s="57">
        <f>INDEX('DATA POBLACION'!$A$1:$CP$361,MATCH($G10,'DATA POBLACION'!$F$1:$F$361,0),MATCH(CONCATENATE(AC$1,"_",$H10),'DATA POBLACION'!$A$1:$CP$1,0))</f>
        <v>1</v>
      </c>
      <c r="AD10" s="57">
        <f>INDEX('DATA POBLACION'!$A$1:$CP$361,MATCH($G10,'DATA POBLACION'!$F$1:$F$361,0),MATCH(CONCATENATE(AD$1,"_",$H10),'DATA POBLACION'!$A$1:$CP$1,0))</f>
        <v>2</v>
      </c>
      <c r="AE10" s="57">
        <f>INDEX('DATA POBLACION'!$A$1:$CP$361,MATCH($G10,'DATA POBLACION'!$F$1:$F$361,0),MATCH(CONCATENATE(AE$1,"_",$H10),'DATA POBLACION'!$A$1:$CP$1,0))</f>
        <v>1</v>
      </c>
      <c r="AF10" s="57">
        <f>INDEX('DATA POBLACION'!$A$1:$CP$361,MATCH($G10,'DATA POBLACION'!$F$1:$F$361,0),MATCH(CONCATENATE(AF$1,"_",$H10),'DATA POBLACION'!$A$1:$CP$1,0))</f>
        <v>2</v>
      </c>
      <c r="AG10" s="39">
        <f t="shared" si="4"/>
        <v>7</v>
      </c>
      <c r="AH10" s="57">
        <f>INDEX('DATA POBLACION'!$A$1:$CP$361,MATCH($G10,'DATA POBLACION'!$F$1:$F$361,0),MATCH(CONCATENATE(AH$1,"_",$H10),'DATA POBLACION'!$A$1:$CP$1,0))</f>
        <v>6</v>
      </c>
      <c r="AI10" s="57">
        <f>INDEX('DATA POBLACION'!$A$1:$CP$361,MATCH($G10,'DATA POBLACION'!$F$1:$F$361,0),MATCH(CONCATENATE(AI$1,"_",$H10),'DATA POBLACION'!$A$1:$CP$1,0))</f>
        <v>5</v>
      </c>
      <c r="AJ10" s="57">
        <f>INDEX('DATA POBLACION'!$A$1:$CP$361,MATCH($G10,'DATA POBLACION'!$F$1:$F$361,0),MATCH(CONCATENATE(AJ$1,"_",$H10),'DATA POBLACION'!$A$1:$CP$1,0))</f>
        <v>5</v>
      </c>
      <c r="AK10" s="57">
        <f>INDEX('DATA POBLACION'!$A$1:$CP$361,MATCH($G10,'DATA POBLACION'!$F$1:$F$361,0),MATCH(CONCATENATE(AK$1,"_",$H10),'DATA POBLACION'!$A$1:$CP$1,0))</f>
        <v>5</v>
      </c>
      <c r="AL10" s="57">
        <f>INDEX('DATA POBLACION'!$A$1:$CP$361,MATCH($G10,'DATA POBLACION'!$F$1:$F$361,0),MATCH(CONCATENATE(AL$1,"_",$H10),'DATA POBLACION'!$A$1:$CP$1,0))</f>
        <v>4</v>
      </c>
      <c r="AM10" s="57">
        <f>INDEX('DATA POBLACION'!$A$1:$CP$361,MATCH($G10,'DATA POBLACION'!$F$1:$F$361,0),MATCH(CONCATENATE(AM$1,"_",$H10),'DATA POBLACION'!$A$1:$CP$1,0))</f>
        <v>3</v>
      </c>
      <c r="AN10" s="57">
        <f>INDEX('DATA POBLACION'!$A$1:$CP$361,MATCH($G10,'DATA POBLACION'!$F$1:$F$361,0),MATCH(CONCATENATE(AN$1,"_",$H10),'DATA POBLACION'!$A$1:$CP$1,0))</f>
        <v>3</v>
      </c>
      <c r="AO10" s="57">
        <f>INDEX('DATA POBLACION'!$A$1:$CP$361,MATCH($G10,'DATA POBLACION'!$F$1:$F$361,0),MATCH(CONCATENATE(AO$1,"_",$H10),'DATA POBLACION'!$A$1:$CP$1,0))</f>
        <v>3</v>
      </c>
      <c r="AP10" s="57">
        <f>INDEX('DATA POBLACION'!$A$1:$CP$361,MATCH($G10,'DATA POBLACION'!$F$1:$F$361,0),MATCH(CONCATENATE(AP$1,"_",$H10),'DATA POBLACION'!$A$1:$CP$1,0))</f>
        <v>3</v>
      </c>
      <c r="AQ10" s="57">
        <f>INDEX('DATA POBLACION'!$A$1:$CP$361,MATCH($G10,'DATA POBLACION'!$F$1:$F$361,0),MATCH(CONCATENATE(AQ$1,"_",$H10),'DATA POBLACION'!$A$1:$CP$1,0))</f>
        <v>2</v>
      </c>
      <c r="AR10" s="57">
        <f>INDEX('DATA POBLACION'!$A$1:$CP$361,MATCH($G10,'DATA POBLACION'!$F$1:$F$361,0),MATCH(CONCATENATE(AR$1,"_",$H10),'DATA POBLACION'!$A$1:$CP$1,0))</f>
        <v>1</v>
      </c>
      <c r="AS10" s="57">
        <f>INDEX('DATA POBLACION'!$A$1:$CP$361,MATCH($G10,'DATA POBLACION'!$F$1:$F$361,0),MATCH(CONCATENATE(AS$1,"_",$H10),'DATA POBLACION'!$A$1:$CP$1,0))</f>
        <v>1</v>
      </c>
      <c r="AT10" s="57">
        <f>INDEX('DATA POBLACION'!$A$1:$CP$361,MATCH($G10,'DATA POBLACION'!$F$1:$F$361,0),MATCH(CONCATENATE(AT$1,"_",$H10),'DATA POBLACION'!$A$1:$CP$1,0))</f>
        <v>1</v>
      </c>
    </row>
    <row r="11" spans="1:46" x14ac:dyDescent="0.2">
      <c r="A11" s="54">
        <v>80507</v>
      </c>
      <c r="B11" s="55" t="s">
        <v>53</v>
      </c>
      <c r="C11" s="34" t="s">
        <v>16</v>
      </c>
      <c r="D11" s="35" t="s">
        <v>2</v>
      </c>
      <c r="E11" s="39" t="s">
        <v>14</v>
      </c>
      <c r="F11" s="37"/>
      <c r="G11" s="38" t="s">
        <v>237</v>
      </c>
      <c r="H11" s="38" t="s">
        <v>109</v>
      </c>
      <c r="I11" s="39">
        <f t="shared" si="0"/>
        <v>67</v>
      </c>
      <c r="J11" s="57">
        <f>INDEX('DATA POBLACION'!$A$1:$CP$361,MATCH($G11,'DATA POBLACION'!$F$1:$F$361,0),MATCH(CONCATENATE(J$1,"_",$H11),'DATA POBLACION'!$A$1:$CP$1,0))</f>
        <v>1</v>
      </c>
      <c r="K11" s="57">
        <f>INDEX('DATA POBLACION'!$A$1:$CP$361,MATCH($G11,'DATA POBLACION'!$F$1:$F$361,0),MATCH(CONCATENATE(K$1,"_",$H11),'DATA POBLACION'!$A$1:$CP$1,0))</f>
        <v>1</v>
      </c>
      <c r="L11" s="57">
        <f>INDEX('DATA POBLACION'!$A$1:$CP$361,MATCH($G11,'DATA POBLACION'!$F$1:$F$361,0),MATCH(CONCATENATE(L$1,"_",$H11),'DATA POBLACION'!$A$1:$CP$1,0))</f>
        <v>1</v>
      </c>
      <c r="M11" s="57">
        <f>INDEX('DATA POBLACION'!$A$1:$CP$361,MATCH($G11,'DATA POBLACION'!$F$1:$F$361,0),MATCH(CONCATENATE(M$1,"_",$H11),'DATA POBLACION'!$A$1:$CP$1,0))</f>
        <v>1</v>
      </c>
      <c r="N11" s="57">
        <f>INDEX('DATA POBLACION'!$A$1:$CP$361,MATCH($G11,'DATA POBLACION'!$F$1:$F$361,0),MATCH(CONCATENATE(N$1,"_",$H11),'DATA POBLACION'!$A$1:$CP$1,0))</f>
        <v>1</v>
      </c>
      <c r="O11" s="57">
        <f t="shared" si="1"/>
        <v>5</v>
      </c>
      <c r="P11" s="57">
        <f>INDEX('DATA POBLACION'!$A$1:$CP$361,MATCH($G11,'DATA POBLACION'!$F$1:$F$361,0),MATCH(CONCATENATE(P$1,"_",$H11),'DATA POBLACION'!$A$1:$CP$1,0))</f>
        <v>1</v>
      </c>
      <c r="Q11" s="57">
        <f>INDEX('DATA POBLACION'!$A$1:$CP$361,MATCH($G11,'DATA POBLACION'!$F$1:$F$361,0),MATCH(CONCATENATE(Q$1,"_",$H11),'DATA POBLACION'!$A$1:$CP$1,0))</f>
        <v>1</v>
      </c>
      <c r="R11" s="57">
        <f>INDEX('DATA POBLACION'!$A$1:$CP$361,MATCH($G11,'DATA POBLACION'!$F$1:$F$361,0),MATCH(CONCATENATE(R$1,"_",$H11),'DATA POBLACION'!$A$1:$CP$1,0))</f>
        <v>1</v>
      </c>
      <c r="S11" s="57">
        <f>INDEX('DATA POBLACION'!$A$1:$CP$361,MATCH($G11,'DATA POBLACION'!$F$1:$F$361,0),MATCH(CONCATENATE(S$1,"_",$H11),'DATA POBLACION'!$A$1:$CP$1,0))</f>
        <v>1</v>
      </c>
      <c r="T11" s="57">
        <f>INDEX('DATA POBLACION'!$A$1:$CP$361,MATCH($G11,'DATA POBLACION'!$F$1:$F$361,0),MATCH(CONCATENATE(T$1,"_",$H11),'DATA POBLACION'!$A$1:$CP$1,0))</f>
        <v>1</v>
      </c>
      <c r="U11" s="57">
        <f t="shared" si="2"/>
        <v>5</v>
      </c>
      <c r="V11" s="57">
        <f>INDEX('DATA POBLACION'!$A$1:$CP$361,MATCH($G11,'DATA POBLACION'!$F$1:$F$361,0),MATCH(CONCATENATE(V$1,"_",$H11),'DATA POBLACION'!$A$1:$CP$1,0))</f>
        <v>1</v>
      </c>
      <c r="W11" s="57">
        <f>INDEX('DATA POBLACION'!$A$1:$CP$361,MATCH($G11,'DATA POBLACION'!$F$1:$F$361,0),MATCH(CONCATENATE(W$1,"_",$H11),'DATA POBLACION'!$A$1:$CP$1,0))</f>
        <v>1</v>
      </c>
      <c r="X11" s="57">
        <f>INDEX('DATA POBLACION'!$A$1:$CP$361,MATCH($G11,'DATA POBLACION'!$F$1:$F$361,0),MATCH(CONCATENATE(X$1,"_",$H11),'DATA POBLACION'!$A$1:$CP$1,0))</f>
        <v>1</v>
      </c>
      <c r="Y11" s="57">
        <f>INDEX('DATA POBLACION'!$A$1:$CP$361,MATCH($G11,'DATA POBLACION'!$F$1:$F$361,0),MATCH(CONCATENATE(Y$1,"_",$H11),'DATA POBLACION'!$A$1:$CP$1,0))</f>
        <v>1</v>
      </c>
      <c r="Z11" s="57">
        <f>INDEX('DATA POBLACION'!$A$1:$CP$361,MATCH($G11,'DATA POBLACION'!$F$1:$F$361,0),MATCH(CONCATENATE(Z$1,"_",$H11),'DATA POBLACION'!$A$1:$CP$1,0))</f>
        <v>1</v>
      </c>
      <c r="AA11" s="39">
        <f t="shared" si="3"/>
        <v>5</v>
      </c>
      <c r="AB11" s="57">
        <f>INDEX('DATA POBLACION'!$A$1:$CP$361,MATCH($G11,'DATA POBLACION'!$F$1:$F$361,0),MATCH(CONCATENATE(AB$1,"_",$H11),'DATA POBLACION'!$A$1:$CP$1,0))</f>
        <v>2</v>
      </c>
      <c r="AC11" s="57">
        <f>INDEX('DATA POBLACION'!$A$1:$CP$361,MATCH($G11,'DATA POBLACION'!$F$1:$F$361,0),MATCH(CONCATENATE(AC$1,"_",$H11),'DATA POBLACION'!$A$1:$CP$1,0))</f>
        <v>2</v>
      </c>
      <c r="AD11" s="57">
        <f>INDEX('DATA POBLACION'!$A$1:$CP$361,MATCH($G11,'DATA POBLACION'!$F$1:$F$361,0),MATCH(CONCATENATE(AD$1,"_",$H11),'DATA POBLACION'!$A$1:$CP$1,0))</f>
        <v>1</v>
      </c>
      <c r="AE11" s="57">
        <f>INDEX('DATA POBLACION'!$A$1:$CP$361,MATCH($G11,'DATA POBLACION'!$F$1:$F$361,0),MATCH(CONCATENATE(AE$1,"_",$H11),'DATA POBLACION'!$A$1:$CP$1,0))</f>
        <v>2</v>
      </c>
      <c r="AF11" s="57">
        <f>INDEX('DATA POBLACION'!$A$1:$CP$361,MATCH($G11,'DATA POBLACION'!$F$1:$F$361,0),MATCH(CONCATENATE(AF$1,"_",$H11),'DATA POBLACION'!$A$1:$CP$1,0))</f>
        <v>2</v>
      </c>
      <c r="AG11" s="39">
        <f t="shared" si="4"/>
        <v>9</v>
      </c>
      <c r="AH11" s="57">
        <f>INDEX('DATA POBLACION'!$A$1:$CP$361,MATCH($G11,'DATA POBLACION'!$F$1:$F$361,0),MATCH(CONCATENATE(AH$1,"_",$H11),'DATA POBLACION'!$A$1:$CP$1,0))</f>
        <v>7</v>
      </c>
      <c r="AI11" s="57">
        <f>INDEX('DATA POBLACION'!$A$1:$CP$361,MATCH($G11,'DATA POBLACION'!$F$1:$F$361,0),MATCH(CONCATENATE(AI$1,"_",$H11),'DATA POBLACION'!$A$1:$CP$1,0))</f>
        <v>5</v>
      </c>
      <c r="AJ11" s="57">
        <f>INDEX('DATA POBLACION'!$A$1:$CP$361,MATCH($G11,'DATA POBLACION'!$F$1:$F$361,0),MATCH(CONCATENATE(AJ$1,"_",$H11),'DATA POBLACION'!$A$1:$CP$1,0))</f>
        <v>5</v>
      </c>
      <c r="AK11" s="57">
        <f>INDEX('DATA POBLACION'!$A$1:$CP$361,MATCH($G11,'DATA POBLACION'!$F$1:$F$361,0),MATCH(CONCATENATE(AK$1,"_",$H11),'DATA POBLACION'!$A$1:$CP$1,0))</f>
        <v>4</v>
      </c>
      <c r="AL11" s="57">
        <f>INDEX('DATA POBLACION'!$A$1:$CP$361,MATCH($G11,'DATA POBLACION'!$F$1:$F$361,0),MATCH(CONCATENATE(AL$1,"_",$H11),'DATA POBLACION'!$A$1:$CP$1,0))</f>
        <v>3</v>
      </c>
      <c r="AM11" s="57">
        <f>INDEX('DATA POBLACION'!$A$1:$CP$361,MATCH($G11,'DATA POBLACION'!$F$1:$F$361,0),MATCH(CONCATENATE(AM$1,"_",$H11),'DATA POBLACION'!$A$1:$CP$1,0))</f>
        <v>3</v>
      </c>
      <c r="AN11" s="57">
        <f>INDEX('DATA POBLACION'!$A$1:$CP$361,MATCH($G11,'DATA POBLACION'!$F$1:$F$361,0),MATCH(CONCATENATE(AN$1,"_",$H11),'DATA POBLACION'!$A$1:$CP$1,0))</f>
        <v>3</v>
      </c>
      <c r="AO11" s="57">
        <f>INDEX('DATA POBLACION'!$A$1:$CP$361,MATCH($G11,'DATA POBLACION'!$F$1:$F$361,0),MATCH(CONCATENATE(AO$1,"_",$H11),'DATA POBLACION'!$A$1:$CP$1,0))</f>
        <v>3</v>
      </c>
      <c r="AP11" s="57">
        <f>INDEX('DATA POBLACION'!$A$1:$CP$361,MATCH($G11,'DATA POBLACION'!$F$1:$F$361,0),MATCH(CONCATENATE(AP$1,"_",$H11),'DATA POBLACION'!$A$1:$CP$1,0))</f>
        <v>3</v>
      </c>
      <c r="AQ11" s="57">
        <f>INDEX('DATA POBLACION'!$A$1:$CP$361,MATCH($G11,'DATA POBLACION'!$F$1:$F$361,0),MATCH(CONCATENATE(AQ$1,"_",$H11),'DATA POBLACION'!$A$1:$CP$1,0))</f>
        <v>3</v>
      </c>
      <c r="AR11" s="57">
        <f>INDEX('DATA POBLACION'!$A$1:$CP$361,MATCH($G11,'DATA POBLACION'!$F$1:$F$361,0),MATCH(CONCATENATE(AR$1,"_",$H11),'DATA POBLACION'!$A$1:$CP$1,0))</f>
        <v>1</v>
      </c>
      <c r="AS11" s="57">
        <f>INDEX('DATA POBLACION'!$A$1:$CP$361,MATCH($G11,'DATA POBLACION'!$F$1:$F$361,0),MATCH(CONCATENATE(AS$1,"_",$H11),'DATA POBLACION'!$A$1:$CP$1,0))</f>
        <v>1</v>
      </c>
      <c r="AT11" s="57">
        <f>INDEX('DATA POBLACION'!$A$1:$CP$361,MATCH($G11,'DATA POBLACION'!$F$1:$F$361,0),MATCH(CONCATENATE(AT$1,"_",$H11),'DATA POBLACION'!$A$1:$CP$1,0))</f>
        <v>2</v>
      </c>
    </row>
    <row r="12" spans="1:46" x14ac:dyDescent="0.2">
      <c r="A12" s="54">
        <v>80602</v>
      </c>
      <c r="B12" s="55" t="s">
        <v>53</v>
      </c>
      <c r="C12" s="34" t="s">
        <v>18</v>
      </c>
      <c r="D12" s="35" t="s">
        <v>3</v>
      </c>
      <c r="E12" s="56" t="s">
        <v>17</v>
      </c>
      <c r="F12" s="37"/>
      <c r="G12" s="38" t="s">
        <v>17</v>
      </c>
      <c r="H12" s="38" t="s">
        <v>108</v>
      </c>
      <c r="I12" s="39">
        <f t="shared" si="0"/>
        <v>2555</v>
      </c>
      <c r="J12" s="57">
        <f>INDEX('DATA POBLACION'!$A$1:$CP$361,MATCH($G12,'DATA POBLACION'!$F$1:$F$361,0),MATCH(CONCATENATE(J$1,"_",$H12),'DATA POBLACION'!$A$1:$CP$1,0))</f>
        <v>30</v>
      </c>
      <c r="K12" s="57">
        <f>INDEX('DATA POBLACION'!$A$1:$CP$361,MATCH($G12,'DATA POBLACION'!$F$1:$F$361,0),MATCH(CONCATENATE(K$1,"_",$H12),'DATA POBLACION'!$A$1:$CP$1,0))</f>
        <v>28</v>
      </c>
      <c r="L12" s="57">
        <f>INDEX('DATA POBLACION'!$A$1:$CP$361,MATCH($G12,'DATA POBLACION'!$F$1:$F$361,0),MATCH(CONCATENATE(L$1,"_",$H12),'DATA POBLACION'!$A$1:$CP$1,0))</f>
        <v>25</v>
      </c>
      <c r="M12" s="57">
        <f>INDEX('DATA POBLACION'!$A$1:$CP$361,MATCH($G12,'DATA POBLACION'!$F$1:$F$361,0),MATCH(CONCATENATE(M$1,"_",$H12),'DATA POBLACION'!$A$1:$CP$1,0))</f>
        <v>24</v>
      </c>
      <c r="N12" s="57">
        <f>INDEX('DATA POBLACION'!$A$1:$CP$361,MATCH($G12,'DATA POBLACION'!$F$1:$F$361,0),MATCH(CONCATENATE(N$1,"_",$H12),'DATA POBLACION'!$A$1:$CP$1,0))</f>
        <v>38</v>
      </c>
      <c r="O12" s="57">
        <f t="shared" si="1"/>
        <v>145</v>
      </c>
      <c r="P12" s="57">
        <f>INDEX('DATA POBLACION'!$A$1:$CP$361,MATCH($G12,'DATA POBLACION'!$F$1:$F$361,0),MATCH(CONCATENATE(P$1,"_",$H12),'DATA POBLACION'!$A$1:$CP$1,0))</f>
        <v>34</v>
      </c>
      <c r="Q12" s="57">
        <f>INDEX('DATA POBLACION'!$A$1:$CP$361,MATCH($G12,'DATA POBLACION'!$F$1:$F$361,0),MATCH(CONCATENATE(Q$1,"_",$H12),'DATA POBLACION'!$A$1:$CP$1,0))</f>
        <v>36</v>
      </c>
      <c r="R12" s="57">
        <f>INDEX('DATA POBLACION'!$A$1:$CP$361,MATCH($G12,'DATA POBLACION'!$F$1:$F$361,0),MATCH(CONCATENATE(R$1,"_",$H12),'DATA POBLACION'!$A$1:$CP$1,0))</f>
        <v>31</v>
      </c>
      <c r="S12" s="57">
        <f>INDEX('DATA POBLACION'!$A$1:$CP$361,MATCH($G12,'DATA POBLACION'!$F$1:$F$361,0),MATCH(CONCATENATE(S$1,"_",$H12),'DATA POBLACION'!$A$1:$CP$1,0))</f>
        <v>39</v>
      </c>
      <c r="T12" s="57">
        <f>INDEX('DATA POBLACION'!$A$1:$CP$361,MATCH($G12,'DATA POBLACION'!$F$1:$F$361,0),MATCH(CONCATENATE(T$1,"_",$H12),'DATA POBLACION'!$A$1:$CP$1,0))</f>
        <v>33</v>
      </c>
      <c r="U12" s="57">
        <f t="shared" si="2"/>
        <v>173</v>
      </c>
      <c r="V12" s="57">
        <f>INDEX('DATA POBLACION'!$A$1:$CP$361,MATCH($G12,'DATA POBLACION'!$F$1:$F$361,0),MATCH(CONCATENATE(V$1,"_",$H12),'DATA POBLACION'!$A$1:$CP$1,0))</f>
        <v>31</v>
      </c>
      <c r="W12" s="57">
        <f>INDEX('DATA POBLACION'!$A$1:$CP$361,MATCH($G12,'DATA POBLACION'!$F$1:$F$361,0),MATCH(CONCATENATE(W$1,"_",$H12),'DATA POBLACION'!$A$1:$CP$1,0))</f>
        <v>40</v>
      </c>
      <c r="X12" s="57">
        <f>INDEX('DATA POBLACION'!$A$1:$CP$361,MATCH($G12,'DATA POBLACION'!$F$1:$F$361,0),MATCH(CONCATENATE(X$1,"_",$H12),'DATA POBLACION'!$A$1:$CP$1,0))</f>
        <v>37</v>
      </c>
      <c r="Y12" s="57">
        <f>INDEX('DATA POBLACION'!$A$1:$CP$361,MATCH($G12,'DATA POBLACION'!$F$1:$F$361,0),MATCH(CONCATENATE(Y$1,"_",$H12),'DATA POBLACION'!$A$1:$CP$1,0))</f>
        <v>35</v>
      </c>
      <c r="Z12" s="57">
        <f>INDEX('DATA POBLACION'!$A$1:$CP$361,MATCH($G12,'DATA POBLACION'!$F$1:$F$361,0),MATCH(CONCATENATE(Z$1,"_",$H12),'DATA POBLACION'!$A$1:$CP$1,0))</f>
        <v>25</v>
      </c>
      <c r="AA12" s="39">
        <f t="shared" si="3"/>
        <v>168</v>
      </c>
      <c r="AB12" s="57">
        <f>INDEX('DATA POBLACION'!$A$1:$CP$361,MATCH($G12,'DATA POBLACION'!$F$1:$F$361,0),MATCH(CONCATENATE(AB$1,"_",$H12),'DATA POBLACION'!$A$1:$CP$1,0))</f>
        <v>39</v>
      </c>
      <c r="AC12" s="57">
        <f>INDEX('DATA POBLACION'!$A$1:$CP$361,MATCH($G12,'DATA POBLACION'!$F$1:$F$361,0),MATCH(CONCATENATE(AC$1,"_",$H12),'DATA POBLACION'!$A$1:$CP$1,0))</f>
        <v>56</v>
      </c>
      <c r="AD12" s="57">
        <f>INDEX('DATA POBLACION'!$A$1:$CP$361,MATCH($G12,'DATA POBLACION'!$F$1:$F$361,0),MATCH(CONCATENATE(AD$1,"_",$H12),'DATA POBLACION'!$A$1:$CP$1,0))</f>
        <v>50</v>
      </c>
      <c r="AE12" s="57">
        <f>INDEX('DATA POBLACION'!$A$1:$CP$361,MATCH($G12,'DATA POBLACION'!$F$1:$F$361,0),MATCH(CONCATENATE(AE$1,"_",$H12),'DATA POBLACION'!$A$1:$CP$1,0))</f>
        <v>73</v>
      </c>
      <c r="AF12" s="57">
        <f>INDEX('DATA POBLACION'!$A$1:$CP$361,MATCH($G12,'DATA POBLACION'!$F$1:$F$361,0),MATCH(CONCATENATE(AF$1,"_",$H12),'DATA POBLACION'!$A$1:$CP$1,0))</f>
        <v>53</v>
      </c>
      <c r="AG12" s="39">
        <f t="shared" si="4"/>
        <v>271</v>
      </c>
      <c r="AH12" s="57">
        <f>INDEX('DATA POBLACION'!$A$1:$CP$361,MATCH($G12,'DATA POBLACION'!$F$1:$F$361,0),MATCH(CONCATENATE(AH$1,"_",$H12),'DATA POBLACION'!$A$1:$CP$1,0))</f>
        <v>230</v>
      </c>
      <c r="AI12" s="57">
        <f>INDEX('DATA POBLACION'!$A$1:$CP$361,MATCH($G12,'DATA POBLACION'!$F$1:$F$361,0),MATCH(CONCATENATE(AI$1,"_",$H12),'DATA POBLACION'!$A$1:$CP$1,0))</f>
        <v>225</v>
      </c>
      <c r="AJ12" s="57">
        <f>INDEX('DATA POBLACION'!$A$1:$CP$361,MATCH($G12,'DATA POBLACION'!$F$1:$F$361,0),MATCH(CONCATENATE(AJ$1,"_",$H12),'DATA POBLACION'!$A$1:$CP$1,0))</f>
        <v>226</v>
      </c>
      <c r="AK12" s="57">
        <f>INDEX('DATA POBLACION'!$A$1:$CP$361,MATCH($G12,'DATA POBLACION'!$F$1:$F$361,0),MATCH(CONCATENATE(AK$1,"_",$H12),'DATA POBLACION'!$A$1:$CP$1,0))</f>
        <v>193</v>
      </c>
      <c r="AL12" s="57">
        <f>INDEX('DATA POBLACION'!$A$1:$CP$361,MATCH($G12,'DATA POBLACION'!$F$1:$F$361,0),MATCH(CONCATENATE(AL$1,"_",$H12),'DATA POBLACION'!$A$1:$CP$1,0))</f>
        <v>170</v>
      </c>
      <c r="AM12" s="57">
        <f>INDEX('DATA POBLACION'!$A$1:$CP$361,MATCH($G12,'DATA POBLACION'!$F$1:$F$361,0),MATCH(CONCATENATE(AM$1,"_",$H12),'DATA POBLACION'!$A$1:$CP$1,0))</f>
        <v>166</v>
      </c>
      <c r="AN12" s="57">
        <f>INDEX('DATA POBLACION'!$A$1:$CP$361,MATCH($G12,'DATA POBLACION'!$F$1:$F$361,0),MATCH(CONCATENATE(AN$1,"_",$H12),'DATA POBLACION'!$A$1:$CP$1,0))</f>
        <v>151</v>
      </c>
      <c r="AO12" s="57">
        <f>INDEX('DATA POBLACION'!$A$1:$CP$361,MATCH($G12,'DATA POBLACION'!$F$1:$F$361,0),MATCH(CONCATENATE(AO$1,"_",$H12),'DATA POBLACION'!$A$1:$CP$1,0))</f>
        <v>123</v>
      </c>
      <c r="AP12" s="57">
        <f>INDEX('DATA POBLACION'!$A$1:$CP$361,MATCH($G12,'DATA POBLACION'!$F$1:$F$361,0),MATCH(CONCATENATE(AP$1,"_",$H12),'DATA POBLACION'!$A$1:$CP$1,0))</f>
        <v>104</v>
      </c>
      <c r="AQ12" s="57">
        <f>INDEX('DATA POBLACION'!$A$1:$CP$361,MATCH($G12,'DATA POBLACION'!$F$1:$F$361,0),MATCH(CONCATENATE(AQ$1,"_",$H12),'DATA POBLACION'!$A$1:$CP$1,0))</f>
        <v>92</v>
      </c>
      <c r="AR12" s="57">
        <f>INDEX('DATA POBLACION'!$A$1:$CP$361,MATCH($G12,'DATA POBLACION'!$F$1:$F$361,0),MATCH(CONCATENATE(AR$1,"_",$H12),'DATA POBLACION'!$A$1:$CP$1,0))</f>
        <v>47</v>
      </c>
      <c r="AS12" s="57">
        <f>INDEX('DATA POBLACION'!$A$1:$CP$361,MATCH($G12,'DATA POBLACION'!$F$1:$F$361,0),MATCH(CONCATENATE(AS$1,"_",$H12),'DATA POBLACION'!$A$1:$CP$1,0))</f>
        <v>32</v>
      </c>
      <c r="AT12" s="57">
        <f>INDEX('DATA POBLACION'!$A$1:$CP$361,MATCH($G12,'DATA POBLACION'!$F$1:$F$361,0),MATCH(CONCATENATE(AT$1,"_",$H12),'DATA POBLACION'!$A$1:$CP$1,0))</f>
        <v>39</v>
      </c>
    </row>
    <row r="13" spans="1:46" x14ac:dyDescent="0.2">
      <c r="A13" s="54">
        <v>80602</v>
      </c>
      <c r="B13" s="55" t="s">
        <v>53</v>
      </c>
      <c r="C13" s="34" t="s">
        <v>18</v>
      </c>
      <c r="D13" s="35" t="s">
        <v>3</v>
      </c>
      <c r="E13" s="39" t="s">
        <v>17</v>
      </c>
      <c r="F13" s="37"/>
      <c r="G13" s="38" t="s">
        <v>17</v>
      </c>
      <c r="H13" s="38" t="s">
        <v>109</v>
      </c>
      <c r="I13" s="39">
        <f t="shared" si="0"/>
        <v>2511</v>
      </c>
      <c r="J13" s="57">
        <f>INDEX('DATA POBLACION'!$A$1:$CP$361,MATCH($G13,'DATA POBLACION'!$F$1:$F$361,0),MATCH(CONCATENATE(J$1,"_",$H13),'DATA POBLACION'!$A$1:$CP$1,0))</f>
        <v>33</v>
      </c>
      <c r="K13" s="57">
        <f>INDEX('DATA POBLACION'!$A$1:$CP$361,MATCH($G13,'DATA POBLACION'!$F$1:$F$361,0),MATCH(CONCATENATE(K$1,"_",$H13),'DATA POBLACION'!$A$1:$CP$1,0))</f>
        <v>22</v>
      </c>
      <c r="L13" s="57">
        <f>INDEX('DATA POBLACION'!$A$1:$CP$361,MATCH($G13,'DATA POBLACION'!$F$1:$F$361,0),MATCH(CONCATENATE(L$1,"_",$H13),'DATA POBLACION'!$A$1:$CP$1,0))</f>
        <v>20</v>
      </c>
      <c r="M13" s="57">
        <f>INDEX('DATA POBLACION'!$A$1:$CP$361,MATCH($G13,'DATA POBLACION'!$F$1:$F$361,0),MATCH(CONCATENATE(M$1,"_",$H13),'DATA POBLACION'!$A$1:$CP$1,0))</f>
        <v>25</v>
      </c>
      <c r="N13" s="57">
        <f>INDEX('DATA POBLACION'!$A$1:$CP$361,MATCH($G13,'DATA POBLACION'!$F$1:$F$361,0),MATCH(CONCATENATE(N$1,"_",$H13),'DATA POBLACION'!$A$1:$CP$1,0))</f>
        <v>30</v>
      </c>
      <c r="O13" s="57">
        <f t="shared" si="1"/>
        <v>130</v>
      </c>
      <c r="P13" s="57">
        <f>INDEX('DATA POBLACION'!$A$1:$CP$361,MATCH($G13,'DATA POBLACION'!$F$1:$F$361,0),MATCH(CONCATENATE(P$1,"_",$H13),'DATA POBLACION'!$A$1:$CP$1,0))</f>
        <v>31</v>
      </c>
      <c r="Q13" s="57">
        <f>INDEX('DATA POBLACION'!$A$1:$CP$361,MATCH($G13,'DATA POBLACION'!$F$1:$F$361,0),MATCH(CONCATENATE(Q$1,"_",$H13),'DATA POBLACION'!$A$1:$CP$1,0))</f>
        <v>34</v>
      </c>
      <c r="R13" s="57">
        <f>INDEX('DATA POBLACION'!$A$1:$CP$361,MATCH($G13,'DATA POBLACION'!$F$1:$F$361,0),MATCH(CONCATENATE(R$1,"_",$H13),'DATA POBLACION'!$A$1:$CP$1,0))</f>
        <v>31</v>
      </c>
      <c r="S13" s="57">
        <f>INDEX('DATA POBLACION'!$A$1:$CP$361,MATCH($G13,'DATA POBLACION'!$F$1:$F$361,0),MATCH(CONCATENATE(S$1,"_",$H13),'DATA POBLACION'!$A$1:$CP$1,0))</f>
        <v>37</v>
      </c>
      <c r="T13" s="57">
        <f>INDEX('DATA POBLACION'!$A$1:$CP$361,MATCH($G13,'DATA POBLACION'!$F$1:$F$361,0),MATCH(CONCATENATE(T$1,"_",$H13),'DATA POBLACION'!$A$1:$CP$1,0))</f>
        <v>40</v>
      </c>
      <c r="U13" s="57">
        <f t="shared" si="2"/>
        <v>173</v>
      </c>
      <c r="V13" s="57">
        <f>INDEX('DATA POBLACION'!$A$1:$CP$361,MATCH($G13,'DATA POBLACION'!$F$1:$F$361,0),MATCH(CONCATENATE(V$1,"_",$H13),'DATA POBLACION'!$A$1:$CP$1,0))</f>
        <v>36</v>
      </c>
      <c r="W13" s="57">
        <f>INDEX('DATA POBLACION'!$A$1:$CP$361,MATCH($G13,'DATA POBLACION'!$F$1:$F$361,0),MATCH(CONCATENATE(W$1,"_",$H13),'DATA POBLACION'!$A$1:$CP$1,0))</f>
        <v>46</v>
      </c>
      <c r="X13" s="57">
        <f>INDEX('DATA POBLACION'!$A$1:$CP$361,MATCH($G13,'DATA POBLACION'!$F$1:$F$361,0),MATCH(CONCATENATE(X$1,"_",$H13),'DATA POBLACION'!$A$1:$CP$1,0))</f>
        <v>43</v>
      </c>
      <c r="Y13" s="57">
        <f>INDEX('DATA POBLACION'!$A$1:$CP$361,MATCH($G13,'DATA POBLACION'!$F$1:$F$361,0),MATCH(CONCATENATE(Y$1,"_",$H13),'DATA POBLACION'!$A$1:$CP$1,0))</f>
        <v>40</v>
      </c>
      <c r="Z13" s="57">
        <f>INDEX('DATA POBLACION'!$A$1:$CP$361,MATCH($G13,'DATA POBLACION'!$F$1:$F$361,0),MATCH(CONCATENATE(Z$1,"_",$H13),'DATA POBLACION'!$A$1:$CP$1,0))</f>
        <v>31</v>
      </c>
      <c r="AA13" s="39">
        <f t="shared" si="3"/>
        <v>196</v>
      </c>
      <c r="AB13" s="57">
        <f>INDEX('DATA POBLACION'!$A$1:$CP$361,MATCH($G13,'DATA POBLACION'!$F$1:$F$361,0),MATCH(CONCATENATE(AB$1,"_",$H13),'DATA POBLACION'!$A$1:$CP$1,0))</f>
        <v>28</v>
      </c>
      <c r="AC13" s="57">
        <f>INDEX('DATA POBLACION'!$A$1:$CP$361,MATCH($G13,'DATA POBLACION'!$F$1:$F$361,0),MATCH(CONCATENATE(AC$1,"_",$H13),'DATA POBLACION'!$A$1:$CP$1,0))</f>
        <v>53</v>
      </c>
      <c r="AD13" s="57">
        <f>INDEX('DATA POBLACION'!$A$1:$CP$361,MATCH($G13,'DATA POBLACION'!$F$1:$F$361,0),MATCH(CONCATENATE(AD$1,"_",$H13),'DATA POBLACION'!$A$1:$CP$1,0))</f>
        <v>35</v>
      </c>
      <c r="AE13" s="57">
        <f>INDEX('DATA POBLACION'!$A$1:$CP$361,MATCH($G13,'DATA POBLACION'!$F$1:$F$361,0),MATCH(CONCATENATE(AE$1,"_",$H13),'DATA POBLACION'!$A$1:$CP$1,0))</f>
        <v>47</v>
      </c>
      <c r="AF13" s="57">
        <f>INDEX('DATA POBLACION'!$A$1:$CP$361,MATCH($G13,'DATA POBLACION'!$F$1:$F$361,0),MATCH(CONCATENATE(AF$1,"_",$H13),'DATA POBLACION'!$A$1:$CP$1,0))</f>
        <v>51</v>
      </c>
      <c r="AG13" s="39">
        <f t="shared" si="4"/>
        <v>214</v>
      </c>
      <c r="AH13" s="57">
        <f>INDEX('DATA POBLACION'!$A$1:$CP$361,MATCH($G13,'DATA POBLACION'!$F$1:$F$361,0),MATCH(CONCATENATE(AH$1,"_",$H13),'DATA POBLACION'!$A$1:$CP$1,0))</f>
        <v>202</v>
      </c>
      <c r="AI13" s="57">
        <f>INDEX('DATA POBLACION'!$A$1:$CP$361,MATCH($G13,'DATA POBLACION'!$F$1:$F$361,0),MATCH(CONCATENATE(AI$1,"_",$H13),'DATA POBLACION'!$A$1:$CP$1,0))</f>
        <v>241</v>
      </c>
      <c r="AJ13" s="57">
        <f>INDEX('DATA POBLACION'!$A$1:$CP$361,MATCH($G13,'DATA POBLACION'!$F$1:$F$361,0),MATCH(CONCATENATE(AJ$1,"_",$H13),'DATA POBLACION'!$A$1:$CP$1,0))</f>
        <v>194</v>
      </c>
      <c r="AK13" s="57">
        <f>INDEX('DATA POBLACION'!$A$1:$CP$361,MATCH($G13,'DATA POBLACION'!$F$1:$F$361,0),MATCH(CONCATENATE(AK$1,"_",$H13),'DATA POBLACION'!$A$1:$CP$1,0))</f>
        <v>200</v>
      </c>
      <c r="AL13" s="57">
        <f>INDEX('DATA POBLACION'!$A$1:$CP$361,MATCH($G13,'DATA POBLACION'!$F$1:$F$361,0),MATCH(CONCATENATE(AL$1,"_",$H13),'DATA POBLACION'!$A$1:$CP$1,0))</f>
        <v>167</v>
      </c>
      <c r="AM13" s="57">
        <f>INDEX('DATA POBLACION'!$A$1:$CP$361,MATCH($G13,'DATA POBLACION'!$F$1:$F$361,0),MATCH(CONCATENATE(AM$1,"_",$H13),'DATA POBLACION'!$A$1:$CP$1,0))</f>
        <v>141</v>
      </c>
      <c r="AN13" s="57">
        <f>INDEX('DATA POBLACION'!$A$1:$CP$361,MATCH($G13,'DATA POBLACION'!$F$1:$F$361,0),MATCH(CONCATENATE(AN$1,"_",$H13),'DATA POBLACION'!$A$1:$CP$1,0))</f>
        <v>137</v>
      </c>
      <c r="AO13" s="57">
        <f>INDEX('DATA POBLACION'!$A$1:$CP$361,MATCH($G13,'DATA POBLACION'!$F$1:$F$361,0),MATCH(CONCATENATE(AO$1,"_",$H13),'DATA POBLACION'!$A$1:$CP$1,0))</f>
        <v>122</v>
      </c>
      <c r="AP13" s="57">
        <f>INDEX('DATA POBLACION'!$A$1:$CP$361,MATCH($G13,'DATA POBLACION'!$F$1:$F$361,0),MATCH(CONCATENATE(AP$1,"_",$H13),'DATA POBLACION'!$A$1:$CP$1,0))</f>
        <v>118</v>
      </c>
      <c r="AQ13" s="57">
        <f>INDEX('DATA POBLACION'!$A$1:$CP$361,MATCH($G13,'DATA POBLACION'!$F$1:$F$361,0),MATCH(CONCATENATE(AQ$1,"_",$H13),'DATA POBLACION'!$A$1:$CP$1,0))</f>
        <v>96</v>
      </c>
      <c r="AR13" s="57">
        <f>INDEX('DATA POBLACION'!$A$1:$CP$361,MATCH($G13,'DATA POBLACION'!$F$1:$F$361,0),MATCH(CONCATENATE(AR$1,"_",$H13),'DATA POBLACION'!$A$1:$CP$1,0))</f>
        <v>68</v>
      </c>
      <c r="AS13" s="57">
        <f>INDEX('DATA POBLACION'!$A$1:$CP$361,MATCH($G13,'DATA POBLACION'!$F$1:$F$361,0),MATCH(CONCATENATE(AS$1,"_",$H13),'DATA POBLACION'!$A$1:$CP$1,0))</f>
        <v>50</v>
      </c>
      <c r="AT13" s="57">
        <f>INDEX('DATA POBLACION'!$A$1:$CP$361,MATCH($G13,'DATA POBLACION'!$F$1:$F$361,0),MATCH(CONCATENATE(AT$1,"_",$H13),'DATA POBLACION'!$A$1:$CP$1,0))</f>
        <v>62</v>
      </c>
    </row>
    <row r="14" spans="1:46" x14ac:dyDescent="0.2">
      <c r="A14" s="54">
        <v>80502</v>
      </c>
      <c r="B14" s="55" t="s">
        <v>53</v>
      </c>
      <c r="C14" s="34" t="s">
        <v>224</v>
      </c>
      <c r="D14" s="35" t="s">
        <v>2</v>
      </c>
      <c r="E14" s="56" t="s">
        <v>9</v>
      </c>
      <c r="F14" s="37"/>
      <c r="G14" s="38" t="s">
        <v>9</v>
      </c>
      <c r="H14" s="38" t="s">
        <v>108</v>
      </c>
      <c r="I14" s="39">
        <f t="shared" si="0"/>
        <v>2183</v>
      </c>
      <c r="J14" s="57">
        <f>INDEX('DATA POBLACION'!$A$1:$CP$361,MATCH($G14,'DATA POBLACION'!$F$1:$F$361,0),MATCH(CONCATENATE(J$1,"_",$H14),'DATA POBLACION'!$A$1:$CP$1,0))</f>
        <v>34</v>
      </c>
      <c r="K14" s="57">
        <f>INDEX('DATA POBLACION'!$A$1:$CP$361,MATCH($G14,'DATA POBLACION'!$F$1:$F$361,0),MATCH(CONCATENATE(K$1,"_",$H14),'DATA POBLACION'!$A$1:$CP$1,0))</f>
        <v>30</v>
      </c>
      <c r="L14" s="57">
        <f>INDEX('DATA POBLACION'!$A$1:$CP$361,MATCH($G14,'DATA POBLACION'!$F$1:$F$361,0),MATCH(CONCATENATE(L$1,"_",$H14),'DATA POBLACION'!$A$1:$CP$1,0))</f>
        <v>27</v>
      </c>
      <c r="M14" s="57">
        <f>INDEX('DATA POBLACION'!$A$1:$CP$361,MATCH($G14,'DATA POBLACION'!$F$1:$F$361,0),MATCH(CONCATENATE(M$1,"_",$H14),'DATA POBLACION'!$A$1:$CP$1,0))</f>
        <v>30</v>
      </c>
      <c r="N14" s="57">
        <f>INDEX('DATA POBLACION'!$A$1:$CP$361,MATCH($G14,'DATA POBLACION'!$F$1:$F$361,0),MATCH(CONCATENATE(N$1,"_",$H14),'DATA POBLACION'!$A$1:$CP$1,0))</f>
        <v>34</v>
      </c>
      <c r="O14" s="57">
        <f t="shared" si="1"/>
        <v>155</v>
      </c>
      <c r="P14" s="57">
        <f>INDEX('DATA POBLACION'!$A$1:$CP$361,MATCH($G14,'DATA POBLACION'!$F$1:$F$361,0),MATCH(CONCATENATE(P$1,"_",$H14),'DATA POBLACION'!$A$1:$CP$1,0))</f>
        <v>24</v>
      </c>
      <c r="Q14" s="57">
        <f>INDEX('DATA POBLACION'!$A$1:$CP$361,MATCH($G14,'DATA POBLACION'!$F$1:$F$361,0),MATCH(CONCATENATE(Q$1,"_",$H14),'DATA POBLACION'!$A$1:$CP$1,0))</f>
        <v>38</v>
      </c>
      <c r="R14" s="57">
        <f>INDEX('DATA POBLACION'!$A$1:$CP$361,MATCH($G14,'DATA POBLACION'!$F$1:$F$361,0),MATCH(CONCATENATE(R$1,"_",$H14),'DATA POBLACION'!$A$1:$CP$1,0))</f>
        <v>29</v>
      </c>
      <c r="S14" s="57">
        <f>INDEX('DATA POBLACION'!$A$1:$CP$361,MATCH($G14,'DATA POBLACION'!$F$1:$F$361,0),MATCH(CONCATENATE(S$1,"_",$H14),'DATA POBLACION'!$A$1:$CP$1,0))</f>
        <v>31</v>
      </c>
      <c r="T14" s="57">
        <f>INDEX('DATA POBLACION'!$A$1:$CP$361,MATCH($G14,'DATA POBLACION'!$F$1:$F$361,0),MATCH(CONCATENATE(T$1,"_",$H14),'DATA POBLACION'!$A$1:$CP$1,0))</f>
        <v>29</v>
      </c>
      <c r="U14" s="57">
        <f t="shared" si="2"/>
        <v>151</v>
      </c>
      <c r="V14" s="57">
        <f>INDEX('DATA POBLACION'!$A$1:$CP$361,MATCH($G14,'DATA POBLACION'!$F$1:$F$361,0),MATCH(CONCATENATE(V$1,"_",$H14),'DATA POBLACION'!$A$1:$CP$1,0))</f>
        <v>32</v>
      </c>
      <c r="W14" s="57">
        <f>INDEX('DATA POBLACION'!$A$1:$CP$361,MATCH($G14,'DATA POBLACION'!$F$1:$F$361,0),MATCH(CONCATENATE(W$1,"_",$H14),'DATA POBLACION'!$A$1:$CP$1,0))</f>
        <v>33</v>
      </c>
      <c r="X14" s="57">
        <f>INDEX('DATA POBLACION'!$A$1:$CP$361,MATCH($G14,'DATA POBLACION'!$F$1:$F$361,0),MATCH(CONCATENATE(X$1,"_",$H14),'DATA POBLACION'!$A$1:$CP$1,0))</f>
        <v>30</v>
      </c>
      <c r="Y14" s="57">
        <f>INDEX('DATA POBLACION'!$A$1:$CP$361,MATCH($G14,'DATA POBLACION'!$F$1:$F$361,0),MATCH(CONCATENATE(Y$1,"_",$H14),'DATA POBLACION'!$A$1:$CP$1,0))</f>
        <v>37</v>
      </c>
      <c r="Z14" s="57">
        <f>INDEX('DATA POBLACION'!$A$1:$CP$361,MATCH($G14,'DATA POBLACION'!$F$1:$F$361,0),MATCH(CONCATENATE(Z$1,"_",$H14),'DATA POBLACION'!$A$1:$CP$1,0))</f>
        <v>45</v>
      </c>
      <c r="AA14" s="39">
        <f t="shared" si="3"/>
        <v>177</v>
      </c>
      <c r="AB14" s="57">
        <f>INDEX('DATA POBLACION'!$A$1:$CP$361,MATCH($G14,'DATA POBLACION'!$F$1:$F$361,0),MATCH(CONCATENATE(AB$1,"_",$H14),'DATA POBLACION'!$A$1:$CP$1,0))</f>
        <v>52</v>
      </c>
      <c r="AC14" s="57">
        <f>INDEX('DATA POBLACION'!$A$1:$CP$361,MATCH($G14,'DATA POBLACION'!$F$1:$F$361,0),MATCH(CONCATENATE(AC$1,"_",$H14),'DATA POBLACION'!$A$1:$CP$1,0))</f>
        <v>44</v>
      </c>
      <c r="AD14" s="57">
        <f>INDEX('DATA POBLACION'!$A$1:$CP$361,MATCH($G14,'DATA POBLACION'!$F$1:$F$361,0),MATCH(CONCATENATE(AD$1,"_",$H14),'DATA POBLACION'!$A$1:$CP$1,0))</f>
        <v>56</v>
      </c>
      <c r="AE14" s="57">
        <f>INDEX('DATA POBLACION'!$A$1:$CP$361,MATCH($G14,'DATA POBLACION'!$F$1:$F$361,0),MATCH(CONCATENATE(AE$1,"_",$H14),'DATA POBLACION'!$A$1:$CP$1,0))</f>
        <v>46</v>
      </c>
      <c r="AF14" s="57">
        <f>INDEX('DATA POBLACION'!$A$1:$CP$361,MATCH($G14,'DATA POBLACION'!$F$1:$F$361,0),MATCH(CONCATENATE(AF$1,"_",$H14),'DATA POBLACION'!$A$1:$CP$1,0))</f>
        <v>53</v>
      </c>
      <c r="AG14" s="39">
        <f t="shared" si="4"/>
        <v>251</v>
      </c>
      <c r="AH14" s="57">
        <f>INDEX('DATA POBLACION'!$A$1:$CP$361,MATCH($G14,'DATA POBLACION'!$F$1:$F$361,0),MATCH(CONCATENATE(AH$1,"_",$H14),'DATA POBLACION'!$A$1:$CP$1,0))</f>
        <v>205</v>
      </c>
      <c r="AI14" s="57">
        <f>INDEX('DATA POBLACION'!$A$1:$CP$361,MATCH($G14,'DATA POBLACION'!$F$1:$F$361,0),MATCH(CONCATENATE(AI$1,"_",$H14),'DATA POBLACION'!$A$1:$CP$1,0))</f>
        <v>173</v>
      </c>
      <c r="AJ14" s="57">
        <f>INDEX('DATA POBLACION'!$A$1:$CP$361,MATCH($G14,'DATA POBLACION'!$F$1:$F$361,0),MATCH(CONCATENATE(AJ$1,"_",$H14),'DATA POBLACION'!$A$1:$CP$1,0))</f>
        <v>162</v>
      </c>
      <c r="AK14" s="57">
        <f>INDEX('DATA POBLACION'!$A$1:$CP$361,MATCH($G14,'DATA POBLACION'!$F$1:$F$361,0),MATCH(CONCATENATE(AK$1,"_",$H14),'DATA POBLACION'!$A$1:$CP$1,0))</f>
        <v>148</v>
      </c>
      <c r="AL14" s="57">
        <f>INDEX('DATA POBLACION'!$A$1:$CP$361,MATCH($G14,'DATA POBLACION'!$F$1:$F$361,0),MATCH(CONCATENATE(AL$1,"_",$H14),'DATA POBLACION'!$A$1:$CP$1,0))</f>
        <v>151</v>
      </c>
      <c r="AM14" s="57">
        <f>INDEX('DATA POBLACION'!$A$1:$CP$361,MATCH($G14,'DATA POBLACION'!$F$1:$F$361,0),MATCH(CONCATENATE(AM$1,"_",$H14),'DATA POBLACION'!$A$1:$CP$1,0))</f>
        <v>127</v>
      </c>
      <c r="AN14" s="57">
        <f>INDEX('DATA POBLACION'!$A$1:$CP$361,MATCH($G14,'DATA POBLACION'!$F$1:$F$361,0),MATCH(CONCATENATE(AN$1,"_",$H14),'DATA POBLACION'!$A$1:$CP$1,0))</f>
        <v>98</v>
      </c>
      <c r="AO14" s="57">
        <f>INDEX('DATA POBLACION'!$A$1:$CP$361,MATCH($G14,'DATA POBLACION'!$F$1:$F$361,0),MATCH(CONCATENATE(AO$1,"_",$H14),'DATA POBLACION'!$A$1:$CP$1,0))</f>
        <v>96</v>
      </c>
      <c r="AP14" s="57">
        <f>INDEX('DATA POBLACION'!$A$1:$CP$361,MATCH($G14,'DATA POBLACION'!$F$1:$F$361,0),MATCH(CONCATENATE(AP$1,"_",$H14),'DATA POBLACION'!$A$1:$CP$1,0))</f>
        <v>91</v>
      </c>
      <c r="AQ14" s="57">
        <f>INDEX('DATA POBLACION'!$A$1:$CP$361,MATCH($G14,'DATA POBLACION'!$F$1:$F$361,0),MATCH(CONCATENATE(AQ$1,"_",$H14),'DATA POBLACION'!$A$1:$CP$1,0))</f>
        <v>76</v>
      </c>
      <c r="AR14" s="57">
        <f>INDEX('DATA POBLACION'!$A$1:$CP$361,MATCH($G14,'DATA POBLACION'!$F$1:$F$361,0),MATCH(CONCATENATE(AR$1,"_",$H14),'DATA POBLACION'!$A$1:$CP$1,0))</f>
        <v>61</v>
      </c>
      <c r="AS14" s="57">
        <f>INDEX('DATA POBLACION'!$A$1:$CP$361,MATCH($G14,'DATA POBLACION'!$F$1:$F$361,0),MATCH(CONCATENATE(AS$1,"_",$H14),'DATA POBLACION'!$A$1:$CP$1,0))</f>
        <v>36</v>
      </c>
      <c r="AT14" s="57">
        <f>INDEX('DATA POBLACION'!$A$1:$CP$361,MATCH($G14,'DATA POBLACION'!$F$1:$F$361,0),MATCH(CONCATENATE(AT$1,"_",$H14),'DATA POBLACION'!$A$1:$CP$1,0))</f>
        <v>25</v>
      </c>
    </row>
    <row r="15" spans="1:46" x14ac:dyDescent="0.2">
      <c r="A15" s="54">
        <v>80502</v>
      </c>
      <c r="B15" s="55" t="s">
        <v>53</v>
      </c>
      <c r="C15" s="34" t="s">
        <v>224</v>
      </c>
      <c r="D15" s="35" t="s">
        <v>2</v>
      </c>
      <c r="E15" s="39" t="s">
        <v>9</v>
      </c>
      <c r="F15" s="37"/>
      <c r="G15" s="38" t="s">
        <v>9</v>
      </c>
      <c r="H15" s="38" t="s">
        <v>109</v>
      </c>
      <c r="I15" s="39">
        <f t="shared" si="0"/>
        <v>2200</v>
      </c>
      <c r="J15" s="57">
        <f>INDEX('DATA POBLACION'!$A$1:$CP$361,MATCH($G15,'DATA POBLACION'!$F$1:$F$361,0),MATCH(CONCATENATE(J$1,"_",$H15),'DATA POBLACION'!$A$1:$CP$1,0))</f>
        <v>33</v>
      </c>
      <c r="K15" s="57">
        <f>INDEX('DATA POBLACION'!$A$1:$CP$361,MATCH($G15,'DATA POBLACION'!$F$1:$F$361,0),MATCH(CONCATENATE(K$1,"_",$H15),'DATA POBLACION'!$A$1:$CP$1,0))</f>
        <v>25</v>
      </c>
      <c r="L15" s="57">
        <f>INDEX('DATA POBLACION'!$A$1:$CP$361,MATCH($G15,'DATA POBLACION'!$F$1:$F$361,0),MATCH(CONCATENATE(L$1,"_",$H15),'DATA POBLACION'!$A$1:$CP$1,0))</f>
        <v>15</v>
      </c>
      <c r="M15" s="57">
        <f>INDEX('DATA POBLACION'!$A$1:$CP$361,MATCH($G15,'DATA POBLACION'!$F$1:$F$361,0),MATCH(CONCATENATE(M$1,"_",$H15),'DATA POBLACION'!$A$1:$CP$1,0))</f>
        <v>27</v>
      </c>
      <c r="N15" s="57">
        <f>INDEX('DATA POBLACION'!$A$1:$CP$361,MATCH($G15,'DATA POBLACION'!$F$1:$F$361,0),MATCH(CONCATENATE(N$1,"_",$H15),'DATA POBLACION'!$A$1:$CP$1,0))</f>
        <v>28</v>
      </c>
      <c r="O15" s="57">
        <f t="shared" si="1"/>
        <v>128</v>
      </c>
      <c r="P15" s="57">
        <f>INDEX('DATA POBLACION'!$A$1:$CP$361,MATCH($G15,'DATA POBLACION'!$F$1:$F$361,0),MATCH(CONCATENATE(P$1,"_",$H15),'DATA POBLACION'!$A$1:$CP$1,0))</f>
        <v>26</v>
      </c>
      <c r="Q15" s="57">
        <f>INDEX('DATA POBLACION'!$A$1:$CP$361,MATCH($G15,'DATA POBLACION'!$F$1:$F$361,0),MATCH(CONCATENATE(Q$1,"_",$H15),'DATA POBLACION'!$A$1:$CP$1,0))</f>
        <v>32</v>
      </c>
      <c r="R15" s="57">
        <f>INDEX('DATA POBLACION'!$A$1:$CP$361,MATCH($G15,'DATA POBLACION'!$F$1:$F$361,0),MATCH(CONCATENATE(R$1,"_",$H15),'DATA POBLACION'!$A$1:$CP$1,0))</f>
        <v>37</v>
      </c>
      <c r="S15" s="57">
        <f>INDEX('DATA POBLACION'!$A$1:$CP$361,MATCH($G15,'DATA POBLACION'!$F$1:$F$361,0),MATCH(CONCATENATE(S$1,"_",$H15),'DATA POBLACION'!$A$1:$CP$1,0))</f>
        <v>34</v>
      </c>
      <c r="T15" s="57">
        <f>INDEX('DATA POBLACION'!$A$1:$CP$361,MATCH($G15,'DATA POBLACION'!$F$1:$F$361,0),MATCH(CONCATENATE(T$1,"_",$H15),'DATA POBLACION'!$A$1:$CP$1,0))</f>
        <v>33</v>
      </c>
      <c r="U15" s="57">
        <f t="shared" si="2"/>
        <v>162</v>
      </c>
      <c r="V15" s="57">
        <f>INDEX('DATA POBLACION'!$A$1:$CP$361,MATCH($G15,'DATA POBLACION'!$F$1:$F$361,0),MATCH(CONCATENATE(V$1,"_",$H15),'DATA POBLACION'!$A$1:$CP$1,0))</f>
        <v>33</v>
      </c>
      <c r="W15" s="57">
        <f>INDEX('DATA POBLACION'!$A$1:$CP$361,MATCH($G15,'DATA POBLACION'!$F$1:$F$361,0),MATCH(CONCATENATE(W$1,"_",$H15),'DATA POBLACION'!$A$1:$CP$1,0))</f>
        <v>34</v>
      </c>
      <c r="X15" s="57">
        <f>INDEX('DATA POBLACION'!$A$1:$CP$361,MATCH($G15,'DATA POBLACION'!$F$1:$F$361,0),MATCH(CONCATENATE(X$1,"_",$H15),'DATA POBLACION'!$A$1:$CP$1,0))</f>
        <v>31</v>
      </c>
      <c r="Y15" s="57">
        <f>INDEX('DATA POBLACION'!$A$1:$CP$361,MATCH($G15,'DATA POBLACION'!$F$1:$F$361,0),MATCH(CONCATENATE(Y$1,"_",$H15),'DATA POBLACION'!$A$1:$CP$1,0))</f>
        <v>39</v>
      </c>
      <c r="Z15" s="57">
        <f>INDEX('DATA POBLACION'!$A$1:$CP$361,MATCH($G15,'DATA POBLACION'!$F$1:$F$361,0),MATCH(CONCATENATE(Z$1,"_",$H15),'DATA POBLACION'!$A$1:$CP$1,0))</f>
        <v>47</v>
      </c>
      <c r="AA15" s="39">
        <f t="shared" si="3"/>
        <v>184</v>
      </c>
      <c r="AB15" s="57">
        <f>INDEX('DATA POBLACION'!$A$1:$CP$361,MATCH($G15,'DATA POBLACION'!$F$1:$F$361,0),MATCH(CONCATENATE(AB$1,"_",$H15),'DATA POBLACION'!$A$1:$CP$1,0))</f>
        <v>55</v>
      </c>
      <c r="AC15" s="57">
        <f>INDEX('DATA POBLACION'!$A$1:$CP$361,MATCH($G15,'DATA POBLACION'!$F$1:$F$361,0),MATCH(CONCATENATE(AC$1,"_",$H15),'DATA POBLACION'!$A$1:$CP$1,0))</f>
        <v>51</v>
      </c>
      <c r="AD15" s="57">
        <f>INDEX('DATA POBLACION'!$A$1:$CP$361,MATCH($G15,'DATA POBLACION'!$F$1:$F$361,0),MATCH(CONCATENATE(AD$1,"_",$H15),'DATA POBLACION'!$A$1:$CP$1,0))</f>
        <v>49</v>
      </c>
      <c r="AE15" s="57">
        <f>INDEX('DATA POBLACION'!$A$1:$CP$361,MATCH($G15,'DATA POBLACION'!$F$1:$F$361,0),MATCH(CONCATENATE(AE$1,"_",$H15),'DATA POBLACION'!$A$1:$CP$1,0))</f>
        <v>63</v>
      </c>
      <c r="AF15" s="57">
        <f>INDEX('DATA POBLACION'!$A$1:$CP$361,MATCH($G15,'DATA POBLACION'!$F$1:$F$361,0),MATCH(CONCATENATE(AF$1,"_",$H15),'DATA POBLACION'!$A$1:$CP$1,0))</f>
        <v>57</v>
      </c>
      <c r="AG15" s="39">
        <f t="shared" si="4"/>
        <v>275</v>
      </c>
      <c r="AH15" s="57">
        <f>INDEX('DATA POBLACION'!$A$1:$CP$361,MATCH($G15,'DATA POBLACION'!$F$1:$F$361,0),MATCH(CONCATENATE(AH$1,"_",$H15),'DATA POBLACION'!$A$1:$CP$1,0))</f>
        <v>218</v>
      </c>
      <c r="AI15" s="57">
        <f>INDEX('DATA POBLACION'!$A$1:$CP$361,MATCH($G15,'DATA POBLACION'!$F$1:$F$361,0),MATCH(CONCATENATE(AI$1,"_",$H15),'DATA POBLACION'!$A$1:$CP$1,0))</f>
        <v>172</v>
      </c>
      <c r="AJ15" s="57">
        <f>INDEX('DATA POBLACION'!$A$1:$CP$361,MATCH($G15,'DATA POBLACION'!$F$1:$F$361,0),MATCH(CONCATENATE(AJ$1,"_",$H15),'DATA POBLACION'!$A$1:$CP$1,0))</f>
        <v>130</v>
      </c>
      <c r="AK15" s="57">
        <f>INDEX('DATA POBLACION'!$A$1:$CP$361,MATCH($G15,'DATA POBLACION'!$F$1:$F$361,0),MATCH(CONCATENATE(AK$1,"_",$H15),'DATA POBLACION'!$A$1:$CP$1,0))</f>
        <v>150</v>
      </c>
      <c r="AL15" s="57">
        <f>INDEX('DATA POBLACION'!$A$1:$CP$361,MATCH($G15,'DATA POBLACION'!$F$1:$F$361,0),MATCH(CONCATENATE(AL$1,"_",$H15),'DATA POBLACION'!$A$1:$CP$1,0))</f>
        <v>124</v>
      </c>
      <c r="AM15" s="57">
        <f>INDEX('DATA POBLACION'!$A$1:$CP$361,MATCH($G15,'DATA POBLACION'!$F$1:$F$361,0),MATCH(CONCATENATE(AM$1,"_",$H15),'DATA POBLACION'!$A$1:$CP$1,0))</f>
        <v>135</v>
      </c>
      <c r="AN15" s="57">
        <f>INDEX('DATA POBLACION'!$A$1:$CP$361,MATCH($G15,'DATA POBLACION'!$F$1:$F$361,0),MATCH(CONCATENATE(AN$1,"_",$H15),'DATA POBLACION'!$A$1:$CP$1,0))</f>
        <v>92</v>
      </c>
      <c r="AO15" s="57">
        <f>INDEX('DATA POBLACION'!$A$1:$CP$361,MATCH($G15,'DATA POBLACION'!$F$1:$F$361,0),MATCH(CONCATENATE(AO$1,"_",$H15),'DATA POBLACION'!$A$1:$CP$1,0))</f>
        <v>104</v>
      </c>
      <c r="AP15" s="57">
        <f>INDEX('DATA POBLACION'!$A$1:$CP$361,MATCH($G15,'DATA POBLACION'!$F$1:$F$361,0),MATCH(CONCATENATE(AP$1,"_",$H15),'DATA POBLACION'!$A$1:$CP$1,0))</f>
        <v>95</v>
      </c>
      <c r="AQ15" s="57">
        <f>INDEX('DATA POBLACION'!$A$1:$CP$361,MATCH($G15,'DATA POBLACION'!$F$1:$F$361,0),MATCH(CONCATENATE(AQ$1,"_",$H15),'DATA POBLACION'!$A$1:$CP$1,0))</f>
        <v>79</v>
      </c>
      <c r="AR15" s="57">
        <f>INDEX('DATA POBLACION'!$A$1:$CP$361,MATCH($G15,'DATA POBLACION'!$F$1:$F$361,0),MATCH(CONCATENATE(AR$1,"_",$H15),'DATA POBLACION'!$A$1:$CP$1,0))</f>
        <v>58</v>
      </c>
      <c r="AS15" s="57">
        <f>INDEX('DATA POBLACION'!$A$1:$CP$361,MATCH($G15,'DATA POBLACION'!$F$1:$F$361,0),MATCH(CONCATENATE(AS$1,"_",$H15),'DATA POBLACION'!$A$1:$CP$1,0))</f>
        <v>47</v>
      </c>
      <c r="AT15" s="57">
        <f>INDEX('DATA POBLACION'!$A$1:$CP$361,MATCH($G15,'DATA POBLACION'!$F$1:$F$361,0),MATCH(CONCATENATE(AT$1,"_",$H15),'DATA POBLACION'!$A$1:$CP$1,0))</f>
        <v>47</v>
      </c>
    </row>
    <row r="16" spans="1:46" x14ac:dyDescent="0.2">
      <c r="A16" s="54">
        <v>80604</v>
      </c>
      <c r="B16" s="55" t="s">
        <v>53</v>
      </c>
      <c r="C16" s="34" t="s">
        <v>306</v>
      </c>
      <c r="D16" s="35" t="s">
        <v>3</v>
      </c>
      <c r="E16" s="56" t="s">
        <v>19</v>
      </c>
      <c r="F16" s="37"/>
      <c r="G16" s="38" t="s">
        <v>206</v>
      </c>
      <c r="H16" s="38" t="s">
        <v>108</v>
      </c>
      <c r="I16" s="39">
        <f t="shared" si="0"/>
        <v>670</v>
      </c>
      <c r="J16" s="57">
        <f>INDEX('DATA POBLACION'!$A$1:$CP$361,MATCH($G16,'DATA POBLACION'!$F$1:$F$361,0),MATCH(CONCATENATE(J$1,"_",$H16),'DATA POBLACION'!$A$1:$CP$1,0))</f>
        <v>7</v>
      </c>
      <c r="K16" s="57">
        <f>INDEX('DATA POBLACION'!$A$1:$CP$361,MATCH($G16,'DATA POBLACION'!$F$1:$F$361,0),MATCH(CONCATENATE(K$1,"_",$H16),'DATA POBLACION'!$A$1:$CP$1,0))</f>
        <v>7</v>
      </c>
      <c r="L16" s="57">
        <f>INDEX('DATA POBLACION'!$A$1:$CP$361,MATCH($G16,'DATA POBLACION'!$F$1:$F$361,0),MATCH(CONCATENATE(L$1,"_",$H16),'DATA POBLACION'!$A$1:$CP$1,0))</f>
        <v>7</v>
      </c>
      <c r="M16" s="57">
        <f>INDEX('DATA POBLACION'!$A$1:$CP$361,MATCH($G16,'DATA POBLACION'!$F$1:$F$361,0),MATCH(CONCATENATE(M$1,"_",$H16),'DATA POBLACION'!$A$1:$CP$1,0))</f>
        <v>7</v>
      </c>
      <c r="N16" s="57">
        <f>INDEX('DATA POBLACION'!$A$1:$CP$361,MATCH($G16,'DATA POBLACION'!$F$1:$F$361,0),MATCH(CONCATENATE(N$1,"_",$H16),'DATA POBLACION'!$A$1:$CP$1,0))</f>
        <v>8</v>
      </c>
      <c r="O16" s="57">
        <f t="shared" si="1"/>
        <v>36</v>
      </c>
      <c r="P16" s="57">
        <f>INDEX('DATA POBLACION'!$A$1:$CP$361,MATCH($G16,'DATA POBLACION'!$F$1:$F$361,0),MATCH(CONCATENATE(P$1,"_",$H16),'DATA POBLACION'!$A$1:$CP$1,0))</f>
        <v>7</v>
      </c>
      <c r="Q16" s="57">
        <f>INDEX('DATA POBLACION'!$A$1:$CP$361,MATCH($G16,'DATA POBLACION'!$F$1:$F$361,0),MATCH(CONCATENATE(Q$1,"_",$H16),'DATA POBLACION'!$A$1:$CP$1,0))</f>
        <v>10</v>
      </c>
      <c r="R16" s="57">
        <f>INDEX('DATA POBLACION'!$A$1:$CP$361,MATCH($G16,'DATA POBLACION'!$F$1:$F$361,0),MATCH(CONCATENATE(R$1,"_",$H16),'DATA POBLACION'!$A$1:$CP$1,0))</f>
        <v>10</v>
      </c>
      <c r="S16" s="57">
        <f>INDEX('DATA POBLACION'!$A$1:$CP$361,MATCH($G16,'DATA POBLACION'!$F$1:$F$361,0),MATCH(CONCATENATE(S$1,"_",$H16),'DATA POBLACION'!$A$1:$CP$1,0))</f>
        <v>11</v>
      </c>
      <c r="T16" s="57">
        <f>INDEX('DATA POBLACION'!$A$1:$CP$361,MATCH($G16,'DATA POBLACION'!$F$1:$F$361,0),MATCH(CONCATENATE(T$1,"_",$H16),'DATA POBLACION'!$A$1:$CP$1,0))</f>
        <v>11</v>
      </c>
      <c r="U16" s="57">
        <f t="shared" si="2"/>
        <v>49</v>
      </c>
      <c r="V16" s="57">
        <f>INDEX('DATA POBLACION'!$A$1:$CP$361,MATCH($G16,'DATA POBLACION'!$F$1:$F$361,0),MATCH(CONCATENATE(V$1,"_",$H16),'DATA POBLACION'!$A$1:$CP$1,0))</f>
        <v>8</v>
      </c>
      <c r="W16" s="57">
        <f>INDEX('DATA POBLACION'!$A$1:$CP$361,MATCH($G16,'DATA POBLACION'!$F$1:$F$361,0),MATCH(CONCATENATE(W$1,"_",$H16),'DATA POBLACION'!$A$1:$CP$1,0))</f>
        <v>9</v>
      </c>
      <c r="X16" s="57">
        <f>INDEX('DATA POBLACION'!$A$1:$CP$361,MATCH($G16,'DATA POBLACION'!$F$1:$F$361,0),MATCH(CONCATENATE(X$1,"_",$H16),'DATA POBLACION'!$A$1:$CP$1,0))</f>
        <v>10</v>
      </c>
      <c r="Y16" s="57">
        <f>INDEX('DATA POBLACION'!$A$1:$CP$361,MATCH($G16,'DATA POBLACION'!$F$1:$F$361,0),MATCH(CONCATENATE(Y$1,"_",$H16),'DATA POBLACION'!$A$1:$CP$1,0))</f>
        <v>10</v>
      </c>
      <c r="Z16" s="57">
        <f>INDEX('DATA POBLACION'!$A$1:$CP$361,MATCH($G16,'DATA POBLACION'!$F$1:$F$361,0),MATCH(CONCATENATE(Z$1,"_",$H16),'DATA POBLACION'!$A$1:$CP$1,0))</f>
        <v>10</v>
      </c>
      <c r="AA16" s="39">
        <f t="shared" si="3"/>
        <v>47</v>
      </c>
      <c r="AB16" s="57">
        <f>INDEX('DATA POBLACION'!$A$1:$CP$361,MATCH($G16,'DATA POBLACION'!$F$1:$F$361,0),MATCH(CONCATENATE(AB$1,"_",$H16),'DATA POBLACION'!$A$1:$CP$1,0))</f>
        <v>11</v>
      </c>
      <c r="AC16" s="57">
        <f>INDEX('DATA POBLACION'!$A$1:$CP$361,MATCH($G16,'DATA POBLACION'!$F$1:$F$361,0),MATCH(CONCATENATE(AC$1,"_",$H16),'DATA POBLACION'!$A$1:$CP$1,0))</f>
        <v>15</v>
      </c>
      <c r="AD16" s="57">
        <f>INDEX('DATA POBLACION'!$A$1:$CP$361,MATCH($G16,'DATA POBLACION'!$F$1:$F$361,0),MATCH(CONCATENATE(AD$1,"_",$H16),'DATA POBLACION'!$A$1:$CP$1,0))</f>
        <v>11</v>
      </c>
      <c r="AE16" s="57">
        <f>INDEX('DATA POBLACION'!$A$1:$CP$361,MATCH($G16,'DATA POBLACION'!$F$1:$F$361,0),MATCH(CONCATENATE(AE$1,"_",$H16),'DATA POBLACION'!$A$1:$CP$1,0))</f>
        <v>15</v>
      </c>
      <c r="AF16" s="57">
        <f>INDEX('DATA POBLACION'!$A$1:$CP$361,MATCH($G16,'DATA POBLACION'!$F$1:$F$361,0),MATCH(CONCATENATE(AF$1,"_",$H16),'DATA POBLACION'!$A$1:$CP$1,0))</f>
        <v>13</v>
      </c>
      <c r="AG16" s="39">
        <f t="shared" si="4"/>
        <v>65</v>
      </c>
      <c r="AH16" s="57">
        <f>INDEX('DATA POBLACION'!$A$1:$CP$361,MATCH($G16,'DATA POBLACION'!$F$1:$F$361,0),MATCH(CONCATENATE(AH$1,"_",$H16),'DATA POBLACION'!$A$1:$CP$1,0))</f>
        <v>60</v>
      </c>
      <c r="AI16" s="57">
        <f>INDEX('DATA POBLACION'!$A$1:$CP$361,MATCH($G16,'DATA POBLACION'!$F$1:$F$361,0),MATCH(CONCATENATE(AI$1,"_",$H16),'DATA POBLACION'!$A$1:$CP$1,0))</f>
        <v>60</v>
      </c>
      <c r="AJ16" s="57">
        <f>INDEX('DATA POBLACION'!$A$1:$CP$361,MATCH($G16,'DATA POBLACION'!$F$1:$F$361,0),MATCH(CONCATENATE(AJ$1,"_",$H16),'DATA POBLACION'!$A$1:$CP$1,0))</f>
        <v>49</v>
      </c>
      <c r="AK16" s="57">
        <f>INDEX('DATA POBLACION'!$A$1:$CP$361,MATCH($G16,'DATA POBLACION'!$F$1:$F$361,0),MATCH(CONCATENATE(AK$1,"_",$H16),'DATA POBLACION'!$A$1:$CP$1,0))</f>
        <v>54</v>
      </c>
      <c r="AL16" s="57">
        <f>INDEX('DATA POBLACION'!$A$1:$CP$361,MATCH($G16,'DATA POBLACION'!$F$1:$F$361,0),MATCH(CONCATENATE(AL$1,"_",$H16),'DATA POBLACION'!$A$1:$CP$1,0))</f>
        <v>44</v>
      </c>
      <c r="AM16" s="57">
        <f>INDEX('DATA POBLACION'!$A$1:$CP$361,MATCH($G16,'DATA POBLACION'!$F$1:$F$361,0),MATCH(CONCATENATE(AM$1,"_",$H16),'DATA POBLACION'!$A$1:$CP$1,0))</f>
        <v>44</v>
      </c>
      <c r="AN16" s="57">
        <f>INDEX('DATA POBLACION'!$A$1:$CP$361,MATCH($G16,'DATA POBLACION'!$F$1:$F$361,0),MATCH(CONCATENATE(AN$1,"_",$H16),'DATA POBLACION'!$A$1:$CP$1,0))</f>
        <v>39</v>
      </c>
      <c r="AO16" s="57">
        <f>INDEX('DATA POBLACION'!$A$1:$CP$361,MATCH($G16,'DATA POBLACION'!$F$1:$F$361,0),MATCH(CONCATENATE(AO$1,"_",$H16),'DATA POBLACION'!$A$1:$CP$1,0))</f>
        <v>30</v>
      </c>
      <c r="AP16" s="57">
        <f>INDEX('DATA POBLACION'!$A$1:$CP$361,MATCH($G16,'DATA POBLACION'!$F$1:$F$361,0),MATCH(CONCATENATE(AP$1,"_",$H16),'DATA POBLACION'!$A$1:$CP$1,0))</f>
        <v>27</v>
      </c>
      <c r="AQ16" s="57">
        <f>INDEX('DATA POBLACION'!$A$1:$CP$361,MATCH($G16,'DATA POBLACION'!$F$1:$F$361,0),MATCH(CONCATENATE(AQ$1,"_",$H16),'DATA POBLACION'!$A$1:$CP$1,0))</f>
        <v>24</v>
      </c>
      <c r="AR16" s="57">
        <f>INDEX('DATA POBLACION'!$A$1:$CP$361,MATCH($G16,'DATA POBLACION'!$F$1:$F$361,0),MATCH(CONCATENATE(AR$1,"_",$H16),'DATA POBLACION'!$A$1:$CP$1,0))</f>
        <v>17</v>
      </c>
      <c r="AS16" s="57">
        <f>INDEX('DATA POBLACION'!$A$1:$CP$361,MATCH($G16,'DATA POBLACION'!$F$1:$F$361,0),MATCH(CONCATENATE(AS$1,"_",$H16),'DATA POBLACION'!$A$1:$CP$1,0))</f>
        <v>13</v>
      </c>
      <c r="AT16" s="57">
        <f>INDEX('DATA POBLACION'!$A$1:$CP$361,MATCH($G16,'DATA POBLACION'!$F$1:$F$361,0),MATCH(CONCATENATE(AT$1,"_",$H16),'DATA POBLACION'!$A$1:$CP$1,0))</f>
        <v>12</v>
      </c>
    </row>
    <row r="17" spans="1:46" x14ac:dyDescent="0.2">
      <c r="A17" s="54">
        <v>80604</v>
      </c>
      <c r="B17" s="55" t="s">
        <v>53</v>
      </c>
      <c r="C17" s="34" t="s">
        <v>306</v>
      </c>
      <c r="D17" s="35" t="s">
        <v>3</v>
      </c>
      <c r="E17" s="39" t="s">
        <v>19</v>
      </c>
      <c r="F17" s="37"/>
      <c r="G17" s="38" t="s">
        <v>206</v>
      </c>
      <c r="H17" s="38" t="s">
        <v>109</v>
      </c>
      <c r="I17" s="39">
        <f t="shared" si="0"/>
        <v>617</v>
      </c>
      <c r="J17" s="57">
        <f>INDEX('DATA POBLACION'!$A$1:$CP$361,MATCH($G17,'DATA POBLACION'!$F$1:$F$361,0),MATCH(CONCATENATE(J$1,"_",$H17),'DATA POBLACION'!$A$1:$CP$1,0))</f>
        <v>7</v>
      </c>
      <c r="K17" s="57">
        <f>INDEX('DATA POBLACION'!$A$1:$CP$361,MATCH($G17,'DATA POBLACION'!$F$1:$F$361,0),MATCH(CONCATENATE(K$1,"_",$H17),'DATA POBLACION'!$A$1:$CP$1,0))</f>
        <v>6</v>
      </c>
      <c r="L17" s="57">
        <f>INDEX('DATA POBLACION'!$A$1:$CP$361,MATCH($G17,'DATA POBLACION'!$F$1:$F$361,0),MATCH(CONCATENATE(L$1,"_",$H17),'DATA POBLACION'!$A$1:$CP$1,0))</f>
        <v>7</v>
      </c>
      <c r="M17" s="57">
        <f>INDEX('DATA POBLACION'!$A$1:$CP$361,MATCH($G17,'DATA POBLACION'!$F$1:$F$361,0),MATCH(CONCATENATE(M$1,"_",$H17),'DATA POBLACION'!$A$1:$CP$1,0))</f>
        <v>8</v>
      </c>
      <c r="N17" s="57">
        <f>INDEX('DATA POBLACION'!$A$1:$CP$361,MATCH($G17,'DATA POBLACION'!$F$1:$F$361,0),MATCH(CONCATENATE(N$1,"_",$H17),'DATA POBLACION'!$A$1:$CP$1,0))</f>
        <v>6</v>
      </c>
      <c r="O17" s="57">
        <f t="shared" si="1"/>
        <v>34</v>
      </c>
      <c r="P17" s="57">
        <f>INDEX('DATA POBLACION'!$A$1:$CP$361,MATCH($G17,'DATA POBLACION'!$F$1:$F$361,0),MATCH(CONCATENATE(P$1,"_",$H17),'DATA POBLACION'!$A$1:$CP$1,0))</f>
        <v>8</v>
      </c>
      <c r="Q17" s="57">
        <f>INDEX('DATA POBLACION'!$A$1:$CP$361,MATCH($G17,'DATA POBLACION'!$F$1:$F$361,0),MATCH(CONCATENATE(Q$1,"_",$H17),'DATA POBLACION'!$A$1:$CP$1,0))</f>
        <v>8</v>
      </c>
      <c r="R17" s="57">
        <f>INDEX('DATA POBLACION'!$A$1:$CP$361,MATCH($G17,'DATA POBLACION'!$F$1:$F$361,0),MATCH(CONCATENATE(R$1,"_",$H17),'DATA POBLACION'!$A$1:$CP$1,0))</f>
        <v>8</v>
      </c>
      <c r="S17" s="57">
        <f>INDEX('DATA POBLACION'!$A$1:$CP$361,MATCH($G17,'DATA POBLACION'!$F$1:$F$361,0),MATCH(CONCATENATE(S$1,"_",$H17),'DATA POBLACION'!$A$1:$CP$1,0))</f>
        <v>8</v>
      </c>
      <c r="T17" s="57">
        <f>INDEX('DATA POBLACION'!$A$1:$CP$361,MATCH($G17,'DATA POBLACION'!$F$1:$F$361,0),MATCH(CONCATENATE(T$1,"_",$H17),'DATA POBLACION'!$A$1:$CP$1,0))</f>
        <v>8</v>
      </c>
      <c r="U17" s="57">
        <f t="shared" si="2"/>
        <v>40</v>
      </c>
      <c r="V17" s="57">
        <f>INDEX('DATA POBLACION'!$A$1:$CP$361,MATCH($G17,'DATA POBLACION'!$F$1:$F$361,0),MATCH(CONCATENATE(V$1,"_",$H17),'DATA POBLACION'!$A$1:$CP$1,0))</f>
        <v>8</v>
      </c>
      <c r="W17" s="57">
        <f>INDEX('DATA POBLACION'!$A$1:$CP$361,MATCH($G17,'DATA POBLACION'!$F$1:$F$361,0),MATCH(CONCATENATE(W$1,"_",$H17),'DATA POBLACION'!$A$1:$CP$1,0))</f>
        <v>8</v>
      </c>
      <c r="X17" s="57">
        <f>INDEX('DATA POBLACION'!$A$1:$CP$361,MATCH($G17,'DATA POBLACION'!$F$1:$F$361,0),MATCH(CONCATENATE(X$1,"_",$H17),'DATA POBLACION'!$A$1:$CP$1,0))</f>
        <v>9</v>
      </c>
      <c r="Y17" s="57">
        <f>INDEX('DATA POBLACION'!$A$1:$CP$361,MATCH($G17,'DATA POBLACION'!$F$1:$F$361,0),MATCH(CONCATENATE(Y$1,"_",$H17),'DATA POBLACION'!$A$1:$CP$1,0))</f>
        <v>10</v>
      </c>
      <c r="Z17" s="57">
        <f>INDEX('DATA POBLACION'!$A$1:$CP$361,MATCH($G17,'DATA POBLACION'!$F$1:$F$361,0),MATCH(CONCATENATE(Z$1,"_",$H17),'DATA POBLACION'!$A$1:$CP$1,0))</f>
        <v>9</v>
      </c>
      <c r="AA17" s="39">
        <f t="shared" si="3"/>
        <v>44</v>
      </c>
      <c r="AB17" s="57">
        <f>INDEX('DATA POBLACION'!$A$1:$CP$361,MATCH($G17,'DATA POBLACION'!$F$1:$F$361,0),MATCH(CONCATENATE(AB$1,"_",$H17),'DATA POBLACION'!$A$1:$CP$1,0))</f>
        <v>11</v>
      </c>
      <c r="AC17" s="57">
        <f>INDEX('DATA POBLACION'!$A$1:$CP$361,MATCH($G17,'DATA POBLACION'!$F$1:$F$361,0),MATCH(CONCATENATE(AC$1,"_",$H17),'DATA POBLACION'!$A$1:$CP$1,0))</f>
        <v>9</v>
      </c>
      <c r="AD17" s="57">
        <f>INDEX('DATA POBLACION'!$A$1:$CP$361,MATCH($G17,'DATA POBLACION'!$F$1:$F$361,0),MATCH(CONCATENATE(AD$1,"_",$H17),'DATA POBLACION'!$A$1:$CP$1,0))</f>
        <v>11</v>
      </c>
      <c r="AE17" s="57">
        <f>INDEX('DATA POBLACION'!$A$1:$CP$361,MATCH($G17,'DATA POBLACION'!$F$1:$F$361,0),MATCH(CONCATENATE(AE$1,"_",$H17),'DATA POBLACION'!$A$1:$CP$1,0))</f>
        <v>12</v>
      </c>
      <c r="AF17" s="57">
        <f>INDEX('DATA POBLACION'!$A$1:$CP$361,MATCH($G17,'DATA POBLACION'!$F$1:$F$361,0),MATCH(CONCATENATE(AF$1,"_",$H17),'DATA POBLACION'!$A$1:$CP$1,0))</f>
        <v>12</v>
      </c>
      <c r="AG17" s="39">
        <f t="shared" si="4"/>
        <v>55</v>
      </c>
      <c r="AH17" s="57">
        <f>INDEX('DATA POBLACION'!$A$1:$CP$361,MATCH($G17,'DATA POBLACION'!$F$1:$F$361,0),MATCH(CONCATENATE(AH$1,"_",$H17),'DATA POBLACION'!$A$1:$CP$1,0))</f>
        <v>51</v>
      </c>
      <c r="AI17" s="57">
        <f>INDEX('DATA POBLACION'!$A$1:$CP$361,MATCH($G17,'DATA POBLACION'!$F$1:$F$361,0),MATCH(CONCATENATE(AI$1,"_",$H17),'DATA POBLACION'!$A$1:$CP$1,0))</f>
        <v>52</v>
      </c>
      <c r="AJ17" s="57">
        <f>INDEX('DATA POBLACION'!$A$1:$CP$361,MATCH($G17,'DATA POBLACION'!$F$1:$F$361,0),MATCH(CONCATENATE(AJ$1,"_",$H17),'DATA POBLACION'!$A$1:$CP$1,0))</f>
        <v>47</v>
      </c>
      <c r="AK17" s="57">
        <f>INDEX('DATA POBLACION'!$A$1:$CP$361,MATCH($G17,'DATA POBLACION'!$F$1:$F$361,0),MATCH(CONCATENATE(AK$1,"_",$H17),'DATA POBLACION'!$A$1:$CP$1,0))</f>
        <v>44</v>
      </c>
      <c r="AL17" s="57">
        <f>INDEX('DATA POBLACION'!$A$1:$CP$361,MATCH($G17,'DATA POBLACION'!$F$1:$F$361,0),MATCH(CONCATENATE(AL$1,"_",$H17),'DATA POBLACION'!$A$1:$CP$1,0))</f>
        <v>43</v>
      </c>
      <c r="AM17" s="57">
        <f>INDEX('DATA POBLACION'!$A$1:$CP$361,MATCH($G17,'DATA POBLACION'!$F$1:$F$361,0),MATCH(CONCATENATE(AM$1,"_",$H17),'DATA POBLACION'!$A$1:$CP$1,0))</f>
        <v>39</v>
      </c>
      <c r="AN17" s="57">
        <f>INDEX('DATA POBLACION'!$A$1:$CP$361,MATCH($G17,'DATA POBLACION'!$F$1:$F$361,0),MATCH(CONCATENATE(AN$1,"_",$H17),'DATA POBLACION'!$A$1:$CP$1,0))</f>
        <v>34</v>
      </c>
      <c r="AO17" s="57">
        <f>INDEX('DATA POBLACION'!$A$1:$CP$361,MATCH($G17,'DATA POBLACION'!$F$1:$F$361,0),MATCH(CONCATENATE(AO$1,"_",$H17),'DATA POBLACION'!$A$1:$CP$1,0))</f>
        <v>32</v>
      </c>
      <c r="AP17" s="57">
        <f>INDEX('DATA POBLACION'!$A$1:$CP$361,MATCH($G17,'DATA POBLACION'!$F$1:$F$361,0),MATCH(CONCATENATE(AP$1,"_",$H17),'DATA POBLACION'!$A$1:$CP$1,0))</f>
        <v>26</v>
      </c>
      <c r="AQ17" s="57">
        <f>INDEX('DATA POBLACION'!$A$1:$CP$361,MATCH($G17,'DATA POBLACION'!$F$1:$F$361,0),MATCH(CONCATENATE(AQ$1,"_",$H17),'DATA POBLACION'!$A$1:$CP$1,0))</f>
        <v>27</v>
      </c>
      <c r="AR17" s="57">
        <f>INDEX('DATA POBLACION'!$A$1:$CP$361,MATCH($G17,'DATA POBLACION'!$F$1:$F$361,0),MATCH(CONCATENATE(AR$1,"_",$H17),'DATA POBLACION'!$A$1:$CP$1,0))</f>
        <v>20</v>
      </c>
      <c r="AS17" s="57">
        <f>INDEX('DATA POBLACION'!$A$1:$CP$361,MATCH($G17,'DATA POBLACION'!$F$1:$F$361,0),MATCH(CONCATENATE(AS$1,"_",$H17),'DATA POBLACION'!$A$1:$CP$1,0))</f>
        <v>14</v>
      </c>
      <c r="AT17" s="57">
        <f>INDEX('DATA POBLACION'!$A$1:$CP$361,MATCH($G17,'DATA POBLACION'!$F$1:$F$361,0),MATCH(CONCATENATE(AT$1,"_",$H17),'DATA POBLACION'!$A$1:$CP$1,0))</f>
        <v>15</v>
      </c>
    </row>
    <row r="18" spans="1:46" x14ac:dyDescent="0.2">
      <c r="A18" s="54">
        <v>80603</v>
      </c>
      <c r="B18" s="55" t="s">
        <v>53</v>
      </c>
      <c r="C18" s="34" t="s">
        <v>18</v>
      </c>
      <c r="D18" s="35" t="s">
        <v>3</v>
      </c>
      <c r="E18" s="56" t="s">
        <v>18</v>
      </c>
      <c r="F18" s="37"/>
      <c r="G18" s="38" t="s">
        <v>204</v>
      </c>
      <c r="H18" s="38" t="s">
        <v>108</v>
      </c>
      <c r="I18" s="39">
        <f t="shared" si="0"/>
        <v>1018</v>
      </c>
      <c r="J18" s="57">
        <f>INDEX('DATA POBLACION'!$A$1:$CP$361,MATCH($G18,'DATA POBLACION'!$F$1:$F$361,0),MATCH(CONCATENATE(J$1,"_",$H18),'DATA POBLACION'!$A$1:$CP$1,0))</f>
        <v>14</v>
      </c>
      <c r="K18" s="57">
        <f>INDEX('DATA POBLACION'!$A$1:$CP$361,MATCH($G18,'DATA POBLACION'!$F$1:$F$361,0),MATCH(CONCATENATE(K$1,"_",$H18),'DATA POBLACION'!$A$1:$CP$1,0))</f>
        <v>11</v>
      </c>
      <c r="L18" s="57">
        <f>INDEX('DATA POBLACION'!$A$1:$CP$361,MATCH($G18,'DATA POBLACION'!$F$1:$F$361,0),MATCH(CONCATENATE(L$1,"_",$H18),'DATA POBLACION'!$A$1:$CP$1,0))</f>
        <v>20</v>
      </c>
      <c r="M18" s="57">
        <f>INDEX('DATA POBLACION'!$A$1:$CP$361,MATCH($G18,'DATA POBLACION'!$F$1:$F$361,0),MATCH(CONCATENATE(M$1,"_",$H18),'DATA POBLACION'!$A$1:$CP$1,0))</f>
        <v>18</v>
      </c>
      <c r="N18" s="57">
        <f>INDEX('DATA POBLACION'!$A$1:$CP$361,MATCH($G18,'DATA POBLACION'!$F$1:$F$361,0),MATCH(CONCATENATE(N$1,"_",$H18),'DATA POBLACION'!$A$1:$CP$1,0))</f>
        <v>18</v>
      </c>
      <c r="O18" s="57">
        <f t="shared" si="1"/>
        <v>81</v>
      </c>
      <c r="P18" s="57">
        <f>INDEX('DATA POBLACION'!$A$1:$CP$361,MATCH($G18,'DATA POBLACION'!$F$1:$F$361,0),MATCH(CONCATENATE(P$1,"_",$H18),'DATA POBLACION'!$A$1:$CP$1,0))</f>
        <v>16</v>
      </c>
      <c r="Q18" s="57">
        <f>INDEX('DATA POBLACION'!$A$1:$CP$361,MATCH($G18,'DATA POBLACION'!$F$1:$F$361,0),MATCH(CONCATENATE(Q$1,"_",$H18),'DATA POBLACION'!$A$1:$CP$1,0))</f>
        <v>15</v>
      </c>
      <c r="R18" s="57">
        <f>INDEX('DATA POBLACION'!$A$1:$CP$361,MATCH($G18,'DATA POBLACION'!$F$1:$F$361,0),MATCH(CONCATENATE(R$1,"_",$H18),'DATA POBLACION'!$A$1:$CP$1,0))</f>
        <v>22</v>
      </c>
      <c r="S18" s="57">
        <f>INDEX('DATA POBLACION'!$A$1:$CP$361,MATCH($G18,'DATA POBLACION'!$F$1:$F$361,0),MATCH(CONCATENATE(S$1,"_",$H18),'DATA POBLACION'!$A$1:$CP$1,0))</f>
        <v>17</v>
      </c>
      <c r="T18" s="57">
        <f>INDEX('DATA POBLACION'!$A$1:$CP$361,MATCH($G18,'DATA POBLACION'!$F$1:$F$361,0),MATCH(CONCATENATE(T$1,"_",$H18),'DATA POBLACION'!$A$1:$CP$1,0))</f>
        <v>18</v>
      </c>
      <c r="U18" s="57">
        <f t="shared" si="2"/>
        <v>88</v>
      </c>
      <c r="V18" s="57">
        <f>INDEX('DATA POBLACION'!$A$1:$CP$361,MATCH($G18,'DATA POBLACION'!$F$1:$F$361,0),MATCH(CONCATENATE(V$1,"_",$H18),'DATA POBLACION'!$A$1:$CP$1,0))</f>
        <v>16</v>
      </c>
      <c r="W18" s="57">
        <f>INDEX('DATA POBLACION'!$A$1:$CP$361,MATCH($G18,'DATA POBLACION'!$F$1:$F$361,0),MATCH(CONCATENATE(W$1,"_",$H18),'DATA POBLACION'!$A$1:$CP$1,0))</f>
        <v>9</v>
      </c>
      <c r="X18" s="57">
        <f>INDEX('DATA POBLACION'!$A$1:$CP$361,MATCH($G18,'DATA POBLACION'!$F$1:$F$361,0),MATCH(CONCATENATE(X$1,"_",$H18),'DATA POBLACION'!$A$1:$CP$1,0))</f>
        <v>15</v>
      </c>
      <c r="Y18" s="57">
        <f>INDEX('DATA POBLACION'!$A$1:$CP$361,MATCH($G18,'DATA POBLACION'!$F$1:$F$361,0),MATCH(CONCATENATE(Y$1,"_",$H18),'DATA POBLACION'!$A$1:$CP$1,0))</f>
        <v>11</v>
      </c>
      <c r="Z18" s="57">
        <f>INDEX('DATA POBLACION'!$A$1:$CP$361,MATCH($G18,'DATA POBLACION'!$F$1:$F$361,0),MATCH(CONCATENATE(Z$1,"_",$H18),'DATA POBLACION'!$A$1:$CP$1,0))</f>
        <v>14</v>
      </c>
      <c r="AA18" s="39">
        <f t="shared" si="3"/>
        <v>65</v>
      </c>
      <c r="AB18" s="57">
        <f>INDEX('DATA POBLACION'!$A$1:$CP$361,MATCH($G18,'DATA POBLACION'!$F$1:$F$361,0),MATCH(CONCATENATE(AB$1,"_",$H18),'DATA POBLACION'!$A$1:$CP$1,0))</f>
        <v>15</v>
      </c>
      <c r="AC18" s="57">
        <f>INDEX('DATA POBLACION'!$A$1:$CP$361,MATCH($G18,'DATA POBLACION'!$F$1:$F$361,0),MATCH(CONCATENATE(AC$1,"_",$H18),'DATA POBLACION'!$A$1:$CP$1,0))</f>
        <v>18</v>
      </c>
      <c r="AD18" s="57">
        <f>INDEX('DATA POBLACION'!$A$1:$CP$361,MATCH($G18,'DATA POBLACION'!$F$1:$F$361,0),MATCH(CONCATENATE(AD$1,"_",$H18),'DATA POBLACION'!$A$1:$CP$1,0))</f>
        <v>22</v>
      </c>
      <c r="AE18" s="57">
        <f>INDEX('DATA POBLACION'!$A$1:$CP$361,MATCH($G18,'DATA POBLACION'!$F$1:$F$361,0),MATCH(CONCATENATE(AE$1,"_",$H18),'DATA POBLACION'!$A$1:$CP$1,0))</f>
        <v>24</v>
      </c>
      <c r="AF18" s="57">
        <f>INDEX('DATA POBLACION'!$A$1:$CP$361,MATCH($G18,'DATA POBLACION'!$F$1:$F$361,0),MATCH(CONCATENATE(AF$1,"_",$H18),'DATA POBLACION'!$A$1:$CP$1,0))</f>
        <v>13</v>
      </c>
      <c r="AG18" s="39">
        <f t="shared" si="4"/>
        <v>92</v>
      </c>
      <c r="AH18" s="57">
        <f>INDEX('DATA POBLACION'!$A$1:$CP$361,MATCH($G18,'DATA POBLACION'!$F$1:$F$361,0),MATCH(CONCATENATE(AH$1,"_",$H18),'DATA POBLACION'!$A$1:$CP$1,0))</f>
        <v>90</v>
      </c>
      <c r="AI18" s="57">
        <f>INDEX('DATA POBLACION'!$A$1:$CP$361,MATCH($G18,'DATA POBLACION'!$F$1:$F$361,0),MATCH(CONCATENATE(AI$1,"_",$H18),'DATA POBLACION'!$A$1:$CP$1,0))</f>
        <v>89</v>
      </c>
      <c r="AJ18" s="57">
        <f>INDEX('DATA POBLACION'!$A$1:$CP$361,MATCH($G18,'DATA POBLACION'!$F$1:$F$361,0),MATCH(CONCATENATE(AJ$1,"_",$H18),'DATA POBLACION'!$A$1:$CP$1,0))</f>
        <v>100</v>
      </c>
      <c r="AK18" s="57">
        <f>INDEX('DATA POBLACION'!$A$1:$CP$361,MATCH($G18,'DATA POBLACION'!$F$1:$F$361,0),MATCH(CONCATENATE(AK$1,"_",$H18),'DATA POBLACION'!$A$1:$CP$1,0))</f>
        <v>78</v>
      </c>
      <c r="AL18" s="57">
        <f>INDEX('DATA POBLACION'!$A$1:$CP$361,MATCH($G18,'DATA POBLACION'!$F$1:$F$361,0),MATCH(CONCATENATE(AL$1,"_",$H18),'DATA POBLACION'!$A$1:$CP$1,0))</f>
        <v>63</v>
      </c>
      <c r="AM18" s="57">
        <f>INDEX('DATA POBLACION'!$A$1:$CP$361,MATCH($G18,'DATA POBLACION'!$F$1:$F$361,0),MATCH(CONCATENATE(AM$1,"_",$H18),'DATA POBLACION'!$A$1:$CP$1,0))</f>
        <v>67</v>
      </c>
      <c r="AN18" s="57">
        <f>INDEX('DATA POBLACION'!$A$1:$CP$361,MATCH($G18,'DATA POBLACION'!$F$1:$F$361,0),MATCH(CONCATENATE(AN$1,"_",$H18),'DATA POBLACION'!$A$1:$CP$1,0))</f>
        <v>54</v>
      </c>
      <c r="AO18" s="57">
        <f>INDEX('DATA POBLACION'!$A$1:$CP$361,MATCH($G18,'DATA POBLACION'!$F$1:$F$361,0),MATCH(CONCATENATE(AO$1,"_",$H18),'DATA POBLACION'!$A$1:$CP$1,0))</f>
        <v>51</v>
      </c>
      <c r="AP18" s="57">
        <f>INDEX('DATA POBLACION'!$A$1:$CP$361,MATCH($G18,'DATA POBLACION'!$F$1:$F$361,0),MATCH(CONCATENATE(AP$1,"_",$H18),'DATA POBLACION'!$A$1:$CP$1,0))</f>
        <v>34</v>
      </c>
      <c r="AQ18" s="57">
        <f>INDEX('DATA POBLACION'!$A$1:$CP$361,MATCH($G18,'DATA POBLACION'!$F$1:$F$361,0),MATCH(CONCATENATE(AQ$1,"_",$H18),'DATA POBLACION'!$A$1:$CP$1,0))</f>
        <v>26</v>
      </c>
      <c r="AR18" s="57">
        <f>INDEX('DATA POBLACION'!$A$1:$CP$361,MATCH($G18,'DATA POBLACION'!$F$1:$F$361,0),MATCH(CONCATENATE(AR$1,"_",$H18),'DATA POBLACION'!$A$1:$CP$1,0))</f>
        <v>15</v>
      </c>
      <c r="AS18" s="57">
        <f>INDEX('DATA POBLACION'!$A$1:$CP$361,MATCH($G18,'DATA POBLACION'!$F$1:$F$361,0),MATCH(CONCATENATE(AS$1,"_",$H18),'DATA POBLACION'!$A$1:$CP$1,0))</f>
        <v>15</v>
      </c>
      <c r="AT18" s="57">
        <f>INDEX('DATA POBLACION'!$A$1:$CP$361,MATCH($G18,'DATA POBLACION'!$F$1:$F$361,0),MATCH(CONCATENATE(AT$1,"_",$H18),'DATA POBLACION'!$A$1:$CP$1,0))</f>
        <v>10</v>
      </c>
    </row>
    <row r="19" spans="1:46" x14ac:dyDescent="0.2">
      <c r="A19" s="54">
        <v>80603</v>
      </c>
      <c r="B19" s="55" t="s">
        <v>53</v>
      </c>
      <c r="C19" s="34" t="s">
        <v>18</v>
      </c>
      <c r="D19" s="35" t="s">
        <v>3</v>
      </c>
      <c r="E19" s="39" t="s">
        <v>18</v>
      </c>
      <c r="F19" s="37"/>
      <c r="G19" s="38" t="s">
        <v>204</v>
      </c>
      <c r="H19" s="38" t="s">
        <v>109</v>
      </c>
      <c r="I19" s="39">
        <f t="shared" si="0"/>
        <v>991</v>
      </c>
      <c r="J19" s="57">
        <f>INDEX('DATA POBLACION'!$A$1:$CP$361,MATCH($G19,'DATA POBLACION'!$F$1:$F$361,0),MATCH(CONCATENATE(J$1,"_",$H19),'DATA POBLACION'!$A$1:$CP$1,0))</f>
        <v>15</v>
      </c>
      <c r="K19" s="57">
        <f>INDEX('DATA POBLACION'!$A$1:$CP$361,MATCH($G19,'DATA POBLACION'!$F$1:$F$361,0),MATCH(CONCATENATE(K$1,"_",$H19),'DATA POBLACION'!$A$1:$CP$1,0))</f>
        <v>14</v>
      </c>
      <c r="L19" s="57">
        <f>INDEX('DATA POBLACION'!$A$1:$CP$361,MATCH($G19,'DATA POBLACION'!$F$1:$F$361,0),MATCH(CONCATENATE(L$1,"_",$H19),'DATA POBLACION'!$A$1:$CP$1,0))</f>
        <v>19</v>
      </c>
      <c r="M19" s="57">
        <f>INDEX('DATA POBLACION'!$A$1:$CP$361,MATCH($G19,'DATA POBLACION'!$F$1:$F$361,0),MATCH(CONCATENATE(M$1,"_",$H19),'DATA POBLACION'!$A$1:$CP$1,0))</f>
        <v>20</v>
      </c>
      <c r="N19" s="57">
        <f>INDEX('DATA POBLACION'!$A$1:$CP$361,MATCH($G19,'DATA POBLACION'!$F$1:$F$361,0),MATCH(CONCATENATE(N$1,"_",$H19),'DATA POBLACION'!$A$1:$CP$1,0))</f>
        <v>16</v>
      </c>
      <c r="O19" s="57">
        <f t="shared" si="1"/>
        <v>84</v>
      </c>
      <c r="P19" s="57">
        <f>INDEX('DATA POBLACION'!$A$1:$CP$361,MATCH($G19,'DATA POBLACION'!$F$1:$F$361,0),MATCH(CONCATENATE(P$1,"_",$H19),'DATA POBLACION'!$A$1:$CP$1,0))</f>
        <v>12</v>
      </c>
      <c r="Q19" s="57">
        <f>INDEX('DATA POBLACION'!$A$1:$CP$361,MATCH($G19,'DATA POBLACION'!$F$1:$F$361,0),MATCH(CONCATENATE(Q$1,"_",$H19),'DATA POBLACION'!$A$1:$CP$1,0))</f>
        <v>12</v>
      </c>
      <c r="R19" s="57">
        <f>INDEX('DATA POBLACION'!$A$1:$CP$361,MATCH($G19,'DATA POBLACION'!$F$1:$F$361,0),MATCH(CONCATENATE(R$1,"_",$H19),'DATA POBLACION'!$A$1:$CP$1,0))</f>
        <v>15</v>
      </c>
      <c r="S19" s="57">
        <f>INDEX('DATA POBLACION'!$A$1:$CP$361,MATCH($G19,'DATA POBLACION'!$F$1:$F$361,0),MATCH(CONCATENATE(S$1,"_",$H19),'DATA POBLACION'!$A$1:$CP$1,0))</f>
        <v>18</v>
      </c>
      <c r="T19" s="57">
        <f>INDEX('DATA POBLACION'!$A$1:$CP$361,MATCH($G19,'DATA POBLACION'!$F$1:$F$361,0),MATCH(CONCATENATE(T$1,"_",$H19),'DATA POBLACION'!$A$1:$CP$1,0))</f>
        <v>18</v>
      </c>
      <c r="U19" s="57">
        <f t="shared" si="2"/>
        <v>75</v>
      </c>
      <c r="V19" s="57">
        <f>INDEX('DATA POBLACION'!$A$1:$CP$361,MATCH($G19,'DATA POBLACION'!$F$1:$F$361,0),MATCH(CONCATENATE(V$1,"_",$H19),'DATA POBLACION'!$A$1:$CP$1,0))</f>
        <v>16</v>
      </c>
      <c r="W19" s="57">
        <f>INDEX('DATA POBLACION'!$A$1:$CP$361,MATCH($G19,'DATA POBLACION'!$F$1:$F$361,0),MATCH(CONCATENATE(W$1,"_",$H19),'DATA POBLACION'!$A$1:$CP$1,0))</f>
        <v>9</v>
      </c>
      <c r="X19" s="57">
        <f>INDEX('DATA POBLACION'!$A$1:$CP$361,MATCH($G19,'DATA POBLACION'!$F$1:$F$361,0),MATCH(CONCATENATE(X$1,"_",$H19),'DATA POBLACION'!$A$1:$CP$1,0))</f>
        <v>15</v>
      </c>
      <c r="Y19" s="57">
        <f>INDEX('DATA POBLACION'!$A$1:$CP$361,MATCH($G19,'DATA POBLACION'!$F$1:$F$361,0),MATCH(CONCATENATE(Y$1,"_",$H19),'DATA POBLACION'!$A$1:$CP$1,0))</f>
        <v>11</v>
      </c>
      <c r="Z19" s="57">
        <f>INDEX('DATA POBLACION'!$A$1:$CP$361,MATCH($G19,'DATA POBLACION'!$F$1:$F$361,0),MATCH(CONCATENATE(Z$1,"_",$H19),'DATA POBLACION'!$A$1:$CP$1,0))</f>
        <v>14</v>
      </c>
      <c r="AA19" s="39">
        <f t="shared" si="3"/>
        <v>65</v>
      </c>
      <c r="AB19" s="57">
        <f>INDEX('DATA POBLACION'!$A$1:$CP$361,MATCH($G19,'DATA POBLACION'!$F$1:$F$361,0),MATCH(CONCATENATE(AB$1,"_",$H19),'DATA POBLACION'!$A$1:$CP$1,0))</f>
        <v>11</v>
      </c>
      <c r="AC19" s="57">
        <f>INDEX('DATA POBLACION'!$A$1:$CP$361,MATCH($G19,'DATA POBLACION'!$F$1:$F$361,0),MATCH(CONCATENATE(AC$1,"_",$H19),'DATA POBLACION'!$A$1:$CP$1,0))</f>
        <v>15</v>
      </c>
      <c r="AD19" s="57">
        <f>INDEX('DATA POBLACION'!$A$1:$CP$361,MATCH($G19,'DATA POBLACION'!$F$1:$F$361,0),MATCH(CONCATENATE(AD$1,"_",$H19),'DATA POBLACION'!$A$1:$CP$1,0))</f>
        <v>16</v>
      </c>
      <c r="AE19" s="57">
        <f>INDEX('DATA POBLACION'!$A$1:$CP$361,MATCH($G19,'DATA POBLACION'!$F$1:$F$361,0),MATCH(CONCATENATE(AE$1,"_",$H19),'DATA POBLACION'!$A$1:$CP$1,0))</f>
        <v>19</v>
      </c>
      <c r="AF19" s="57">
        <f>INDEX('DATA POBLACION'!$A$1:$CP$361,MATCH($G19,'DATA POBLACION'!$F$1:$F$361,0),MATCH(CONCATENATE(AF$1,"_",$H19),'DATA POBLACION'!$A$1:$CP$1,0))</f>
        <v>17</v>
      </c>
      <c r="AG19" s="39">
        <f t="shared" si="4"/>
        <v>78</v>
      </c>
      <c r="AH19" s="57">
        <f>INDEX('DATA POBLACION'!$A$1:$CP$361,MATCH($G19,'DATA POBLACION'!$F$1:$F$361,0),MATCH(CONCATENATE(AH$1,"_",$H19),'DATA POBLACION'!$A$1:$CP$1,0))</f>
        <v>82</v>
      </c>
      <c r="AI19" s="57">
        <f>INDEX('DATA POBLACION'!$A$1:$CP$361,MATCH($G19,'DATA POBLACION'!$F$1:$F$361,0),MATCH(CONCATENATE(AI$1,"_",$H19),'DATA POBLACION'!$A$1:$CP$1,0))</f>
        <v>96</v>
      </c>
      <c r="AJ19" s="57">
        <f>INDEX('DATA POBLACION'!$A$1:$CP$361,MATCH($G19,'DATA POBLACION'!$F$1:$F$361,0),MATCH(CONCATENATE(AJ$1,"_",$H19),'DATA POBLACION'!$A$1:$CP$1,0))</f>
        <v>83</v>
      </c>
      <c r="AK19" s="57">
        <f>INDEX('DATA POBLACION'!$A$1:$CP$361,MATCH($G19,'DATA POBLACION'!$F$1:$F$361,0),MATCH(CONCATENATE(AK$1,"_",$H19),'DATA POBLACION'!$A$1:$CP$1,0))</f>
        <v>69</v>
      </c>
      <c r="AL19" s="57">
        <f>INDEX('DATA POBLACION'!$A$1:$CP$361,MATCH($G19,'DATA POBLACION'!$F$1:$F$361,0),MATCH(CONCATENATE(AL$1,"_",$H19),'DATA POBLACION'!$A$1:$CP$1,0))</f>
        <v>62</v>
      </c>
      <c r="AM19" s="57">
        <f>INDEX('DATA POBLACION'!$A$1:$CP$361,MATCH($G19,'DATA POBLACION'!$F$1:$F$361,0),MATCH(CONCATENATE(AM$1,"_",$H19),'DATA POBLACION'!$A$1:$CP$1,0))</f>
        <v>56</v>
      </c>
      <c r="AN19" s="57">
        <f>INDEX('DATA POBLACION'!$A$1:$CP$361,MATCH($G19,'DATA POBLACION'!$F$1:$F$361,0),MATCH(CONCATENATE(AN$1,"_",$H19),'DATA POBLACION'!$A$1:$CP$1,0))</f>
        <v>58</v>
      </c>
      <c r="AO19" s="57">
        <f>INDEX('DATA POBLACION'!$A$1:$CP$361,MATCH($G19,'DATA POBLACION'!$F$1:$F$361,0),MATCH(CONCATENATE(AO$1,"_",$H19),'DATA POBLACION'!$A$1:$CP$1,0))</f>
        <v>44</v>
      </c>
      <c r="AP19" s="57">
        <f>INDEX('DATA POBLACION'!$A$1:$CP$361,MATCH($G19,'DATA POBLACION'!$F$1:$F$361,0),MATCH(CONCATENATE(AP$1,"_",$H19),'DATA POBLACION'!$A$1:$CP$1,0))</f>
        <v>42</v>
      </c>
      <c r="AQ19" s="57">
        <f>INDEX('DATA POBLACION'!$A$1:$CP$361,MATCH($G19,'DATA POBLACION'!$F$1:$F$361,0),MATCH(CONCATENATE(AQ$1,"_",$H19),'DATA POBLACION'!$A$1:$CP$1,0))</f>
        <v>35</v>
      </c>
      <c r="AR19" s="57">
        <f>INDEX('DATA POBLACION'!$A$1:$CP$361,MATCH($G19,'DATA POBLACION'!$F$1:$F$361,0),MATCH(CONCATENATE(AR$1,"_",$H19),'DATA POBLACION'!$A$1:$CP$1,0))</f>
        <v>24</v>
      </c>
      <c r="AS19" s="57">
        <f>INDEX('DATA POBLACION'!$A$1:$CP$361,MATCH($G19,'DATA POBLACION'!$F$1:$F$361,0),MATCH(CONCATENATE(AS$1,"_",$H19),'DATA POBLACION'!$A$1:$CP$1,0))</f>
        <v>15</v>
      </c>
      <c r="AT19" s="57">
        <f>INDEX('DATA POBLACION'!$A$1:$CP$361,MATCH($G19,'DATA POBLACION'!$F$1:$F$361,0),MATCH(CONCATENATE(AT$1,"_",$H19),'DATA POBLACION'!$A$1:$CP$1,0))</f>
        <v>23</v>
      </c>
    </row>
    <row r="20" spans="1:46" x14ac:dyDescent="0.2">
      <c r="A20" s="54">
        <v>80502</v>
      </c>
      <c r="B20" s="55" t="s">
        <v>53</v>
      </c>
      <c r="C20" s="34" t="s">
        <v>224</v>
      </c>
      <c r="D20" s="35" t="s">
        <v>2</v>
      </c>
      <c r="E20" s="56" t="s">
        <v>9</v>
      </c>
      <c r="F20" s="37"/>
      <c r="G20" s="38" t="s">
        <v>191</v>
      </c>
      <c r="H20" s="38" t="s">
        <v>108</v>
      </c>
      <c r="I20" s="39">
        <f t="shared" si="0"/>
        <v>416</v>
      </c>
      <c r="J20" s="57">
        <f>INDEX('DATA POBLACION'!$A$1:$CP$361,MATCH($G20,'DATA POBLACION'!$F$1:$F$361,0),MATCH(CONCATENATE(J$1,"_",$H20),'DATA POBLACION'!$A$1:$CP$1,0))</f>
        <v>7</v>
      </c>
      <c r="K20" s="57">
        <f>INDEX('DATA POBLACION'!$A$1:$CP$361,MATCH($G20,'DATA POBLACION'!$F$1:$F$361,0),MATCH(CONCATENATE(K$1,"_",$H20),'DATA POBLACION'!$A$1:$CP$1,0))</f>
        <v>6</v>
      </c>
      <c r="L20" s="57">
        <f>INDEX('DATA POBLACION'!$A$1:$CP$361,MATCH($G20,'DATA POBLACION'!$F$1:$F$361,0),MATCH(CONCATENATE(L$1,"_",$H20),'DATA POBLACION'!$A$1:$CP$1,0))</f>
        <v>5</v>
      </c>
      <c r="M20" s="57">
        <f>INDEX('DATA POBLACION'!$A$1:$CP$361,MATCH($G20,'DATA POBLACION'!$F$1:$F$361,0),MATCH(CONCATENATE(M$1,"_",$H20),'DATA POBLACION'!$A$1:$CP$1,0))</f>
        <v>6</v>
      </c>
      <c r="N20" s="57">
        <f>INDEX('DATA POBLACION'!$A$1:$CP$361,MATCH($G20,'DATA POBLACION'!$F$1:$F$361,0),MATCH(CONCATENATE(N$1,"_",$H20),'DATA POBLACION'!$A$1:$CP$1,0))</f>
        <v>6</v>
      </c>
      <c r="O20" s="57">
        <f t="shared" si="1"/>
        <v>30</v>
      </c>
      <c r="P20" s="57">
        <f>INDEX('DATA POBLACION'!$A$1:$CP$361,MATCH($G20,'DATA POBLACION'!$F$1:$F$361,0),MATCH(CONCATENATE(P$1,"_",$H20),'DATA POBLACION'!$A$1:$CP$1,0))</f>
        <v>4</v>
      </c>
      <c r="Q20" s="57">
        <f>INDEX('DATA POBLACION'!$A$1:$CP$361,MATCH($G20,'DATA POBLACION'!$F$1:$F$361,0),MATCH(CONCATENATE(Q$1,"_",$H20),'DATA POBLACION'!$A$1:$CP$1,0))</f>
        <v>7</v>
      </c>
      <c r="R20" s="57">
        <f>INDEX('DATA POBLACION'!$A$1:$CP$361,MATCH($G20,'DATA POBLACION'!$F$1:$F$361,0),MATCH(CONCATENATE(R$1,"_",$H20),'DATA POBLACION'!$A$1:$CP$1,0))</f>
        <v>6</v>
      </c>
      <c r="S20" s="57">
        <f>INDEX('DATA POBLACION'!$A$1:$CP$361,MATCH($G20,'DATA POBLACION'!$F$1:$F$361,0),MATCH(CONCATENATE(S$1,"_",$H20),'DATA POBLACION'!$A$1:$CP$1,0))</f>
        <v>6</v>
      </c>
      <c r="T20" s="57">
        <f>INDEX('DATA POBLACION'!$A$1:$CP$361,MATCH($G20,'DATA POBLACION'!$F$1:$F$361,0),MATCH(CONCATENATE(T$1,"_",$H20),'DATA POBLACION'!$A$1:$CP$1,0))</f>
        <v>6</v>
      </c>
      <c r="U20" s="57">
        <f t="shared" si="2"/>
        <v>29</v>
      </c>
      <c r="V20" s="57">
        <f>INDEX('DATA POBLACION'!$A$1:$CP$361,MATCH($G20,'DATA POBLACION'!$F$1:$F$361,0),MATCH(CONCATENATE(V$1,"_",$H20),'DATA POBLACION'!$A$1:$CP$1,0))</f>
        <v>6</v>
      </c>
      <c r="W20" s="57">
        <f>INDEX('DATA POBLACION'!$A$1:$CP$361,MATCH($G20,'DATA POBLACION'!$F$1:$F$361,0),MATCH(CONCATENATE(W$1,"_",$H20),'DATA POBLACION'!$A$1:$CP$1,0))</f>
        <v>6</v>
      </c>
      <c r="X20" s="57">
        <f>INDEX('DATA POBLACION'!$A$1:$CP$361,MATCH($G20,'DATA POBLACION'!$F$1:$F$361,0),MATCH(CONCATENATE(X$1,"_",$H20),'DATA POBLACION'!$A$1:$CP$1,0))</f>
        <v>6</v>
      </c>
      <c r="Y20" s="57">
        <f>INDEX('DATA POBLACION'!$A$1:$CP$361,MATCH($G20,'DATA POBLACION'!$F$1:$F$361,0),MATCH(CONCATENATE(Y$1,"_",$H20),'DATA POBLACION'!$A$1:$CP$1,0))</f>
        <v>7</v>
      </c>
      <c r="Z20" s="57">
        <f>INDEX('DATA POBLACION'!$A$1:$CP$361,MATCH($G20,'DATA POBLACION'!$F$1:$F$361,0),MATCH(CONCATENATE(Z$1,"_",$H20),'DATA POBLACION'!$A$1:$CP$1,0))</f>
        <v>8</v>
      </c>
      <c r="AA20" s="39">
        <f t="shared" si="3"/>
        <v>33</v>
      </c>
      <c r="AB20" s="57">
        <f>INDEX('DATA POBLACION'!$A$1:$CP$361,MATCH($G20,'DATA POBLACION'!$F$1:$F$361,0),MATCH(CONCATENATE(AB$1,"_",$H20),'DATA POBLACION'!$A$1:$CP$1,0))</f>
        <v>10</v>
      </c>
      <c r="AC20" s="57">
        <f>INDEX('DATA POBLACION'!$A$1:$CP$361,MATCH($G20,'DATA POBLACION'!$F$1:$F$361,0),MATCH(CONCATENATE(AC$1,"_",$H20),'DATA POBLACION'!$A$1:$CP$1,0))</f>
        <v>8</v>
      </c>
      <c r="AD20" s="57">
        <f>INDEX('DATA POBLACION'!$A$1:$CP$361,MATCH($G20,'DATA POBLACION'!$F$1:$F$361,0),MATCH(CONCATENATE(AD$1,"_",$H20),'DATA POBLACION'!$A$1:$CP$1,0))</f>
        <v>11</v>
      </c>
      <c r="AE20" s="57">
        <f>INDEX('DATA POBLACION'!$A$1:$CP$361,MATCH($G20,'DATA POBLACION'!$F$1:$F$361,0),MATCH(CONCATENATE(AE$1,"_",$H20),'DATA POBLACION'!$A$1:$CP$1,0))</f>
        <v>9</v>
      </c>
      <c r="AF20" s="57">
        <f>INDEX('DATA POBLACION'!$A$1:$CP$361,MATCH($G20,'DATA POBLACION'!$F$1:$F$361,0),MATCH(CONCATENATE(AF$1,"_",$H20),'DATA POBLACION'!$A$1:$CP$1,0))</f>
        <v>10</v>
      </c>
      <c r="AG20" s="39">
        <f t="shared" si="4"/>
        <v>48</v>
      </c>
      <c r="AH20" s="57">
        <f>INDEX('DATA POBLACION'!$A$1:$CP$361,MATCH($G20,'DATA POBLACION'!$F$1:$F$361,0),MATCH(CONCATENATE(AH$1,"_",$H20),'DATA POBLACION'!$A$1:$CP$1,0))</f>
        <v>39</v>
      </c>
      <c r="AI20" s="57">
        <f>INDEX('DATA POBLACION'!$A$1:$CP$361,MATCH($G20,'DATA POBLACION'!$F$1:$F$361,0),MATCH(CONCATENATE(AI$1,"_",$H20),'DATA POBLACION'!$A$1:$CP$1,0))</f>
        <v>33</v>
      </c>
      <c r="AJ20" s="57">
        <f>INDEX('DATA POBLACION'!$A$1:$CP$361,MATCH($G20,'DATA POBLACION'!$F$1:$F$361,0),MATCH(CONCATENATE(AJ$1,"_",$H20),'DATA POBLACION'!$A$1:$CP$1,0))</f>
        <v>31</v>
      </c>
      <c r="AK20" s="57">
        <f>INDEX('DATA POBLACION'!$A$1:$CP$361,MATCH($G20,'DATA POBLACION'!$F$1:$F$361,0),MATCH(CONCATENATE(AK$1,"_",$H20),'DATA POBLACION'!$A$1:$CP$1,0))</f>
        <v>28</v>
      </c>
      <c r="AL20" s="57">
        <f>INDEX('DATA POBLACION'!$A$1:$CP$361,MATCH($G20,'DATA POBLACION'!$F$1:$F$361,0),MATCH(CONCATENATE(AL$1,"_",$H20),'DATA POBLACION'!$A$1:$CP$1,0))</f>
        <v>29</v>
      </c>
      <c r="AM20" s="57">
        <f>INDEX('DATA POBLACION'!$A$1:$CP$361,MATCH($G20,'DATA POBLACION'!$F$1:$F$361,0),MATCH(CONCATENATE(AM$1,"_",$H20),'DATA POBLACION'!$A$1:$CP$1,0))</f>
        <v>24</v>
      </c>
      <c r="AN20" s="57">
        <f>INDEX('DATA POBLACION'!$A$1:$CP$361,MATCH($G20,'DATA POBLACION'!$F$1:$F$361,0),MATCH(CONCATENATE(AN$1,"_",$H20),'DATA POBLACION'!$A$1:$CP$1,0))</f>
        <v>19</v>
      </c>
      <c r="AO20" s="57">
        <f>INDEX('DATA POBLACION'!$A$1:$CP$361,MATCH($G20,'DATA POBLACION'!$F$1:$F$361,0),MATCH(CONCATENATE(AO$1,"_",$H20),'DATA POBLACION'!$A$1:$CP$1,0))</f>
        <v>18</v>
      </c>
      <c r="AP20" s="57">
        <f>INDEX('DATA POBLACION'!$A$1:$CP$361,MATCH($G20,'DATA POBLACION'!$F$1:$F$361,0),MATCH(CONCATENATE(AP$1,"_",$H20),'DATA POBLACION'!$A$1:$CP$1,0))</f>
        <v>17</v>
      </c>
      <c r="AQ20" s="57">
        <f>INDEX('DATA POBLACION'!$A$1:$CP$361,MATCH($G20,'DATA POBLACION'!$F$1:$F$361,0),MATCH(CONCATENATE(AQ$1,"_",$H20),'DATA POBLACION'!$A$1:$CP$1,0))</f>
        <v>15</v>
      </c>
      <c r="AR20" s="57">
        <f>INDEX('DATA POBLACION'!$A$1:$CP$361,MATCH($G20,'DATA POBLACION'!$F$1:$F$361,0),MATCH(CONCATENATE(AR$1,"_",$H20),'DATA POBLACION'!$A$1:$CP$1,0))</f>
        <v>12</v>
      </c>
      <c r="AS20" s="57">
        <f>INDEX('DATA POBLACION'!$A$1:$CP$361,MATCH($G20,'DATA POBLACION'!$F$1:$F$361,0),MATCH(CONCATENATE(AS$1,"_",$H20),'DATA POBLACION'!$A$1:$CP$1,0))</f>
        <v>7</v>
      </c>
      <c r="AT20" s="57">
        <f>INDEX('DATA POBLACION'!$A$1:$CP$361,MATCH($G20,'DATA POBLACION'!$F$1:$F$361,0),MATCH(CONCATENATE(AT$1,"_",$H20),'DATA POBLACION'!$A$1:$CP$1,0))</f>
        <v>4</v>
      </c>
    </row>
    <row r="21" spans="1:46" x14ac:dyDescent="0.2">
      <c r="A21" s="54">
        <v>80502</v>
      </c>
      <c r="B21" s="55" t="s">
        <v>53</v>
      </c>
      <c r="C21" s="34" t="s">
        <v>224</v>
      </c>
      <c r="D21" s="35" t="s">
        <v>2</v>
      </c>
      <c r="E21" s="39" t="s">
        <v>9</v>
      </c>
      <c r="F21" s="37"/>
      <c r="G21" s="38" t="s">
        <v>191</v>
      </c>
      <c r="H21" s="38" t="s">
        <v>109</v>
      </c>
      <c r="I21" s="39">
        <f t="shared" si="0"/>
        <v>419</v>
      </c>
      <c r="J21" s="57">
        <f>INDEX('DATA POBLACION'!$A$1:$CP$361,MATCH($G21,'DATA POBLACION'!$F$1:$F$361,0),MATCH(CONCATENATE(J$1,"_",$H21),'DATA POBLACION'!$A$1:$CP$1,0))</f>
        <v>6</v>
      </c>
      <c r="K21" s="57">
        <f>INDEX('DATA POBLACION'!$A$1:$CP$361,MATCH($G21,'DATA POBLACION'!$F$1:$F$361,0),MATCH(CONCATENATE(K$1,"_",$H21),'DATA POBLACION'!$A$1:$CP$1,0))</f>
        <v>5</v>
      </c>
      <c r="L21" s="57">
        <f>INDEX('DATA POBLACION'!$A$1:$CP$361,MATCH($G21,'DATA POBLACION'!$F$1:$F$361,0),MATCH(CONCATENATE(L$1,"_",$H21),'DATA POBLACION'!$A$1:$CP$1,0))</f>
        <v>3</v>
      </c>
      <c r="M21" s="57">
        <f>INDEX('DATA POBLACION'!$A$1:$CP$361,MATCH($G21,'DATA POBLACION'!$F$1:$F$361,0),MATCH(CONCATENATE(M$1,"_",$H21),'DATA POBLACION'!$A$1:$CP$1,0))</f>
        <v>5</v>
      </c>
      <c r="N21" s="57">
        <f>INDEX('DATA POBLACION'!$A$1:$CP$361,MATCH($G21,'DATA POBLACION'!$F$1:$F$361,0),MATCH(CONCATENATE(N$1,"_",$H21),'DATA POBLACION'!$A$1:$CP$1,0))</f>
        <v>5</v>
      </c>
      <c r="O21" s="57">
        <f t="shared" si="1"/>
        <v>24</v>
      </c>
      <c r="P21" s="57">
        <f>INDEX('DATA POBLACION'!$A$1:$CP$361,MATCH($G21,'DATA POBLACION'!$F$1:$F$361,0),MATCH(CONCATENATE(P$1,"_",$H21),'DATA POBLACION'!$A$1:$CP$1,0))</f>
        <v>5</v>
      </c>
      <c r="Q21" s="57">
        <f>INDEX('DATA POBLACION'!$A$1:$CP$361,MATCH($G21,'DATA POBLACION'!$F$1:$F$361,0),MATCH(CONCATENATE(Q$1,"_",$H21),'DATA POBLACION'!$A$1:$CP$1,0))</f>
        <v>6</v>
      </c>
      <c r="R21" s="57">
        <f>INDEX('DATA POBLACION'!$A$1:$CP$361,MATCH($G21,'DATA POBLACION'!$F$1:$F$361,0),MATCH(CONCATENATE(R$1,"_",$H21),'DATA POBLACION'!$A$1:$CP$1,0))</f>
        <v>7</v>
      </c>
      <c r="S21" s="57">
        <f>INDEX('DATA POBLACION'!$A$1:$CP$361,MATCH($G21,'DATA POBLACION'!$F$1:$F$361,0),MATCH(CONCATENATE(S$1,"_",$H21),'DATA POBLACION'!$A$1:$CP$1,0))</f>
        <v>6</v>
      </c>
      <c r="T21" s="57">
        <f>INDEX('DATA POBLACION'!$A$1:$CP$361,MATCH($G21,'DATA POBLACION'!$F$1:$F$361,0),MATCH(CONCATENATE(T$1,"_",$H21),'DATA POBLACION'!$A$1:$CP$1,0))</f>
        <v>6</v>
      </c>
      <c r="U21" s="57">
        <f t="shared" si="2"/>
        <v>30</v>
      </c>
      <c r="V21" s="57">
        <f>INDEX('DATA POBLACION'!$A$1:$CP$361,MATCH($G21,'DATA POBLACION'!$F$1:$F$361,0),MATCH(CONCATENATE(V$1,"_",$H21),'DATA POBLACION'!$A$1:$CP$1,0))</f>
        <v>6</v>
      </c>
      <c r="W21" s="57">
        <f>INDEX('DATA POBLACION'!$A$1:$CP$361,MATCH($G21,'DATA POBLACION'!$F$1:$F$361,0),MATCH(CONCATENATE(W$1,"_",$H21),'DATA POBLACION'!$A$1:$CP$1,0))</f>
        <v>6</v>
      </c>
      <c r="X21" s="57">
        <f>INDEX('DATA POBLACION'!$A$1:$CP$361,MATCH($G21,'DATA POBLACION'!$F$1:$F$361,0),MATCH(CONCATENATE(X$1,"_",$H21),'DATA POBLACION'!$A$1:$CP$1,0))</f>
        <v>6</v>
      </c>
      <c r="Y21" s="57">
        <f>INDEX('DATA POBLACION'!$A$1:$CP$361,MATCH($G21,'DATA POBLACION'!$F$1:$F$361,0),MATCH(CONCATENATE(Y$1,"_",$H21),'DATA POBLACION'!$A$1:$CP$1,0))</f>
        <v>7</v>
      </c>
      <c r="Z21" s="57">
        <f>INDEX('DATA POBLACION'!$A$1:$CP$361,MATCH($G21,'DATA POBLACION'!$F$1:$F$361,0),MATCH(CONCATENATE(Z$1,"_",$H21),'DATA POBLACION'!$A$1:$CP$1,0))</f>
        <v>9</v>
      </c>
      <c r="AA21" s="39">
        <f t="shared" si="3"/>
        <v>34</v>
      </c>
      <c r="AB21" s="57">
        <f>INDEX('DATA POBLACION'!$A$1:$CP$361,MATCH($G21,'DATA POBLACION'!$F$1:$F$361,0),MATCH(CONCATENATE(AB$1,"_",$H21),'DATA POBLACION'!$A$1:$CP$1,0))</f>
        <v>11</v>
      </c>
      <c r="AC21" s="57">
        <f>INDEX('DATA POBLACION'!$A$1:$CP$361,MATCH($G21,'DATA POBLACION'!$F$1:$F$361,0),MATCH(CONCATENATE(AC$1,"_",$H21),'DATA POBLACION'!$A$1:$CP$1,0))</f>
        <v>10</v>
      </c>
      <c r="AD21" s="57">
        <f>INDEX('DATA POBLACION'!$A$1:$CP$361,MATCH($G21,'DATA POBLACION'!$F$1:$F$361,0),MATCH(CONCATENATE(AD$1,"_",$H21),'DATA POBLACION'!$A$1:$CP$1,0))</f>
        <v>9</v>
      </c>
      <c r="AE21" s="57">
        <f>INDEX('DATA POBLACION'!$A$1:$CP$361,MATCH($G21,'DATA POBLACION'!$F$1:$F$361,0),MATCH(CONCATENATE(AE$1,"_",$H21),'DATA POBLACION'!$A$1:$CP$1,0))</f>
        <v>12</v>
      </c>
      <c r="AF21" s="57">
        <f>INDEX('DATA POBLACION'!$A$1:$CP$361,MATCH($G21,'DATA POBLACION'!$F$1:$F$361,0),MATCH(CONCATENATE(AF$1,"_",$H21),'DATA POBLACION'!$A$1:$CP$1,0))</f>
        <v>11</v>
      </c>
      <c r="AG21" s="39">
        <f t="shared" si="4"/>
        <v>53</v>
      </c>
      <c r="AH21" s="57">
        <f>INDEX('DATA POBLACION'!$A$1:$CP$361,MATCH($G21,'DATA POBLACION'!$F$1:$F$361,0),MATCH(CONCATENATE(AH$1,"_",$H21),'DATA POBLACION'!$A$1:$CP$1,0))</f>
        <v>41</v>
      </c>
      <c r="AI21" s="57">
        <f>INDEX('DATA POBLACION'!$A$1:$CP$361,MATCH($G21,'DATA POBLACION'!$F$1:$F$361,0),MATCH(CONCATENATE(AI$1,"_",$H21),'DATA POBLACION'!$A$1:$CP$1,0))</f>
        <v>33</v>
      </c>
      <c r="AJ21" s="57">
        <f>INDEX('DATA POBLACION'!$A$1:$CP$361,MATCH($G21,'DATA POBLACION'!$F$1:$F$361,0),MATCH(CONCATENATE(AJ$1,"_",$H21),'DATA POBLACION'!$A$1:$CP$1,0))</f>
        <v>25</v>
      </c>
      <c r="AK21" s="57">
        <f>INDEX('DATA POBLACION'!$A$1:$CP$361,MATCH($G21,'DATA POBLACION'!$F$1:$F$361,0),MATCH(CONCATENATE(AK$1,"_",$H21),'DATA POBLACION'!$A$1:$CP$1,0))</f>
        <v>29</v>
      </c>
      <c r="AL21" s="57">
        <f>INDEX('DATA POBLACION'!$A$1:$CP$361,MATCH($G21,'DATA POBLACION'!$F$1:$F$361,0),MATCH(CONCATENATE(AL$1,"_",$H21),'DATA POBLACION'!$A$1:$CP$1,0))</f>
        <v>24</v>
      </c>
      <c r="AM21" s="57">
        <f>INDEX('DATA POBLACION'!$A$1:$CP$361,MATCH($G21,'DATA POBLACION'!$F$1:$F$361,0),MATCH(CONCATENATE(AM$1,"_",$H21),'DATA POBLACION'!$A$1:$CP$1,0))</f>
        <v>26</v>
      </c>
      <c r="AN21" s="57">
        <f>INDEX('DATA POBLACION'!$A$1:$CP$361,MATCH($G21,'DATA POBLACION'!$F$1:$F$361,0),MATCH(CONCATENATE(AN$1,"_",$H21),'DATA POBLACION'!$A$1:$CP$1,0))</f>
        <v>18</v>
      </c>
      <c r="AO21" s="57">
        <f>INDEX('DATA POBLACION'!$A$1:$CP$361,MATCH($G21,'DATA POBLACION'!$F$1:$F$361,0),MATCH(CONCATENATE(AO$1,"_",$H21),'DATA POBLACION'!$A$1:$CP$1,0))</f>
        <v>20</v>
      </c>
      <c r="AP21" s="57">
        <f>INDEX('DATA POBLACION'!$A$1:$CP$361,MATCH($G21,'DATA POBLACION'!$F$1:$F$361,0),MATCH(CONCATENATE(AP$1,"_",$H21),'DATA POBLACION'!$A$1:$CP$1,0))</f>
        <v>18</v>
      </c>
      <c r="AQ21" s="57">
        <f>INDEX('DATA POBLACION'!$A$1:$CP$361,MATCH($G21,'DATA POBLACION'!$F$1:$F$361,0),MATCH(CONCATENATE(AQ$1,"_",$H21),'DATA POBLACION'!$A$1:$CP$1,0))</f>
        <v>15</v>
      </c>
      <c r="AR21" s="57">
        <f>INDEX('DATA POBLACION'!$A$1:$CP$361,MATCH($G21,'DATA POBLACION'!$F$1:$F$361,0),MATCH(CONCATENATE(AR$1,"_",$H21),'DATA POBLACION'!$A$1:$CP$1,0))</f>
        <v>11</v>
      </c>
      <c r="AS21" s="57">
        <f>INDEX('DATA POBLACION'!$A$1:$CP$361,MATCH($G21,'DATA POBLACION'!$F$1:$F$361,0),MATCH(CONCATENATE(AS$1,"_",$H21),'DATA POBLACION'!$A$1:$CP$1,0))</f>
        <v>9</v>
      </c>
      <c r="AT21" s="57">
        <f>INDEX('DATA POBLACION'!$A$1:$CP$361,MATCH($G21,'DATA POBLACION'!$F$1:$F$361,0),MATCH(CONCATENATE(AT$1,"_",$H21),'DATA POBLACION'!$A$1:$CP$1,0))</f>
        <v>9</v>
      </c>
    </row>
    <row r="22" spans="1:46" x14ac:dyDescent="0.2">
      <c r="A22" s="54">
        <v>80603</v>
      </c>
      <c r="B22" s="55" t="s">
        <v>53</v>
      </c>
      <c r="C22" s="34" t="s">
        <v>18</v>
      </c>
      <c r="D22" s="35" t="s">
        <v>3</v>
      </c>
      <c r="E22" s="56" t="s">
        <v>18</v>
      </c>
      <c r="F22" s="37"/>
      <c r="G22" s="58" t="s">
        <v>203</v>
      </c>
      <c r="H22" s="38" t="s">
        <v>108</v>
      </c>
      <c r="I22" s="39">
        <f t="shared" si="0"/>
        <v>1592</v>
      </c>
      <c r="J22" s="57">
        <f>INDEX('DATA POBLACION'!$A$1:$CP$361,MATCH($G22,'DATA POBLACION'!$F$1:$F$361,0),MATCH(CONCATENATE(J$1,"_",$H22),'DATA POBLACION'!$A$1:$CP$1,0))</f>
        <v>23</v>
      </c>
      <c r="K22" s="57">
        <f>INDEX('DATA POBLACION'!$A$1:$CP$361,MATCH($G22,'DATA POBLACION'!$F$1:$F$361,0),MATCH(CONCATENATE(K$1,"_",$H22),'DATA POBLACION'!$A$1:$CP$1,0))</f>
        <v>18</v>
      </c>
      <c r="L22" s="57">
        <f>INDEX('DATA POBLACION'!$A$1:$CP$361,MATCH($G22,'DATA POBLACION'!$F$1:$F$361,0),MATCH(CONCATENATE(L$1,"_",$H22),'DATA POBLACION'!$A$1:$CP$1,0))</f>
        <v>31</v>
      </c>
      <c r="M22" s="57">
        <f>INDEX('DATA POBLACION'!$A$1:$CP$361,MATCH($G22,'DATA POBLACION'!$F$1:$F$361,0),MATCH(CONCATENATE(M$1,"_",$H22),'DATA POBLACION'!$A$1:$CP$1,0))</f>
        <v>27</v>
      </c>
      <c r="N22" s="57">
        <f>INDEX('DATA POBLACION'!$A$1:$CP$361,MATCH($G22,'DATA POBLACION'!$F$1:$F$361,0),MATCH(CONCATENATE(N$1,"_",$H22),'DATA POBLACION'!$A$1:$CP$1,0))</f>
        <v>29</v>
      </c>
      <c r="O22" s="57">
        <f t="shared" si="1"/>
        <v>128</v>
      </c>
      <c r="P22" s="57">
        <f>INDEX('DATA POBLACION'!$A$1:$CP$361,MATCH($G22,'DATA POBLACION'!$F$1:$F$361,0),MATCH(CONCATENATE(P$1,"_",$H22),'DATA POBLACION'!$A$1:$CP$1,0))</f>
        <v>26</v>
      </c>
      <c r="Q22" s="57">
        <f>INDEX('DATA POBLACION'!$A$1:$CP$361,MATCH($G22,'DATA POBLACION'!$F$1:$F$361,0),MATCH(CONCATENATE(Q$1,"_",$H22),'DATA POBLACION'!$A$1:$CP$1,0))</f>
        <v>23</v>
      </c>
      <c r="R22" s="57">
        <f>INDEX('DATA POBLACION'!$A$1:$CP$361,MATCH($G22,'DATA POBLACION'!$F$1:$F$361,0),MATCH(CONCATENATE(R$1,"_",$H22),'DATA POBLACION'!$A$1:$CP$1,0))</f>
        <v>35</v>
      </c>
      <c r="S22" s="57">
        <f>INDEX('DATA POBLACION'!$A$1:$CP$361,MATCH($G22,'DATA POBLACION'!$F$1:$F$361,0),MATCH(CONCATENATE(S$1,"_",$H22),'DATA POBLACION'!$A$1:$CP$1,0))</f>
        <v>26</v>
      </c>
      <c r="T22" s="57">
        <f>INDEX('DATA POBLACION'!$A$1:$CP$361,MATCH($G22,'DATA POBLACION'!$F$1:$F$361,0),MATCH(CONCATENATE(T$1,"_",$H22),'DATA POBLACION'!$A$1:$CP$1,0))</f>
        <v>28</v>
      </c>
      <c r="U22" s="57">
        <f t="shared" si="2"/>
        <v>138</v>
      </c>
      <c r="V22" s="57">
        <f>INDEX('DATA POBLACION'!$A$1:$CP$361,MATCH($G22,'DATA POBLACION'!$F$1:$F$361,0),MATCH(CONCATENATE(V$1,"_",$H22),'DATA POBLACION'!$A$1:$CP$1,0))</f>
        <v>24</v>
      </c>
      <c r="W22" s="57">
        <f>INDEX('DATA POBLACION'!$A$1:$CP$361,MATCH($G22,'DATA POBLACION'!$F$1:$F$361,0),MATCH(CONCATENATE(W$1,"_",$H22),'DATA POBLACION'!$A$1:$CP$1,0))</f>
        <v>15</v>
      </c>
      <c r="X22" s="57">
        <f>INDEX('DATA POBLACION'!$A$1:$CP$361,MATCH($G22,'DATA POBLACION'!$F$1:$F$361,0),MATCH(CONCATENATE(X$1,"_",$H22),'DATA POBLACION'!$A$1:$CP$1,0))</f>
        <v>24</v>
      </c>
      <c r="Y22" s="57">
        <f>INDEX('DATA POBLACION'!$A$1:$CP$361,MATCH($G22,'DATA POBLACION'!$F$1:$F$361,0),MATCH(CONCATENATE(Y$1,"_",$H22),'DATA POBLACION'!$A$1:$CP$1,0))</f>
        <v>17</v>
      </c>
      <c r="Z22" s="57">
        <f>INDEX('DATA POBLACION'!$A$1:$CP$361,MATCH($G22,'DATA POBLACION'!$F$1:$F$361,0),MATCH(CONCATENATE(Z$1,"_",$H22),'DATA POBLACION'!$A$1:$CP$1,0))</f>
        <v>22</v>
      </c>
      <c r="AA22" s="39">
        <f t="shared" si="3"/>
        <v>102</v>
      </c>
      <c r="AB22" s="57">
        <f>INDEX('DATA POBLACION'!$A$1:$CP$361,MATCH($G22,'DATA POBLACION'!$F$1:$F$361,0),MATCH(CONCATENATE(AB$1,"_",$H22),'DATA POBLACION'!$A$1:$CP$1,0))</f>
        <v>24</v>
      </c>
      <c r="AC22" s="57">
        <f>INDEX('DATA POBLACION'!$A$1:$CP$361,MATCH($G22,'DATA POBLACION'!$F$1:$F$361,0),MATCH(CONCATENATE(AC$1,"_",$H22),'DATA POBLACION'!$A$1:$CP$1,0))</f>
        <v>29</v>
      </c>
      <c r="AD22" s="57">
        <f>INDEX('DATA POBLACION'!$A$1:$CP$361,MATCH($G22,'DATA POBLACION'!$F$1:$F$361,0),MATCH(CONCATENATE(AD$1,"_",$H22),'DATA POBLACION'!$A$1:$CP$1,0))</f>
        <v>35</v>
      </c>
      <c r="AE22" s="57">
        <f>INDEX('DATA POBLACION'!$A$1:$CP$361,MATCH($G22,'DATA POBLACION'!$F$1:$F$361,0),MATCH(CONCATENATE(AE$1,"_",$H22),'DATA POBLACION'!$A$1:$CP$1,0))</f>
        <v>37</v>
      </c>
      <c r="AF22" s="57">
        <f>INDEX('DATA POBLACION'!$A$1:$CP$361,MATCH($G22,'DATA POBLACION'!$F$1:$F$361,0),MATCH(CONCATENATE(AF$1,"_",$H22),'DATA POBLACION'!$A$1:$CP$1,0))</f>
        <v>20</v>
      </c>
      <c r="AG22" s="39">
        <f t="shared" si="4"/>
        <v>145</v>
      </c>
      <c r="AH22" s="57">
        <f>INDEX('DATA POBLACION'!$A$1:$CP$361,MATCH($G22,'DATA POBLACION'!$F$1:$F$361,0),MATCH(CONCATENATE(AH$1,"_",$H22),'DATA POBLACION'!$A$1:$CP$1,0))</f>
        <v>141</v>
      </c>
      <c r="AI22" s="57">
        <f>INDEX('DATA POBLACION'!$A$1:$CP$361,MATCH($G22,'DATA POBLACION'!$F$1:$F$361,0),MATCH(CONCATENATE(AI$1,"_",$H22),'DATA POBLACION'!$A$1:$CP$1,0))</f>
        <v>138</v>
      </c>
      <c r="AJ22" s="57">
        <f>INDEX('DATA POBLACION'!$A$1:$CP$361,MATCH($G22,'DATA POBLACION'!$F$1:$F$361,0),MATCH(CONCATENATE(AJ$1,"_",$H22),'DATA POBLACION'!$A$1:$CP$1,0))</f>
        <v>156</v>
      </c>
      <c r="AK22" s="57">
        <f>INDEX('DATA POBLACION'!$A$1:$CP$361,MATCH($G22,'DATA POBLACION'!$F$1:$F$361,0),MATCH(CONCATENATE(AK$1,"_",$H22),'DATA POBLACION'!$A$1:$CP$1,0))</f>
        <v>122</v>
      </c>
      <c r="AL22" s="57">
        <f>INDEX('DATA POBLACION'!$A$1:$CP$361,MATCH($G22,'DATA POBLACION'!$F$1:$F$361,0),MATCH(CONCATENATE(AL$1,"_",$H22),'DATA POBLACION'!$A$1:$CP$1,0))</f>
        <v>99</v>
      </c>
      <c r="AM22" s="57">
        <f>INDEX('DATA POBLACION'!$A$1:$CP$361,MATCH($G22,'DATA POBLACION'!$F$1:$F$361,0),MATCH(CONCATENATE(AM$1,"_",$H22),'DATA POBLACION'!$A$1:$CP$1,0))</f>
        <v>104</v>
      </c>
      <c r="AN22" s="57">
        <f>INDEX('DATA POBLACION'!$A$1:$CP$361,MATCH($G22,'DATA POBLACION'!$F$1:$F$361,0),MATCH(CONCATENATE(AN$1,"_",$H22),'DATA POBLACION'!$A$1:$CP$1,0))</f>
        <v>85</v>
      </c>
      <c r="AO22" s="57">
        <f>INDEX('DATA POBLACION'!$A$1:$CP$361,MATCH($G22,'DATA POBLACION'!$F$1:$F$361,0),MATCH(CONCATENATE(AO$1,"_",$H22),'DATA POBLACION'!$A$1:$CP$1,0))</f>
        <v>79</v>
      </c>
      <c r="AP22" s="57">
        <f>INDEX('DATA POBLACION'!$A$1:$CP$361,MATCH($G22,'DATA POBLACION'!$F$1:$F$361,0),MATCH(CONCATENATE(AP$1,"_",$H22),'DATA POBLACION'!$A$1:$CP$1,0))</f>
        <v>53</v>
      </c>
      <c r="AQ22" s="57">
        <f>INDEX('DATA POBLACION'!$A$1:$CP$361,MATCH($G22,'DATA POBLACION'!$F$1:$F$361,0),MATCH(CONCATENATE(AQ$1,"_",$H22),'DATA POBLACION'!$A$1:$CP$1,0))</f>
        <v>40</v>
      </c>
      <c r="AR22" s="57">
        <f>INDEX('DATA POBLACION'!$A$1:$CP$361,MATCH($G22,'DATA POBLACION'!$F$1:$F$361,0),MATCH(CONCATENATE(AR$1,"_",$H22),'DATA POBLACION'!$A$1:$CP$1,0))</f>
        <v>24</v>
      </c>
      <c r="AS22" s="57">
        <f>INDEX('DATA POBLACION'!$A$1:$CP$361,MATCH($G22,'DATA POBLACION'!$F$1:$F$361,0),MATCH(CONCATENATE(AS$1,"_",$H22),'DATA POBLACION'!$A$1:$CP$1,0))</f>
        <v>23</v>
      </c>
      <c r="AT22" s="57">
        <f>INDEX('DATA POBLACION'!$A$1:$CP$361,MATCH($G22,'DATA POBLACION'!$F$1:$F$361,0),MATCH(CONCATENATE(AT$1,"_",$H22),'DATA POBLACION'!$A$1:$CP$1,0))</f>
        <v>15</v>
      </c>
    </row>
    <row r="23" spans="1:46" x14ac:dyDescent="0.2">
      <c r="A23" s="54">
        <v>80603</v>
      </c>
      <c r="B23" s="55" t="s">
        <v>53</v>
      </c>
      <c r="C23" s="34" t="s">
        <v>18</v>
      </c>
      <c r="D23" s="35" t="s">
        <v>3</v>
      </c>
      <c r="E23" s="39" t="s">
        <v>18</v>
      </c>
      <c r="F23" s="37"/>
      <c r="G23" s="58" t="s">
        <v>203</v>
      </c>
      <c r="H23" s="38" t="s">
        <v>109</v>
      </c>
      <c r="I23" s="39">
        <f t="shared" si="0"/>
        <v>1555</v>
      </c>
      <c r="J23" s="57">
        <f>INDEX('DATA POBLACION'!$A$1:$CP$361,MATCH($G23,'DATA POBLACION'!$F$1:$F$361,0),MATCH(CONCATENATE(J$1,"_",$H23),'DATA POBLACION'!$A$1:$CP$1,0))</f>
        <v>23</v>
      </c>
      <c r="K23" s="57">
        <f>INDEX('DATA POBLACION'!$A$1:$CP$361,MATCH($G23,'DATA POBLACION'!$F$1:$F$361,0),MATCH(CONCATENATE(K$1,"_",$H23),'DATA POBLACION'!$A$1:$CP$1,0))</f>
        <v>23</v>
      </c>
      <c r="L23" s="57">
        <f>INDEX('DATA POBLACION'!$A$1:$CP$361,MATCH($G23,'DATA POBLACION'!$F$1:$F$361,0),MATCH(CONCATENATE(L$1,"_",$H23),'DATA POBLACION'!$A$1:$CP$1,0))</f>
        <v>31</v>
      </c>
      <c r="M23" s="57">
        <f>INDEX('DATA POBLACION'!$A$1:$CP$361,MATCH($G23,'DATA POBLACION'!$F$1:$F$361,0),MATCH(CONCATENATE(M$1,"_",$H23),'DATA POBLACION'!$A$1:$CP$1,0))</f>
        <v>31</v>
      </c>
      <c r="N23" s="57">
        <f>INDEX('DATA POBLACION'!$A$1:$CP$361,MATCH($G23,'DATA POBLACION'!$F$1:$F$361,0),MATCH(CONCATENATE(N$1,"_",$H23),'DATA POBLACION'!$A$1:$CP$1,0))</f>
        <v>25</v>
      </c>
      <c r="O23" s="57">
        <f t="shared" si="1"/>
        <v>133</v>
      </c>
      <c r="P23" s="57">
        <f>INDEX('DATA POBLACION'!$A$1:$CP$361,MATCH($G23,'DATA POBLACION'!$F$1:$F$361,0),MATCH(CONCATENATE(P$1,"_",$H23),'DATA POBLACION'!$A$1:$CP$1,0))</f>
        <v>20</v>
      </c>
      <c r="Q23" s="57">
        <f>INDEX('DATA POBLACION'!$A$1:$CP$361,MATCH($G23,'DATA POBLACION'!$F$1:$F$361,0),MATCH(CONCATENATE(Q$1,"_",$H23),'DATA POBLACION'!$A$1:$CP$1,0))</f>
        <v>20</v>
      </c>
      <c r="R23" s="57">
        <f>INDEX('DATA POBLACION'!$A$1:$CP$361,MATCH($G23,'DATA POBLACION'!$F$1:$F$361,0),MATCH(CONCATENATE(R$1,"_",$H23),'DATA POBLACION'!$A$1:$CP$1,0))</f>
        <v>23</v>
      </c>
      <c r="S23" s="57">
        <f>INDEX('DATA POBLACION'!$A$1:$CP$361,MATCH($G23,'DATA POBLACION'!$F$1:$F$361,0),MATCH(CONCATENATE(S$1,"_",$H23),'DATA POBLACION'!$A$1:$CP$1,0))</f>
        <v>29</v>
      </c>
      <c r="T23" s="57">
        <f>INDEX('DATA POBLACION'!$A$1:$CP$361,MATCH($G23,'DATA POBLACION'!$F$1:$F$361,0),MATCH(CONCATENATE(T$1,"_",$H23),'DATA POBLACION'!$A$1:$CP$1,0))</f>
        <v>29</v>
      </c>
      <c r="U23" s="57">
        <f t="shared" si="2"/>
        <v>121</v>
      </c>
      <c r="V23" s="57">
        <f>INDEX('DATA POBLACION'!$A$1:$CP$361,MATCH($G23,'DATA POBLACION'!$F$1:$F$361,0),MATCH(CONCATENATE(V$1,"_",$H23),'DATA POBLACION'!$A$1:$CP$1,0))</f>
        <v>24</v>
      </c>
      <c r="W23" s="57">
        <f>INDEX('DATA POBLACION'!$A$1:$CP$361,MATCH($G23,'DATA POBLACION'!$F$1:$F$361,0),MATCH(CONCATENATE(W$1,"_",$H23),'DATA POBLACION'!$A$1:$CP$1,0))</f>
        <v>15</v>
      </c>
      <c r="X23" s="57">
        <f>INDEX('DATA POBLACION'!$A$1:$CP$361,MATCH($G23,'DATA POBLACION'!$F$1:$F$361,0),MATCH(CONCATENATE(X$1,"_",$H23),'DATA POBLACION'!$A$1:$CP$1,0))</f>
        <v>24</v>
      </c>
      <c r="Y23" s="57">
        <f>INDEX('DATA POBLACION'!$A$1:$CP$361,MATCH($G23,'DATA POBLACION'!$F$1:$F$361,0),MATCH(CONCATENATE(Y$1,"_",$H23),'DATA POBLACION'!$A$1:$CP$1,0))</f>
        <v>17</v>
      </c>
      <c r="Z23" s="57">
        <f>INDEX('DATA POBLACION'!$A$1:$CP$361,MATCH($G23,'DATA POBLACION'!$F$1:$F$361,0),MATCH(CONCATENATE(Z$1,"_",$H23),'DATA POBLACION'!$A$1:$CP$1,0))</f>
        <v>22</v>
      </c>
      <c r="AA23" s="39">
        <f t="shared" si="3"/>
        <v>102</v>
      </c>
      <c r="AB23" s="57">
        <f>INDEX('DATA POBLACION'!$A$1:$CP$361,MATCH($G23,'DATA POBLACION'!$F$1:$F$361,0),MATCH(CONCATENATE(AB$1,"_",$H23),'DATA POBLACION'!$A$1:$CP$1,0))</f>
        <v>16</v>
      </c>
      <c r="AC23" s="57">
        <f>INDEX('DATA POBLACION'!$A$1:$CP$361,MATCH($G23,'DATA POBLACION'!$F$1:$F$361,0),MATCH(CONCATENATE(AC$1,"_",$H23),'DATA POBLACION'!$A$1:$CP$1,0))</f>
        <v>24</v>
      </c>
      <c r="AD23" s="57">
        <f>INDEX('DATA POBLACION'!$A$1:$CP$361,MATCH($G23,'DATA POBLACION'!$F$1:$F$361,0),MATCH(CONCATENATE(AD$1,"_",$H23),'DATA POBLACION'!$A$1:$CP$1,0))</f>
        <v>25</v>
      </c>
      <c r="AE23" s="57">
        <f>INDEX('DATA POBLACION'!$A$1:$CP$361,MATCH($G23,'DATA POBLACION'!$F$1:$F$361,0),MATCH(CONCATENATE(AE$1,"_",$H23),'DATA POBLACION'!$A$1:$CP$1,0))</f>
        <v>30</v>
      </c>
      <c r="AF23" s="57">
        <f>INDEX('DATA POBLACION'!$A$1:$CP$361,MATCH($G23,'DATA POBLACION'!$F$1:$F$361,0),MATCH(CONCATENATE(AF$1,"_",$H23),'DATA POBLACION'!$A$1:$CP$1,0))</f>
        <v>26</v>
      </c>
      <c r="AG23" s="39">
        <f t="shared" si="4"/>
        <v>121</v>
      </c>
      <c r="AH23" s="57">
        <f>INDEX('DATA POBLACION'!$A$1:$CP$361,MATCH($G23,'DATA POBLACION'!$F$1:$F$361,0),MATCH(CONCATENATE(AH$1,"_",$H23),'DATA POBLACION'!$A$1:$CP$1,0))</f>
        <v>128</v>
      </c>
      <c r="AI23" s="57">
        <f>INDEX('DATA POBLACION'!$A$1:$CP$361,MATCH($G23,'DATA POBLACION'!$F$1:$F$361,0),MATCH(CONCATENATE(AI$1,"_",$H23),'DATA POBLACION'!$A$1:$CP$1,0))</f>
        <v>149</v>
      </c>
      <c r="AJ23" s="57">
        <f>INDEX('DATA POBLACION'!$A$1:$CP$361,MATCH($G23,'DATA POBLACION'!$F$1:$F$361,0),MATCH(CONCATENATE(AJ$1,"_",$H23),'DATA POBLACION'!$A$1:$CP$1,0))</f>
        <v>131</v>
      </c>
      <c r="AK23" s="57">
        <f>INDEX('DATA POBLACION'!$A$1:$CP$361,MATCH($G23,'DATA POBLACION'!$F$1:$F$361,0),MATCH(CONCATENATE(AK$1,"_",$H23),'DATA POBLACION'!$A$1:$CP$1,0))</f>
        <v>107</v>
      </c>
      <c r="AL23" s="57">
        <f>INDEX('DATA POBLACION'!$A$1:$CP$361,MATCH($G23,'DATA POBLACION'!$F$1:$F$361,0),MATCH(CONCATENATE(AL$1,"_",$H23),'DATA POBLACION'!$A$1:$CP$1,0))</f>
        <v>98</v>
      </c>
      <c r="AM23" s="57">
        <f>INDEX('DATA POBLACION'!$A$1:$CP$361,MATCH($G23,'DATA POBLACION'!$F$1:$F$361,0),MATCH(CONCATENATE(AM$1,"_",$H23),'DATA POBLACION'!$A$1:$CP$1,0))</f>
        <v>87</v>
      </c>
      <c r="AN23" s="57">
        <f>INDEX('DATA POBLACION'!$A$1:$CP$361,MATCH($G23,'DATA POBLACION'!$F$1:$F$361,0),MATCH(CONCATENATE(AN$1,"_",$H23),'DATA POBLACION'!$A$1:$CP$1,0))</f>
        <v>91</v>
      </c>
      <c r="AO23" s="57">
        <f>INDEX('DATA POBLACION'!$A$1:$CP$361,MATCH($G23,'DATA POBLACION'!$F$1:$F$361,0),MATCH(CONCATENATE(AO$1,"_",$H23),'DATA POBLACION'!$A$1:$CP$1,0))</f>
        <v>70</v>
      </c>
      <c r="AP23" s="57">
        <f>INDEX('DATA POBLACION'!$A$1:$CP$361,MATCH($G23,'DATA POBLACION'!$F$1:$F$361,0),MATCH(CONCATENATE(AP$1,"_",$H23),'DATA POBLACION'!$A$1:$CP$1,0))</f>
        <v>66</v>
      </c>
      <c r="AQ23" s="57">
        <f>INDEX('DATA POBLACION'!$A$1:$CP$361,MATCH($G23,'DATA POBLACION'!$F$1:$F$361,0),MATCH(CONCATENATE(AQ$1,"_",$H23),'DATA POBLACION'!$A$1:$CP$1,0))</f>
        <v>55</v>
      </c>
      <c r="AR23" s="57">
        <f>INDEX('DATA POBLACION'!$A$1:$CP$361,MATCH($G23,'DATA POBLACION'!$F$1:$F$361,0),MATCH(CONCATENATE(AR$1,"_",$H23),'DATA POBLACION'!$A$1:$CP$1,0))</f>
        <v>37</v>
      </c>
      <c r="AS23" s="57">
        <f>INDEX('DATA POBLACION'!$A$1:$CP$361,MATCH($G23,'DATA POBLACION'!$F$1:$F$361,0),MATCH(CONCATENATE(AS$1,"_",$H23),'DATA POBLACION'!$A$1:$CP$1,0))</f>
        <v>23</v>
      </c>
      <c r="AT23" s="57">
        <f>INDEX('DATA POBLACION'!$A$1:$CP$361,MATCH($G23,'DATA POBLACION'!$F$1:$F$361,0),MATCH(CONCATENATE(AT$1,"_",$H23),'DATA POBLACION'!$A$1:$CP$1,0))</f>
        <v>36</v>
      </c>
    </row>
    <row r="24" spans="1:46" x14ac:dyDescent="0.2">
      <c r="A24" s="54">
        <v>80504</v>
      </c>
      <c r="B24" s="34" t="s">
        <v>53</v>
      </c>
      <c r="C24" s="34" t="s">
        <v>306</v>
      </c>
      <c r="D24" s="35" t="s">
        <v>3</v>
      </c>
      <c r="E24" s="56" t="s">
        <v>11</v>
      </c>
      <c r="F24" s="37"/>
      <c r="G24" s="38" t="s">
        <v>192</v>
      </c>
      <c r="H24" s="38" t="s">
        <v>108</v>
      </c>
      <c r="I24" s="39">
        <f t="shared" si="0"/>
        <v>197</v>
      </c>
      <c r="J24" s="57">
        <f>INDEX('DATA POBLACION'!$A$1:$CP$361,MATCH($G24,'DATA POBLACION'!$F$1:$F$361,0),MATCH(CONCATENATE(J$1,"_",$H24),'DATA POBLACION'!$A$1:$CP$1,0))</f>
        <v>3</v>
      </c>
      <c r="K24" s="57">
        <f>INDEX('DATA POBLACION'!$A$1:$CP$361,MATCH($G24,'DATA POBLACION'!$F$1:$F$361,0),MATCH(CONCATENATE(K$1,"_",$H24),'DATA POBLACION'!$A$1:$CP$1,0))</f>
        <v>2</v>
      </c>
      <c r="L24" s="57">
        <f>INDEX('DATA POBLACION'!$A$1:$CP$361,MATCH($G24,'DATA POBLACION'!$F$1:$F$361,0),MATCH(CONCATENATE(L$1,"_",$H24),'DATA POBLACION'!$A$1:$CP$1,0))</f>
        <v>2</v>
      </c>
      <c r="M24" s="57">
        <f>INDEX('DATA POBLACION'!$A$1:$CP$361,MATCH($G24,'DATA POBLACION'!$F$1:$F$361,0),MATCH(CONCATENATE(M$1,"_",$H24),'DATA POBLACION'!$A$1:$CP$1,0))</f>
        <v>1</v>
      </c>
      <c r="N24" s="57">
        <f>INDEX('DATA POBLACION'!$A$1:$CP$361,MATCH($G24,'DATA POBLACION'!$F$1:$F$361,0),MATCH(CONCATENATE(N$1,"_",$H24),'DATA POBLACION'!$A$1:$CP$1,0))</f>
        <v>2</v>
      </c>
      <c r="O24" s="57">
        <f t="shared" si="1"/>
        <v>10</v>
      </c>
      <c r="P24" s="57">
        <f>INDEX('DATA POBLACION'!$A$1:$CP$361,MATCH($G24,'DATA POBLACION'!$F$1:$F$361,0),MATCH(CONCATENATE(P$1,"_",$H24),'DATA POBLACION'!$A$1:$CP$1,0))</f>
        <v>4</v>
      </c>
      <c r="Q24" s="57">
        <f>INDEX('DATA POBLACION'!$A$1:$CP$361,MATCH($G24,'DATA POBLACION'!$F$1:$F$361,0),MATCH(CONCATENATE(Q$1,"_",$H24),'DATA POBLACION'!$A$1:$CP$1,0))</f>
        <v>2</v>
      </c>
      <c r="R24" s="57">
        <f>INDEX('DATA POBLACION'!$A$1:$CP$361,MATCH($G24,'DATA POBLACION'!$F$1:$F$361,0),MATCH(CONCATENATE(R$1,"_",$H24),'DATA POBLACION'!$A$1:$CP$1,0))</f>
        <v>3</v>
      </c>
      <c r="S24" s="57">
        <f>INDEX('DATA POBLACION'!$A$1:$CP$361,MATCH($G24,'DATA POBLACION'!$F$1:$F$361,0),MATCH(CONCATENATE(S$1,"_",$H24),'DATA POBLACION'!$A$1:$CP$1,0))</f>
        <v>2</v>
      </c>
      <c r="T24" s="57">
        <f>INDEX('DATA POBLACION'!$A$1:$CP$361,MATCH($G24,'DATA POBLACION'!$F$1:$F$361,0),MATCH(CONCATENATE(T$1,"_",$H24),'DATA POBLACION'!$A$1:$CP$1,0))</f>
        <v>2</v>
      </c>
      <c r="U24" s="57">
        <f t="shared" si="2"/>
        <v>13</v>
      </c>
      <c r="V24" s="57">
        <f>INDEX('DATA POBLACION'!$A$1:$CP$361,MATCH($G24,'DATA POBLACION'!$F$1:$F$361,0),MATCH(CONCATENATE(V$1,"_",$H24),'DATA POBLACION'!$A$1:$CP$1,0))</f>
        <v>2</v>
      </c>
      <c r="W24" s="57">
        <f>INDEX('DATA POBLACION'!$A$1:$CP$361,MATCH($G24,'DATA POBLACION'!$F$1:$F$361,0),MATCH(CONCATENATE(W$1,"_",$H24),'DATA POBLACION'!$A$1:$CP$1,0))</f>
        <v>3</v>
      </c>
      <c r="X24" s="57">
        <f>INDEX('DATA POBLACION'!$A$1:$CP$361,MATCH($G24,'DATA POBLACION'!$F$1:$F$361,0),MATCH(CONCATENATE(X$1,"_",$H24),'DATA POBLACION'!$A$1:$CP$1,0))</f>
        <v>2</v>
      </c>
      <c r="Y24" s="57">
        <f>INDEX('DATA POBLACION'!$A$1:$CP$361,MATCH($G24,'DATA POBLACION'!$F$1:$F$361,0),MATCH(CONCATENATE(Y$1,"_",$H24),'DATA POBLACION'!$A$1:$CP$1,0))</f>
        <v>4</v>
      </c>
      <c r="Z24" s="57">
        <f>INDEX('DATA POBLACION'!$A$1:$CP$361,MATCH($G24,'DATA POBLACION'!$F$1:$F$361,0),MATCH(CONCATENATE(Z$1,"_",$H24),'DATA POBLACION'!$A$1:$CP$1,0))</f>
        <v>3</v>
      </c>
      <c r="AA24" s="39">
        <f t="shared" si="3"/>
        <v>14</v>
      </c>
      <c r="AB24" s="57">
        <f>INDEX('DATA POBLACION'!$A$1:$CP$361,MATCH($G24,'DATA POBLACION'!$F$1:$F$361,0),MATCH(CONCATENATE(AB$1,"_",$H24),'DATA POBLACION'!$A$1:$CP$1,0))</f>
        <v>4</v>
      </c>
      <c r="AC24" s="57">
        <f>INDEX('DATA POBLACION'!$A$1:$CP$361,MATCH($G24,'DATA POBLACION'!$F$1:$F$361,0),MATCH(CONCATENATE(AC$1,"_",$H24),'DATA POBLACION'!$A$1:$CP$1,0))</f>
        <v>4</v>
      </c>
      <c r="AD24" s="57">
        <f>INDEX('DATA POBLACION'!$A$1:$CP$361,MATCH($G24,'DATA POBLACION'!$F$1:$F$361,0),MATCH(CONCATENATE(AD$1,"_",$H24),'DATA POBLACION'!$A$1:$CP$1,0))</f>
        <v>3</v>
      </c>
      <c r="AE24" s="57">
        <f>INDEX('DATA POBLACION'!$A$1:$CP$361,MATCH($G24,'DATA POBLACION'!$F$1:$F$361,0),MATCH(CONCATENATE(AE$1,"_",$H24),'DATA POBLACION'!$A$1:$CP$1,0))</f>
        <v>4</v>
      </c>
      <c r="AF24" s="57">
        <f>INDEX('DATA POBLACION'!$A$1:$CP$361,MATCH($G24,'DATA POBLACION'!$F$1:$F$361,0),MATCH(CONCATENATE(AF$1,"_",$H24),'DATA POBLACION'!$A$1:$CP$1,0))</f>
        <v>4</v>
      </c>
      <c r="AG24" s="39">
        <f t="shared" si="4"/>
        <v>19</v>
      </c>
      <c r="AH24" s="57">
        <f>INDEX('DATA POBLACION'!$A$1:$CP$361,MATCH($G24,'DATA POBLACION'!$F$1:$F$361,0),MATCH(CONCATENATE(AH$1,"_",$H24),'DATA POBLACION'!$A$1:$CP$1,0))</f>
        <v>16</v>
      </c>
      <c r="AI24" s="57">
        <f>INDEX('DATA POBLACION'!$A$1:$CP$361,MATCH($G24,'DATA POBLACION'!$F$1:$F$361,0),MATCH(CONCATENATE(AI$1,"_",$H24),'DATA POBLACION'!$A$1:$CP$1,0))</f>
        <v>15</v>
      </c>
      <c r="AJ24" s="57">
        <f>INDEX('DATA POBLACION'!$A$1:$CP$361,MATCH($G24,'DATA POBLACION'!$F$1:$F$361,0),MATCH(CONCATENATE(AJ$1,"_",$H24),'DATA POBLACION'!$A$1:$CP$1,0))</f>
        <v>16</v>
      </c>
      <c r="AK24" s="57">
        <f>INDEX('DATA POBLACION'!$A$1:$CP$361,MATCH($G24,'DATA POBLACION'!$F$1:$F$361,0),MATCH(CONCATENATE(AK$1,"_",$H24),'DATA POBLACION'!$A$1:$CP$1,0))</f>
        <v>17</v>
      </c>
      <c r="AL24" s="57">
        <f>INDEX('DATA POBLACION'!$A$1:$CP$361,MATCH($G24,'DATA POBLACION'!$F$1:$F$361,0),MATCH(CONCATENATE(AL$1,"_",$H24),'DATA POBLACION'!$A$1:$CP$1,0))</f>
        <v>14</v>
      </c>
      <c r="AM24" s="57">
        <f>INDEX('DATA POBLACION'!$A$1:$CP$361,MATCH($G24,'DATA POBLACION'!$F$1:$F$361,0),MATCH(CONCATENATE(AM$1,"_",$H24),'DATA POBLACION'!$A$1:$CP$1,0))</f>
        <v>12</v>
      </c>
      <c r="AN24" s="57">
        <f>INDEX('DATA POBLACION'!$A$1:$CP$361,MATCH($G24,'DATA POBLACION'!$F$1:$F$361,0),MATCH(CONCATENATE(AN$1,"_",$H24),'DATA POBLACION'!$A$1:$CP$1,0))</f>
        <v>9</v>
      </c>
      <c r="AO24" s="57">
        <f>INDEX('DATA POBLACION'!$A$1:$CP$361,MATCH($G24,'DATA POBLACION'!$F$1:$F$361,0),MATCH(CONCATENATE(AO$1,"_",$H24),'DATA POBLACION'!$A$1:$CP$1,0))</f>
        <v>11</v>
      </c>
      <c r="AP24" s="57">
        <f>INDEX('DATA POBLACION'!$A$1:$CP$361,MATCH($G24,'DATA POBLACION'!$F$1:$F$361,0),MATCH(CONCATENATE(AP$1,"_",$H24),'DATA POBLACION'!$A$1:$CP$1,0))</f>
        <v>11</v>
      </c>
      <c r="AQ24" s="57">
        <f>INDEX('DATA POBLACION'!$A$1:$CP$361,MATCH($G24,'DATA POBLACION'!$F$1:$F$361,0),MATCH(CONCATENATE(AQ$1,"_",$H24),'DATA POBLACION'!$A$1:$CP$1,0))</f>
        <v>7</v>
      </c>
      <c r="AR24" s="57">
        <f>INDEX('DATA POBLACION'!$A$1:$CP$361,MATCH($G24,'DATA POBLACION'!$F$1:$F$361,0),MATCH(CONCATENATE(AR$1,"_",$H24),'DATA POBLACION'!$A$1:$CP$1,0))</f>
        <v>5</v>
      </c>
      <c r="AS24" s="57">
        <f>INDEX('DATA POBLACION'!$A$1:$CP$361,MATCH($G24,'DATA POBLACION'!$F$1:$F$361,0),MATCH(CONCATENATE(AS$1,"_",$H24),'DATA POBLACION'!$A$1:$CP$1,0))</f>
        <v>4</v>
      </c>
      <c r="AT24" s="57">
        <f>INDEX('DATA POBLACION'!$A$1:$CP$361,MATCH($G24,'DATA POBLACION'!$F$1:$F$361,0),MATCH(CONCATENATE(AT$1,"_",$H24),'DATA POBLACION'!$A$1:$CP$1,0))</f>
        <v>4</v>
      </c>
    </row>
    <row r="25" spans="1:46" x14ac:dyDescent="0.2">
      <c r="A25" s="54">
        <v>80504</v>
      </c>
      <c r="B25" s="34" t="s">
        <v>53</v>
      </c>
      <c r="C25" s="34" t="s">
        <v>306</v>
      </c>
      <c r="D25" s="35" t="s">
        <v>3</v>
      </c>
      <c r="E25" s="39" t="s">
        <v>11</v>
      </c>
      <c r="F25" s="37"/>
      <c r="G25" s="38" t="s">
        <v>192</v>
      </c>
      <c r="H25" s="38" t="s">
        <v>109</v>
      </c>
      <c r="I25" s="39">
        <f t="shared" si="0"/>
        <v>194</v>
      </c>
      <c r="J25" s="57">
        <f>INDEX('DATA POBLACION'!$A$1:$CP$361,MATCH($G25,'DATA POBLACION'!$F$1:$F$361,0),MATCH(CONCATENATE(J$1,"_",$H25),'DATA POBLACION'!$A$1:$CP$1,0))</f>
        <v>3</v>
      </c>
      <c r="K25" s="57">
        <f>INDEX('DATA POBLACION'!$A$1:$CP$361,MATCH($G25,'DATA POBLACION'!$F$1:$F$361,0),MATCH(CONCATENATE(K$1,"_",$H25),'DATA POBLACION'!$A$1:$CP$1,0))</f>
        <v>2</v>
      </c>
      <c r="L25" s="57">
        <f>INDEX('DATA POBLACION'!$A$1:$CP$361,MATCH($G25,'DATA POBLACION'!$F$1:$F$361,0),MATCH(CONCATENATE(L$1,"_",$H25),'DATA POBLACION'!$A$1:$CP$1,0))</f>
        <v>2</v>
      </c>
      <c r="M25" s="57">
        <f>INDEX('DATA POBLACION'!$A$1:$CP$361,MATCH($G25,'DATA POBLACION'!$F$1:$F$361,0),MATCH(CONCATENATE(M$1,"_",$H25),'DATA POBLACION'!$A$1:$CP$1,0))</f>
        <v>3</v>
      </c>
      <c r="N25" s="57">
        <f>INDEX('DATA POBLACION'!$A$1:$CP$361,MATCH($G25,'DATA POBLACION'!$F$1:$F$361,0),MATCH(CONCATENATE(N$1,"_",$H25),'DATA POBLACION'!$A$1:$CP$1,0))</f>
        <v>2</v>
      </c>
      <c r="O25" s="57">
        <f t="shared" si="1"/>
        <v>12</v>
      </c>
      <c r="P25" s="57">
        <f>INDEX('DATA POBLACION'!$A$1:$CP$361,MATCH($G25,'DATA POBLACION'!$F$1:$F$361,0),MATCH(CONCATENATE(P$1,"_",$H25),'DATA POBLACION'!$A$1:$CP$1,0))</f>
        <v>2</v>
      </c>
      <c r="Q25" s="57">
        <f>INDEX('DATA POBLACION'!$A$1:$CP$361,MATCH($G25,'DATA POBLACION'!$F$1:$F$361,0),MATCH(CONCATENATE(Q$1,"_",$H25),'DATA POBLACION'!$A$1:$CP$1,0))</f>
        <v>2</v>
      </c>
      <c r="R25" s="57">
        <f>INDEX('DATA POBLACION'!$A$1:$CP$361,MATCH($G25,'DATA POBLACION'!$F$1:$F$361,0),MATCH(CONCATENATE(R$1,"_",$H25),'DATA POBLACION'!$A$1:$CP$1,0))</f>
        <v>3</v>
      </c>
      <c r="S25" s="57">
        <f>INDEX('DATA POBLACION'!$A$1:$CP$361,MATCH($G25,'DATA POBLACION'!$F$1:$F$361,0),MATCH(CONCATENATE(S$1,"_",$H25),'DATA POBLACION'!$A$1:$CP$1,0))</f>
        <v>3</v>
      </c>
      <c r="T25" s="57">
        <f>INDEX('DATA POBLACION'!$A$1:$CP$361,MATCH($G25,'DATA POBLACION'!$F$1:$F$361,0),MATCH(CONCATENATE(T$1,"_",$H25),'DATA POBLACION'!$A$1:$CP$1,0))</f>
        <v>1</v>
      </c>
      <c r="U25" s="57">
        <f t="shared" si="2"/>
        <v>11</v>
      </c>
      <c r="V25" s="57">
        <f>INDEX('DATA POBLACION'!$A$1:$CP$361,MATCH($G25,'DATA POBLACION'!$F$1:$F$361,0),MATCH(CONCATENATE(V$1,"_",$H25),'DATA POBLACION'!$A$1:$CP$1,0))</f>
        <v>2</v>
      </c>
      <c r="W25" s="57">
        <f>INDEX('DATA POBLACION'!$A$1:$CP$361,MATCH($G25,'DATA POBLACION'!$F$1:$F$361,0),MATCH(CONCATENATE(W$1,"_",$H25),'DATA POBLACION'!$A$1:$CP$1,0))</f>
        <v>3</v>
      </c>
      <c r="X25" s="57">
        <f>INDEX('DATA POBLACION'!$A$1:$CP$361,MATCH($G25,'DATA POBLACION'!$F$1:$F$361,0),MATCH(CONCATENATE(X$1,"_",$H25),'DATA POBLACION'!$A$1:$CP$1,0))</f>
        <v>2</v>
      </c>
      <c r="Y25" s="57">
        <f>INDEX('DATA POBLACION'!$A$1:$CP$361,MATCH($G25,'DATA POBLACION'!$F$1:$F$361,0),MATCH(CONCATENATE(Y$1,"_",$H25),'DATA POBLACION'!$A$1:$CP$1,0))</f>
        <v>4</v>
      </c>
      <c r="Z25" s="57">
        <f>INDEX('DATA POBLACION'!$A$1:$CP$361,MATCH($G25,'DATA POBLACION'!$F$1:$F$361,0),MATCH(CONCATENATE(Z$1,"_",$H25),'DATA POBLACION'!$A$1:$CP$1,0))</f>
        <v>3</v>
      </c>
      <c r="AA25" s="39">
        <f t="shared" si="3"/>
        <v>14</v>
      </c>
      <c r="AB25" s="57">
        <f>INDEX('DATA POBLACION'!$A$1:$CP$361,MATCH($G25,'DATA POBLACION'!$F$1:$F$361,0),MATCH(CONCATENATE(AB$1,"_",$H25),'DATA POBLACION'!$A$1:$CP$1,0))</f>
        <v>2</v>
      </c>
      <c r="AC25" s="57">
        <f>INDEX('DATA POBLACION'!$A$1:$CP$361,MATCH($G25,'DATA POBLACION'!$F$1:$F$361,0),MATCH(CONCATENATE(AC$1,"_",$H25),'DATA POBLACION'!$A$1:$CP$1,0))</f>
        <v>4</v>
      </c>
      <c r="AD25" s="57">
        <f>INDEX('DATA POBLACION'!$A$1:$CP$361,MATCH($G25,'DATA POBLACION'!$F$1:$F$361,0),MATCH(CONCATENATE(AD$1,"_",$H25),'DATA POBLACION'!$A$1:$CP$1,0))</f>
        <v>4</v>
      </c>
      <c r="AE25" s="57">
        <f>INDEX('DATA POBLACION'!$A$1:$CP$361,MATCH($G25,'DATA POBLACION'!$F$1:$F$361,0),MATCH(CONCATENATE(AE$1,"_",$H25),'DATA POBLACION'!$A$1:$CP$1,0))</f>
        <v>4</v>
      </c>
      <c r="AF25" s="57">
        <f>INDEX('DATA POBLACION'!$A$1:$CP$361,MATCH($G25,'DATA POBLACION'!$F$1:$F$361,0),MATCH(CONCATENATE(AF$1,"_",$H25),'DATA POBLACION'!$A$1:$CP$1,0))</f>
        <v>2</v>
      </c>
      <c r="AG25" s="39">
        <f t="shared" si="4"/>
        <v>16</v>
      </c>
      <c r="AH25" s="57">
        <f>INDEX('DATA POBLACION'!$A$1:$CP$361,MATCH($G25,'DATA POBLACION'!$F$1:$F$361,0),MATCH(CONCATENATE(AH$1,"_",$H25),'DATA POBLACION'!$A$1:$CP$1,0))</f>
        <v>15</v>
      </c>
      <c r="AI25" s="57">
        <f>INDEX('DATA POBLACION'!$A$1:$CP$361,MATCH($G25,'DATA POBLACION'!$F$1:$F$361,0),MATCH(CONCATENATE(AI$1,"_",$H25),'DATA POBLACION'!$A$1:$CP$1,0))</f>
        <v>17</v>
      </c>
      <c r="AJ25" s="57">
        <f>INDEX('DATA POBLACION'!$A$1:$CP$361,MATCH($G25,'DATA POBLACION'!$F$1:$F$361,0),MATCH(CONCATENATE(AJ$1,"_",$H25),'DATA POBLACION'!$A$1:$CP$1,0))</f>
        <v>14</v>
      </c>
      <c r="AK25" s="57">
        <f>INDEX('DATA POBLACION'!$A$1:$CP$361,MATCH($G25,'DATA POBLACION'!$F$1:$F$361,0),MATCH(CONCATENATE(AK$1,"_",$H25),'DATA POBLACION'!$A$1:$CP$1,0))</f>
        <v>16</v>
      </c>
      <c r="AL25" s="57">
        <f>INDEX('DATA POBLACION'!$A$1:$CP$361,MATCH($G25,'DATA POBLACION'!$F$1:$F$361,0),MATCH(CONCATENATE(AL$1,"_",$H25),'DATA POBLACION'!$A$1:$CP$1,0))</f>
        <v>11</v>
      </c>
      <c r="AM25" s="57">
        <f>INDEX('DATA POBLACION'!$A$1:$CP$361,MATCH($G25,'DATA POBLACION'!$F$1:$F$361,0),MATCH(CONCATENATE(AM$1,"_",$H25),'DATA POBLACION'!$A$1:$CP$1,0))</f>
        <v>9</v>
      </c>
      <c r="AN25" s="57">
        <f>INDEX('DATA POBLACION'!$A$1:$CP$361,MATCH($G25,'DATA POBLACION'!$F$1:$F$361,0),MATCH(CONCATENATE(AN$1,"_",$H25),'DATA POBLACION'!$A$1:$CP$1,0))</f>
        <v>11</v>
      </c>
      <c r="AO25" s="57">
        <f>INDEX('DATA POBLACION'!$A$1:$CP$361,MATCH($G25,'DATA POBLACION'!$F$1:$F$361,0),MATCH(CONCATENATE(AO$1,"_",$H25),'DATA POBLACION'!$A$1:$CP$1,0))</f>
        <v>10</v>
      </c>
      <c r="AP25" s="57">
        <f>INDEX('DATA POBLACION'!$A$1:$CP$361,MATCH($G25,'DATA POBLACION'!$F$1:$F$361,0),MATCH(CONCATENATE(AP$1,"_",$H25),'DATA POBLACION'!$A$1:$CP$1,0))</f>
        <v>9</v>
      </c>
      <c r="AQ25" s="57">
        <f>INDEX('DATA POBLACION'!$A$1:$CP$361,MATCH($G25,'DATA POBLACION'!$F$1:$F$361,0),MATCH(CONCATENATE(AQ$1,"_",$H25),'DATA POBLACION'!$A$1:$CP$1,0))</f>
        <v>9</v>
      </c>
      <c r="AR25" s="57">
        <f>INDEX('DATA POBLACION'!$A$1:$CP$361,MATCH($G25,'DATA POBLACION'!$F$1:$F$361,0),MATCH(CONCATENATE(AR$1,"_",$H25),'DATA POBLACION'!$A$1:$CP$1,0))</f>
        <v>6</v>
      </c>
      <c r="AS25" s="57">
        <f>INDEX('DATA POBLACION'!$A$1:$CP$361,MATCH($G25,'DATA POBLACION'!$F$1:$F$361,0),MATCH(CONCATENATE(AS$1,"_",$H25),'DATA POBLACION'!$A$1:$CP$1,0))</f>
        <v>6</v>
      </c>
      <c r="AT25" s="57">
        <f>INDEX('DATA POBLACION'!$A$1:$CP$361,MATCH($G25,'DATA POBLACION'!$F$1:$F$361,0),MATCH(CONCATENATE(AT$1,"_",$H25),'DATA POBLACION'!$A$1:$CP$1,0))</f>
        <v>8</v>
      </c>
    </row>
    <row r="26" spans="1:46" x14ac:dyDescent="0.2">
      <c r="A26" s="54">
        <v>80802</v>
      </c>
      <c r="B26" s="34" t="s">
        <v>53</v>
      </c>
      <c r="C26" s="34" t="s">
        <v>59</v>
      </c>
      <c r="D26" s="35" t="s">
        <v>4</v>
      </c>
      <c r="E26" s="56" t="s">
        <v>25</v>
      </c>
      <c r="F26" s="37"/>
      <c r="G26" s="38" t="s">
        <v>25</v>
      </c>
      <c r="H26" s="38" t="s">
        <v>108</v>
      </c>
      <c r="I26" s="39">
        <f t="shared" si="0"/>
        <v>401</v>
      </c>
      <c r="J26" s="57">
        <f>INDEX('DATA POBLACION'!$A$1:$CP$361,MATCH($G26,'DATA POBLACION'!$F$1:$F$361,0),MATCH(CONCATENATE(J$1,"_",$H26),'DATA POBLACION'!$A$1:$CP$1,0))</f>
        <v>5</v>
      </c>
      <c r="K26" s="57">
        <f>INDEX('DATA POBLACION'!$A$1:$CP$361,MATCH($G26,'DATA POBLACION'!$F$1:$F$361,0),MATCH(CONCATENATE(K$1,"_",$H26),'DATA POBLACION'!$A$1:$CP$1,0))</f>
        <v>4</v>
      </c>
      <c r="L26" s="57">
        <f>INDEX('DATA POBLACION'!$A$1:$CP$361,MATCH($G26,'DATA POBLACION'!$F$1:$F$361,0),MATCH(CONCATENATE(L$1,"_",$H26),'DATA POBLACION'!$A$1:$CP$1,0))</f>
        <v>4</v>
      </c>
      <c r="M26" s="57">
        <f>INDEX('DATA POBLACION'!$A$1:$CP$361,MATCH($G26,'DATA POBLACION'!$F$1:$F$361,0),MATCH(CONCATENATE(M$1,"_",$H26),'DATA POBLACION'!$A$1:$CP$1,0))</f>
        <v>2</v>
      </c>
      <c r="N26" s="57">
        <f>INDEX('DATA POBLACION'!$A$1:$CP$361,MATCH($G26,'DATA POBLACION'!$F$1:$F$361,0),MATCH(CONCATENATE(N$1,"_",$H26),'DATA POBLACION'!$A$1:$CP$1,0))</f>
        <v>4</v>
      </c>
      <c r="O26" s="57">
        <f t="shared" si="1"/>
        <v>19</v>
      </c>
      <c r="P26" s="57">
        <f>INDEX('DATA POBLACION'!$A$1:$CP$361,MATCH($G26,'DATA POBLACION'!$F$1:$F$361,0),MATCH(CONCATENATE(P$1,"_",$H26),'DATA POBLACION'!$A$1:$CP$1,0))</f>
        <v>4</v>
      </c>
      <c r="Q26" s="57">
        <f>INDEX('DATA POBLACION'!$A$1:$CP$361,MATCH($G26,'DATA POBLACION'!$F$1:$F$361,0),MATCH(CONCATENATE(Q$1,"_",$H26),'DATA POBLACION'!$A$1:$CP$1,0))</f>
        <v>5</v>
      </c>
      <c r="R26" s="57">
        <f>INDEX('DATA POBLACION'!$A$1:$CP$361,MATCH($G26,'DATA POBLACION'!$F$1:$F$361,0),MATCH(CONCATENATE(R$1,"_",$H26),'DATA POBLACION'!$A$1:$CP$1,0))</f>
        <v>8</v>
      </c>
      <c r="S26" s="57">
        <f>INDEX('DATA POBLACION'!$A$1:$CP$361,MATCH($G26,'DATA POBLACION'!$F$1:$F$361,0),MATCH(CONCATENATE(S$1,"_",$H26),'DATA POBLACION'!$A$1:$CP$1,0))</f>
        <v>2</v>
      </c>
      <c r="T26" s="57">
        <f>INDEX('DATA POBLACION'!$A$1:$CP$361,MATCH($G26,'DATA POBLACION'!$F$1:$F$361,0),MATCH(CONCATENATE(T$1,"_",$H26),'DATA POBLACION'!$A$1:$CP$1,0))</f>
        <v>3</v>
      </c>
      <c r="U26" s="57">
        <f t="shared" si="2"/>
        <v>22</v>
      </c>
      <c r="V26" s="57">
        <f>INDEX('DATA POBLACION'!$A$1:$CP$361,MATCH($G26,'DATA POBLACION'!$F$1:$F$361,0),MATCH(CONCATENATE(V$1,"_",$H26),'DATA POBLACION'!$A$1:$CP$1,0))</f>
        <v>6</v>
      </c>
      <c r="W26" s="57">
        <f>INDEX('DATA POBLACION'!$A$1:$CP$361,MATCH($G26,'DATA POBLACION'!$F$1:$F$361,0),MATCH(CONCATENATE(W$1,"_",$H26),'DATA POBLACION'!$A$1:$CP$1,0))</f>
        <v>2</v>
      </c>
      <c r="X26" s="57">
        <f>INDEX('DATA POBLACION'!$A$1:$CP$361,MATCH($G26,'DATA POBLACION'!$F$1:$F$361,0),MATCH(CONCATENATE(X$1,"_",$H26),'DATA POBLACION'!$A$1:$CP$1,0))</f>
        <v>6</v>
      </c>
      <c r="Y26" s="57">
        <f>INDEX('DATA POBLACION'!$A$1:$CP$361,MATCH($G26,'DATA POBLACION'!$F$1:$F$361,0),MATCH(CONCATENATE(Y$1,"_",$H26),'DATA POBLACION'!$A$1:$CP$1,0))</f>
        <v>6</v>
      </c>
      <c r="Z26" s="57">
        <f>INDEX('DATA POBLACION'!$A$1:$CP$361,MATCH($G26,'DATA POBLACION'!$F$1:$F$361,0),MATCH(CONCATENATE(Z$1,"_",$H26),'DATA POBLACION'!$A$1:$CP$1,0))</f>
        <v>5</v>
      </c>
      <c r="AA26" s="39">
        <f t="shared" si="3"/>
        <v>25</v>
      </c>
      <c r="AB26" s="57">
        <f>INDEX('DATA POBLACION'!$A$1:$CP$361,MATCH($G26,'DATA POBLACION'!$F$1:$F$361,0),MATCH(CONCATENATE(AB$1,"_",$H26),'DATA POBLACION'!$A$1:$CP$1,0))</f>
        <v>8</v>
      </c>
      <c r="AC26" s="57">
        <f>INDEX('DATA POBLACION'!$A$1:$CP$361,MATCH($G26,'DATA POBLACION'!$F$1:$F$361,0),MATCH(CONCATENATE(AC$1,"_",$H26),'DATA POBLACION'!$A$1:$CP$1,0))</f>
        <v>6</v>
      </c>
      <c r="AD26" s="57">
        <f>INDEX('DATA POBLACION'!$A$1:$CP$361,MATCH($G26,'DATA POBLACION'!$F$1:$F$361,0),MATCH(CONCATENATE(AD$1,"_",$H26),'DATA POBLACION'!$A$1:$CP$1,0))</f>
        <v>7</v>
      </c>
      <c r="AE26" s="57">
        <f>INDEX('DATA POBLACION'!$A$1:$CP$361,MATCH($G26,'DATA POBLACION'!$F$1:$F$361,0),MATCH(CONCATENATE(AE$1,"_",$H26),'DATA POBLACION'!$A$1:$CP$1,0))</f>
        <v>7</v>
      </c>
      <c r="AF26" s="57">
        <f>INDEX('DATA POBLACION'!$A$1:$CP$361,MATCH($G26,'DATA POBLACION'!$F$1:$F$361,0),MATCH(CONCATENATE(AF$1,"_",$H26),'DATA POBLACION'!$A$1:$CP$1,0))</f>
        <v>7</v>
      </c>
      <c r="AG26" s="39">
        <f t="shared" si="4"/>
        <v>35</v>
      </c>
      <c r="AH26" s="57">
        <f>INDEX('DATA POBLACION'!$A$1:$CP$361,MATCH($G26,'DATA POBLACION'!$F$1:$F$361,0),MATCH(CONCATENATE(AH$1,"_",$H26),'DATA POBLACION'!$A$1:$CP$1,0))</f>
        <v>24</v>
      </c>
      <c r="AI26" s="57">
        <f>INDEX('DATA POBLACION'!$A$1:$CP$361,MATCH($G26,'DATA POBLACION'!$F$1:$F$361,0),MATCH(CONCATENATE(AI$1,"_",$H26),'DATA POBLACION'!$A$1:$CP$1,0))</f>
        <v>24</v>
      </c>
      <c r="AJ26" s="57">
        <f>INDEX('DATA POBLACION'!$A$1:$CP$361,MATCH($G26,'DATA POBLACION'!$F$1:$F$361,0),MATCH(CONCATENATE(AJ$1,"_",$H26),'DATA POBLACION'!$A$1:$CP$1,0))</f>
        <v>23</v>
      </c>
      <c r="AK26" s="57">
        <f>INDEX('DATA POBLACION'!$A$1:$CP$361,MATCH($G26,'DATA POBLACION'!$F$1:$F$361,0),MATCH(CONCATENATE(AK$1,"_",$H26),'DATA POBLACION'!$A$1:$CP$1,0))</f>
        <v>41</v>
      </c>
      <c r="AL26" s="57">
        <f>INDEX('DATA POBLACION'!$A$1:$CP$361,MATCH($G26,'DATA POBLACION'!$F$1:$F$361,0),MATCH(CONCATENATE(AL$1,"_",$H26),'DATA POBLACION'!$A$1:$CP$1,0))</f>
        <v>28</v>
      </c>
      <c r="AM26" s="57">
        <f>INDEX('DATA POBLACION'!$A$1:$CP$361,MATCH($G26,'DATA POBLACION'!$F$1:$F$361,0),MATCH(CONCATENATE(AM$1,"_",$H26),'DATA POBLACION'!$A$1:$CP$1,0))</f>
        <v>38</v>
      </c>
      <c r="AN26" s="57">
        <f>INDEX('DATA POBLACION'!$A$1:$CP$361,MATCH($G26,'DATA POBLACION'!$F$1:$F$361,0),MATCH(CONCATENATE(AN$1,"_",$H26),'DATA POBLACION'!$A$1:$CP$1,0))</f>
        <v>25</v>
      </c>
      <c r="AO26" s="57">
        <f>INDEX('DATA POBLACION'!$A$1:$CP$361,MATCH($G26,'DATA POBLACION'!$F$1:$F$361,0),MATCH(CONCATENATE(AO$1,"_",$H26),'DATA POBLACION'!$A$1:$CP$1,0))</f>
        <v>25</v>
      </c>
      <c r="AP26" s="57">
        <f>INDEX('DATA POBLACION'!$A$1:$CP$361,MATCH($G26,'DATA POBLACION'!$F$1:$F$361,0),MATCH(CONCATENATE(AP$1,"_",$H26),'DATA POBLACION'!$A$1:$CP$1,0))</f>
        <v>27</v>
      </c>
      <c r="AQ26" s="57">
        <f>INDEX('DATA POBLACION'!$A$1:$CP$361,MATCH($G26,'DATA POBLACION'!$F$1:$F$361,0),MATCH(CONCATENATE(AQ$1,"_",$H26),'DATA POBLACION'!$A$1:$CP$1,0))</f>
        <v>16</v>
      </c>
      <c r="AR26" s="57">
        <f>INDEX('DATA POBLACION'!$A$1:$CP$361,MATCH($G26,'DATA POBLACION'!$F$1:$F$361,0),MATCH(CONCATENATE(AR$1,"_",$H26),'DATA POBLACION'!$A$1:$CP$1,0))</f>
        <v>16</v>
      </c>
      <c r="AS26" s="57">
        <f>INDEX('DATA POBLACION'!$A$1:$CP$361,MATCH($G26,'DATA POBLACION'!$F$1:$F$361,0),MATCH(CONCATENATE(AS$1,"_",$H26),'DATA POBLACION'!$A$1:$CP$1,0))</f>
        <v>5</v>
      </c>
      <c r="AT26" s="57">
        <f>INDEX('DATA POBLACION'!$A$1:$CP$361,MATCH($G26,'DATA POBLACION'!$F$1:$F$361,0),MATCH(CONCATENATE(AT$1,"_",$H26),'DATA POBLACION'!$A$1:$CP$1,0))</f>
        <v>8</v>
      </c>
    </row>
    <row r="27" spans="1:46" x14ac:dyDescent="0.2">
      <c r="A27" s="54">
        <v>80802</v>
      </c>
      <c r="B27" s="34" t="s">
        <v>53</v>
      </c>
      <c r="C27" s="34" t="s">
        <v>59</v>
      </c>
      <c r="D27" s="35" t="s">
        <v>4</v>
      </c>
      <c r="E27" s="39" t="s">
        <v>25</v>
      </c>
      <c r="F27" s="37"/>
      <c r="G27" s="38" t="s">
        <v>25</v>
      </c>
      <c r="H27" s="38" t="s">
        <v>109</v>
      </c>
      <c r="I27" s="39">
        <f t="shared" si="0"/>
        <v>346</v>
      </c>
      <c r="J27" s="57">
        <f>INDEX('DATA POBLACION'!$A$1:$CP$361,MATCH($G27,'DATA POBLACION'!$F$1:$F$361,0),MATCH(CONCATENATE(J$1,"_",$H27),'DATA POBLACION'!$A$1:$CP$1,0))</f>
        <v>4</v>
      </c>
      <c r="K27" s="57">
        <f>INDEX('DATA POBLACION'!$A$1:$CP$361,MATCH($G27,'DATA POBLACION'!$F$1:$F$361,0),MATCH(CONCATENATE(K$1,"_",$H27),'DATA POBLACION'!$A$1:$CP$1,0))</f>
        <v>1</v>
      </c>
      <c r="L27" s="57">
        <f>INDEX('DATA POBLACION'!$A$1:$CP$361,MATCH($G27,'DATA POBLACION'!$F$1:$F$361,0),MATCH(CONCATENATE(L$1,"_",$H27),'DATA POBLACION'!$A$1:$CP$1,0))</f>
        <v>4</v>
      </c>
      <c r="M27" s="57">
        <f>INDEX('DATA POBLACION'!$A$1:$CP$361,MATCH($G27,'DATA POBLACION'!$F$1:$F$361,0),MATCH(CONCATENATE(M$1,"_",$H27),'DATA POBLACION'!$A$1:$CP$1,0))</f>
        <v>5</v>
      </c>
      <c r="N27" s="57">
        <f>INDEX('DATA POBLACION'!$A$1:$CP$361,MATCH($G27,'DATA POBLACION'!$F$1:$F$361,0),MATCH(CONCATENATE(N$1,"_",$H27),'DATA POBLACION'!$A$1:$CP$1,0))</f>
        <v>2</v>
      </c>
      <c r="O27" s="57">
        <f t="shared" si="1"/>
        <v>16</v>
      </c>
      <c r="P27" s="57">
        <f>INDEX('DATA POBLACION'!$A$1:$CP$361,MATCH($G27,'DATA POBLACION'!$F$1:$F$361,0),MATCH(CONCATENATE(P$1,"_",$H27),'DATA POBLACION'!$A$1:$CP$1,0))</f>
        <v>2</v>
      </c>
      <c r="Q27" s="57">
        <f>INDEX('DATA POBLACION'!$A$1:$CP$361,MATCH($G27,'DATA POBLACION'!$F$1:$F$361,0),MATCH(CONCATENATE(Q$1,"_",$H27),'DATA POBLACION'!$A$1:$CP$1,0))</f>
        <v>3</v>
      </c>
      <c r="R27" s="57">
        <f>INDEX('DATA POBLACION'!$A$1:$CP$361,MATCH($G27,'DATA POBLACION'!$F$1:$F$361,0),MATCH(CONCATENATE(R$1,"_",$H27),'DATA POBLACION'!$A$1:$CP$1,0))</f>
        <v>5</v>
      </c>
      <c r="S27" s="57">
        <f>INDEX('DATA POBLACION'!$A$1:$CP$361,MATCH($G27,'DATA POBLACION'!$F$1:$F$361,0),MATCH(CONCATENATE(S$1,"_",$H27),'DATA POBLACION'!$A$1:$CP$1,0))</f>
        <v>3</v>
      </c>
      <c r="T27" s="57">
        <f>INDEX('DATA POBLACION'!$A$1:$CP$361,MATCH($G27,'DATA POBLACION'!$F$1:$F$361,0),MATCH(CONCATENATE(T$1,"_",$H27),'DATA POBLACION'!$A$1:$CP$1,0))</f>
        <v>3</v>
      </c>
      <c r="U27" s="57">
        <f t="shared" si="2"/>
        <v>16</v>
      </c>
      <c r="V27" s="57">
        <f>INDEX('DATA POBLACION'!$A$1:$CP$361,MATCH($G27,'DATA POBLACION'!$F$1:$F$361,0),MATCH(CONCATENATE(V$1,"_",$H27),'DATA POBLACION'!$A$1:$CP$1,0))</f>
        <v>6</v>
      </c>
      <c r="W27" s="57">
        <f>INDEX('DATA POBLACION'!$A$1:$CP$361,MATCH($G27,'DATA POBLACION'!$F$1:$F$361,0),MATCH(CONCATENATE(W$1,"_",$H27),'DATA POBLACION'!$A$1:$CP$1,0))</f>
        <v>2</v>
      </c>
      <c r="X27" s="57">
        <f>INDEX('DATA POBLACION'!$A$1:$CP$361,MATCH($G27,'DATA POBLACION'!$F$1:$F$361,0),MATCH(CONCATENATE(X$1,"_",$H27),'DATA POBLACION'!$A$1:$CP$1,0))</f>
        <v>6</v>
      </c>
      <c r="Y27" s="57">
        <f>INDEX('DATA POBLACION'!$A$1:$CP$361,MATCH($G27,'DATA POBLACION'!$F$1:$F$361,0),MATCH(CONCATENATE(Y$1,"_",$H27),'DATA POBLACION'!$A$1:$CP$1,0))</f>
        <v>6</v>
      </c>
      <c r="Z27" s="57">
        <f>INDEX('DATA POBLACION'!$A$1:$CP$361,MATCH($G27,'DATA POBLACION'!$F$1:$F$361,0),MATCH(CONCATENATE(Z$1,"_",$H27),'DATA POBLACION'!$A$1:$CP$1,0))</f>
        <v>4</v>
      </c>
      <c r="AA27" s="39">
        <f t="shared" si="3"/>
        <v>24</v>
      </c>
      <c r="AB27" s="57">
        <f>INDEX('DATA POBLACION'!$A$1:$CP$361,MATCH($G27,'DATA POBLACION'!$F$1:$F$361,0),MATCH(CONCATENATE(AB$1,"_",$H27),'DATA POBLACION'!$A$1:$CP$1,0))</f>
        <v>11</v>
      </c>
      <c r="AC27" s="57">
        <f>INDEX('DATA POBLACION'!$A$1:$CP$361,MATCH($G27,'DATA POBLACION'!$F$1:$F$361,0),MATCH(CONCATENATE(AC$1,"_",$H27),'DATA POBLACION'!$A$1:$CP$1,0))</f>
        <v>3</v>
      </c>
      <c r="AD27" s="57">
        <f>INDEX('DATA POBLACION'!$A$1:$CP$361,MATCH($G27,'DATA POBLACION'!$F$1:$F$361,0),MATCH(CONCATENATE(AD$1,"_",$H27),'DATA POBLACION'!$A$1:$CP$1,0))</f>
        <v>6</v>
      </c>
      <c r="AE27" s="57">
        <f>INDEX('DATA POBLACION'!$A$1:$CP$361,MATCH($G27,'DATA POBLACION'!$F$1:$F$361,0),MATCH(CONCATENATE(AE$1,"_",$H27),'DATA POBLACION'!$A$1:$CP$1,0))</f>
        <v>8</v>
      </c>
      <c r="AF27" s="57">
        <f>INDEX('DATA POBLACION'!$A$1:$CP$361,MATCH($G27,'DATA POBLACION'!$F$1:$F$361,0),MATCH(CONCATENATE(AF$1,"_",$H27),'DATA POBLACION'!$A$1:$CP$1,0))</f>
        <v>9</v>
      </c>
      <c r="AG27" s="39">
        <f t="shared" si="4"/>
        <v>37</v>
      </c>
      <c r="AH27" s="57">
        <f>INDEX('DATA POBLACION'!$A$1:$CP$361,MATCH($G27,'DATA POBLACION'!$F$1:$F$361,0),MATCH(CONCATENATE(AH$1,"_",$H27),'DATA POBLACION'!$A$1:$CP$1,0))</f>
        <v>27</v>
      </c>
      <c r="AI27" s="57">
        <f>INDEX('DATA POBLACION'!$A$1:$CP$361,MATCH($G27,'DATA POBLACION'!$F$1:$F$361,0),MATCH(CONCATENATE(AI$1,"_",$H27),'DATA POBLACION'!$A$1:$CP$1,0))</f>
        <v>30</v>
      </c>
      <c r="AJ27" s="57">
        <f>INDEX('DATA POBLACION'!$A$1:$CP$361,MATCH($G27,'DATA POBLACION'!$F$1:$F$361,0),MATCH(CONCATENATE(AJ$1,"_",$H27),'DATA POBLACION'!$A$1:$CP$1,0))</f>
        <v>25</v>
      </c>
      <c r="AK27" s="57">
        <f>INDEX('DATA POBLACION'!$A$1:$CP$361,MATCH($G27,'DATA POBLACION'!$F$1:$F$361,0),MATCH(CONCATENATE(AK$1,"_",$H27),'DATA POBLACION'!$A$1:$CP$1,0))</f>
        <v>28</v>
      </c>
      <c r="AL27" s="57">
        <f>INDEX('DATA POBLACION'!$A$1:$CP$361,MATCH($G27,'DATA POBLACION'!$F$1:$F$361,0),MATCH(CONCATENATE(AL$1,"_",$H27),'DATA POBLACION'!$A$1:$CP$1,0))</f>
        <v>24</v>
      </c>
      <c r="AM27" s="57">
        <f>INDEX('DATA POBLACION'!$A$1:$CP$361,MATCH($G27,'DATA POBLACION'!$F$1:$F$361,0),MATCH(CONCATENATE(AM$1,"_",$H27),'DATA POBLACION'!$A$1:$CP$1,0))</f>
        <v>16</v>
      </c>
      <c r="AN27" s="57">
        <f>INDEX('DATA POBLACION'!$A$1:$CP$361,MATCH($G27,'DATA POBLACION'!$F$1:$F$361,0),MATCH(CONCATENATE(AN$1,"_",$H27),'DATA POBLACION'!$A$1:$CP$1,0))</f>
        <v>21</v>
      </c>
      <c r="AO27" s="57">
        <f>INDEX('DATA POBLACION'!$A$1:$CP$361,MATCH($G27,'DATA POBLACION'!$F$1:$F$361,0),MATCH(CONCATENATE(AO$1,"_",$H27),'DATA POBLACION'!$A$1:$CP$1,0))</f>
        <v>21</v>
      </c>
      <c r="AP27" s="57">
        <f>INDEX('DATA POBLACION'!$A$1:$CP$361,MATCH($G27,'DATA POBLACION'!$F$1:$F$361,0),MATCH(CONCATENATE(AP$1,"_",$H27),'DATA POBLACION'!$A$1:$CP$1,0))</f>
        <v>19</v>
      </c>
      <c r="AQ27" s="57">
        <f>INDEX('DATA POBLACION'!$A$1:$CP$361,MATCH($G27,'DATA POBLACION'!$F$1:$F$361,0),MATCH(CONCATENATE(AQ$1,"_",$H27),'DATA POBLACION'!$A$1:$CP$1,0))</f>
        <v>13</v>
      </c>
      <c r="AR27" s="57">
        <f>INDEX('DATA POBLACION'!$A$1:$CP$361,MATCH($G27,'DATA POBLACION'!$F$1:$F$361,0),MATCH(CONCATENATE(AR$1,"_",$H27),'DATA POBLACION'!$A$1:$CP$1,0))</f>
        <v>12</v>
      </c>
      <c r="AS27" s="57">
        <f>INDEX('DATA POBLACION'!$A$1:$CP$361,MATCH($G27,'DATA POBLACION'!$F$1:$F$361,0),MATCH(CONCATENATE(AS$1,"_",$H27),'DATA POBLACION'!$A$1:$CP$1,0))</f>
        <v>9</v>
      </c>
      <c r="AT27" s="57">
        <f>INDEX('DATA POBLACION'!$A$1:$CP$361,MATCH($G27,'DATA POBLACION'!$F$1:$F$361,0),MATCH(CONCATENATE(AT$1,"_",$H27),'DATA POBLACION'!$A$1:$CP$1,0))</f>
        <v>8</v>
      </c>
    </row>
    <row r="28" spans="1:46" x14ac:dyDescent="0.2">
      <c r="A28" s="54">
        <v>80803</v>
      </c>
      <c r="B28" s="34" t="s">
        <v>53</v>
      </c>
      <c r="C28" s="34" t="s">
        <v>59</v>
      </c>
      <c r="D28" s="35" t="s">
        <v>4</v>
      </c>
      <c r="E28" s="56" t="s">
        <v>26</v>
      </c>
      <c r="F28" s="37"/>
      <c r="G28" s="38" t="s">
        <v>26</v>
      </c>
      <c r="H28" s="38" t="s">
        <v>108</v>
      </c>
      <c r="I28" s="39">
        <f t="shared" si="0"/>
        <v>1832</v>
      </c>
      <c r="J28" s="57">
        <f>INDEX('DATA POBLACION'!$A$1:$CP$361,MATCH($G28,'DATA POBLACION'!$F$1:$F$361,0),MATCH(CONCATENATE(J$1,"_",$H28),'DATA POBLACION'!$A$1:$CP$1,0))</f>
        <v>20</v>
      </c>
      <c r="K28" s="57">
        <f>INDEX('DATA POBLACION'!$A$1:$CP$361,MATCH($G28,'DATA POBLACION'!$F$1:$F$361,0),MATCH(CONCATENATE(K$1,"_",$H28),'DATA POBLACION'!$A$1:$CP$1,0))</f>
        <v>17</v>
      </c>
      <c r="L28" s="57">
        <f>INDEX('DATA POBLACION'!$A$1:$CP$361,MATCH($G28,'DATA POBLACION'!$F$1:$F$361,0),MATCH(CONCATENATE(L$1,"_",$H28),'DATA POBLACION'!$A$1:$CP$1,0))</f>
        <v>22</v>
      </c>
      <c r="M28" s="57">
        <f>INDEX('DATA POBLACION'!$A$1:$CP$361,MATCH($G28,'DATA POBLACION'!$F$1:$F$361,0),MATCH(CONCATENATE(M$1,"_",$H28),'DATA POBLACION'!$A$1:$CP$1,0))</f>
        <v>20</v>
      </c>
      <c r="N28" s="57">
        <f>INDEX('DATA POBLACION'!$A$1:$CP$361,MATCH($G28,'DATA POBLACION'!$F$1:$F$361,0),MATCH(CONCATENATE(N$1,"_",$H28),'DATA POBLACION'!$A$1:$CP$1,0))</f>
        <v>24</v>
      </c>
      <c r="O28" s="57">
        <f t="shared" si="1"/>
        <v>103</v>
      </c>
      <c r="P28" s="57">
        <f>INDEX('DATA POBLACION'!$A$1:$CP$361,MATCH($G28,'DATA POBLACION'!$F$1:$F$361,0),MATCH(CONCATENATE(P$1,"_",$H28),'DATA POBLACION'!$A$1:$CP$1,0))</f>
        <v>22</v>
      </c>
      <c r="Q28" s="57">
        <f>INDEX('DATA POBLACION'!$A$1:$CP$361,MATCH($G28,'DATA POBLACION'!$F$1:$F$361,0),MATCH(CONCATENATE(Q$1,"_",$H28),'DATA POBLACION'!$A$1:$CP$1,0))</f>
        <v>22</v>
      </c>
      <c r="R28" s="57">
        <f>INDEX('DATA POBLACION'!$A$1:$CP$361,MATCH($G28,'DATA POBLACION'!$F$1:$F$361,0),MATCH(CONCATENATE(R$1,"_",$H28),'DATA POBLACION'!$A$1:$CP$1,0))</f>
        <v>23</v>
      </c>
      <c r="S28" s="57">
        <f>INDEX('DATA POBLACION'!$A$1:$CP$361,MATCH($G28,'DATA POBLACION'!$F$1:$F$361,0),MATCH(CONCATENATE(S$1,"_",$H28),'DATA POBLACION'!$A$1:$CP$1,0))</f>
        <v>26</v>
      </c>
      <c r="T28" s="57">
        <f>INDEX('DATA POBLACION'!$A$1:$CP$361,MATCH($G28,'DATA POBLACION'!$F$1:$F$361,0),MATCH(CONCATENATE(T$1,"_",$H28),'DATA POBLACION'!$A$1:$CP$1,0))</f>
        <v>25</v>
      </c>
      <c r="U28" s="57">
        <f t="shared" si="2"/>
        <v>118</v>
      </c>
      <c r="V28" s="57">
        <f>INDEX('DATA POBLACION'!$A$1:$CP$361,MATCH($G28,'DATA POBLACION'!$F$1:$F$361,0),MATCH(CONCATENATE(V$1,"_",$H28),'DATA POBLACION'!$A$1:$CP$1,0))</f>
        <v>20</v>
      </c>
      <c r="W28" s="57">
        <f>INDEX('DATA POBLACION'!$A$1:$CP$361,MATCH($G28,'DATA POBLACION'!$F$1:$F$361,0),MATCH(CONCATENATE(W$1,"_",$H28),'DATA POBLACION'!$A$1:$CP$1,0))</f>
        <v>28</v>
      </c>
      <c r="X28" s="57">
        <f>INDEX('DATA POBLACION'!$A$1:$CP$361,MATCH($G28,'DATA POBLACION'!$F$1:$F$361,0),MATCH(CONCATENATE(X$1,"_",$H28),'DATA POBLACION'!$A$1:$CP$1,0))</f>
        <v>26</v>
      </c>
      <c r="Y28" s="57">
        <f>INDEX('DATA POBLACION'!$A$1:$CP$361,MATCH($G28,'DATA POBLACION'!$F$1:$F$361,0),MATCH(CONCATENATE(Y$1,"_",$H28),'DATA POBLACION'!$A$1:$CP$1,0))</f>
        <v>29</v>
      </c>
      <c r="Z28" s="57">
        <f>INDEX('DATA POBLACION'!$A$1:$CP$361,MATCH($G28,'DATA POBLACION'!$F$1:$F$361,0),MATCH(CONCATENATE(Z$1,"_",$H28),'DATA POBLACION'!$A$1:$CP$1,0))</f>
        <v>34</v>
      </c>
      <c r="AA28" s="39">
        <f t="shared" si="3"/>
        <v>137</v>
      </c>
      <c r="AB28" s="57">
        <f>INDEX('DATA POBLACION'!$A$1:$CP$361,MATCH($G28,'DATA POBLACION'!$F$1:$F$361,0),MATCH(CONCATENATE(AB$1,"_",$H28),'DATA POBLACION'!$A$1:$CP$1,0))</f>
        <v>45</v>
      </c>
      <c r="AC28" s="57">
        <f>INDEX('DATA POBLACION'!$A$1:$CP$361,MATCH($G28,'DATA POBLACION'!$F$1:$F$361,0),MATCH(CONCATENATE(AC$1,"_",$H28),'DATA POBLACION'!$A$1:$CP$1,0))</f>
        <v>43</v>
      </c>
      <c r="AD28" s="57">
        <f>INDEX('DATA POBLACION'!$A$1:$CP$361,MATCH($G28,'DATA POBLACION'!$F$1:$F$361,0),MATCH(CONCATENATE(AD$1,"_",$H28),'DATA POBLACION'!$A$1:$CP$1,0))</f>
        <v>40</v>
      </c>
      <c r="AE28" s="57">
        <f>INDEX('DATA POBLACION'!$A$1:$CP$361,MATCH($G28,'DATA POBLACION'!$F$1:$F$361,0),MATCH(CONCATENATE(AE$1,"_",$H28),'DATA POBLACION'!$A$1:$CP$1,0))</f>
        <v>39</v>
      </c>
      <c r="AF28" s="57">
        <f>INDEX('DATA POBLACION'!$A$1:$CP$361,MATCH($G28,'DATA POBLACION'!$F$1:$F$361,0),MATCH(CONCATENATE(AF$1,"_",$H28),'DATA POBLACION'!$A$1:$CP$1,0))</f>
        <v>39</v>
      </c>
      <c r="AG28" s="39">
        <f t="shared" si="4"/>
        <v>206</v>
      </c>
      <c r="AH28" s="57">
        <f>INDEX('DATA POBLACION'!$A$1:$CP$361,MATCH($G28,'DATA POBLACION'!$F$1:$F$361,0),MATCH(CONCATENATE(AH$1,"_",$H28),'DATA POBLACION'!$A$1:$CP$1,0))</f>
        <v>167</v>
      </c>
      <c r="AI28" s="57">
        <f>INDEX('DATA POBLACION'!$A$1:$CP$361,MATCH($G28,'DATA POBLACION'!$F$1:$F$361,0),MATCH(CONCATENATE(AI$1,"_",$H28),'DATA POBLACION'!$A$1:$CP$1,0))</f>
        <v>146</v>
      </c>
      <c r="AJ28" s="57">
        <f>INDEX('DATA POBLACION'!$A$1:$CP$361,MATCH($G28,'DATA POBLACION'!$F$1:$F$361,0),MATCH(CONCATENATE(AJ$1,"_",$H28),'DATA POBLACION'!$A$1:$CP$1,0))</f>
        <v>135</v>
      </c>
      <c r="AK28" s="57">
        <f>INDEX('DATA POBLACION'!$A$1:$CP$361,MATCH($G28,'DATA POBLACION'!$F$1:$F$361,0),MATCH(CONCATENATE(AK$1,"_",$H28),'DATA POBLACION'!$A$1:$CP$1,0))</f>
        <v>135</v>
      </c>
      <c r="AL28" s="57">
        <f>INDEX('DATA POBLACION'!$A$1:$CP$361,MATCH($G28,'DATA POBLACION'!$F$1:$F$361,0),MATCH(CONCATENATE(AL$1,"_",$H28),'DATA POBLACION'!$A$1:$CP$1,0))</f>
        <v>128</v>
      </c>
      <c r="AM28" s="57">
        <f>INDEX('DATA POBLACION'!$A$1:$CP$361,MATCH($G28,'DATA POBLACION'!$F$1:$F$361,0),MATCH(CONCATENATE(AM$1,"_",$H28),'DATA POBLACION'!$A$1:$CP$1,0))</f>
        <v>120</v>
      </c>
      <c r="AN28" s="57">
        <f>INDEX('DATA POBLACION'!$A$1:$CP$361,MATCH($G28,'DATA POBLACION'!$F$1:$F$361,0),MATCH(CONCATENATE(AN$1,"_",$H28),'DATA POBLACION'!$A$1:$CP$1,0))</f>
        <v>101</v>
      </c>
      <c r="AO28" s="57">
        <f>INDEX('DATA POBLACION'!$A$1:$CP$361,MATCH($G28,'DATA POBLACION'!$F$1:$F$361,0),MATCH(CONCATENATE(AO$1,"_",$H28),'DATA POBLACION'!$A$1:$CP$1,0))</f>
        <v>85</v>
      </c>
      <c r="AP28" s="57">
        <f>INDEX('DATA POBLACION'!$A$1:$CP$361,MATCH($G28,'DATA POBLACION'!$F$1:$F$361,0),MATCH(CONCATENATE(AP$1,"_",$H28),'DATA POBLACION'!$A$1:$CP$1,0))</f>
        <v>82</v>
      </c>
      <c r="AQ28" s="57">
        <f>INDEX('DATA POBLACION'!$A$1:$CP$361,MATCH($G28,'DATA POBLACION'!$F$1:$F$361,0),MATCH(CONCATENATE(AQ$1,"_",$H28),'DATA POBLACION'!$A$1:$CP$1,0))</f>
        <v>69</v>
      </c>
      <c r="AR28" s="57">
        <f>INDEX('DATA POBLACION'!$A$1:$CP$361,MATCH($G28,'DATA POBLACION'!$F$1:$F$361,0),MATCH(CONCATENATE(AR$1,"_",$H28),'DATA POBLACION'!$A$1:$CP$1,0))</f>
        <v>44</v>
      </c>
      <c r="AS28" s="57">
        <f>INDEX('DATA POBLACION'!$A$1:$CP$361,MATCH($G28,'DATA POBLACION'!$F$1:$F$361,0),MATCH(CONCATENATE(AS$1,"_",$H28),'DATA POBLACION'!$A$1:$CP$1,0))</f>
        <v>32</v>
      </c>
      <c r="AT28" s="57">
        <f>INDEX('DATA POBLACION'!$A$1:$CP$361,MATCH($G28,'DATA POBLACION'!$F$1:$F$361,0),MATCH(CONCATENATE(AT$1,"_",$H28),'DATA POBLACION'!$A$1:$CP$1,0))</f>
        <v>24</v>
      </c>
    </row>
    <row r="29" spans="1:46" x14ac:dyDescent="0.2">
      <c r="A29" s="54">
        <v>80803</v>
      </c>
      <c r="B29" s="34" t="s">
        <v>53</v>
      </c>
      <c r="C29" s="34" t="s">
        <v>59</v>
      </c>
      <c r="D29" s="35" t="s">
        <v>4</v>
      </c>
      <c r="E29" s="39" t="s">
        <v>26</v>
      </c>
      <c r="F29" s="37"/>
      <c r="G29" s="38" t="s">
        <v>26</v>
      </c>
      <c r="H29" s="38" t="s">
        <v>109</v>
      </c>
      <c r="I29" s="39">
        <f>SUM(O29,U29,AA29,AG29,AH29:AT29)</f>
        <v>1810</v>
      </c>
      <c r="J29" s="57">
        <f>INDEX('DATA POBLACION'!$A$1:$CP$361,MATCH($G29,'DATA POBLACION'!$F$1:$F$361,0),MATCH(CONCATENATE(J$1,"_",$H29),'DATA POBLACION'!$A$1:$CP$1,0))</f>
        <v>23</v>
      </c>
      <c r="K29" s="57">
        <f>INDEX('DATA POBLACION'!$A$1:$CP$361,MATCH($G29,'DATA POBLACION'!$F$1:$F$361,0),MATCH(CONCATENATE(K$1,"_",$H29),'DATA POBLACION'!$A$1:$CP$1,0))</f>
        <v>18</v>
      </c>
      <c r="L29" s="57">
        <f>INDEX('DATA POBLACION'!$A$1:$CP$361,MATCH($G29,'DATA POBLACION'!$F$1:$F$361,0),MATCH(CONCATENATE(L$1,"_",$H29),'DATA POBLACION'!$A$1:$CP$1,0))</f>
        <v>23</v>
      </c>
      <c r="M29" s="57">
        <f>INDEX('DATA POBLACION'!$A$1:$CP$361,MATCH($G29,'DATA POBLACION'!$F$1:$F$361,0),MATCH(CONCATENATE(M$1,"_",$H29),'DATA POBLACION'!$A$1:$CP$1,0))</f>
        <v>25</v>
      </c>
      <c r="N29" s="57">
        <f>INDEX('DATA POBLACION'!$A$1:$CP$361,MATCH($G29,'DATA POBLACION'!$F$1:$F$361,0),MATCH(CONCATENATE(N$1,"_",$H29),'DATA POBLACION'!$A$1:$CP$1,0))</f>
        <v>21</v>
      </c>
      <c r="O29" s="57">
        <f t="shared" si="1"/>
        <v>110</v>
      </c>
      <c r="P29" s="57">
        <f>INDEX('DATA POBLACION'!$A$1:$CP$361,MATCH($G29,'DATA POBLACION'!$F$1:$F$361,0),MATCH(CONCATENATE(P$1,"_",$H29),'DATA POBLACION'!$A$1:$CP$1,0))</f>
        <v>16</v>
      </c>
      <c r="Q29" s="57">
        <f>INDEX('DATA POBLACION'!$A$1:$CP$361,MATCH($G29,'DATA POBLACION'!$F$1:$F$361,0),MATCH(CONCATENATE(Q$1,"_",$H29),'DATA POBLACION'!$A$1:$CP$1,0))</f>
        <v>24</v>
      </c>
      <c r="R29" s="57">
        <f>INDEX('DATA POBLACION'!$A$1:$CP$361,MATCH($G29,'DATA POBLACION'!$F$1:$F$361,0),MATCH(CONCATENATE(R$1,"_",$H29),'DATA POBLACION'!$A$1:$CP$1,0))</f>
        <v>28</v>
      </c>
      <c r="S29" s="57">
        <f>INDEX('DATA POBLACION'!$A$1:$CP$361,MATCH($G29,'DATA POBLACION'!$F$1:$F$361,0),MATCH(CONCATENATE(S$1,"_",$H29),'DATA POBLACION'!$A$1:$CP$1,0))</f>
        <v>26</v>
      </c>
      <c r="T29" s="57">
        <f>INDEX('DATA POBLACION'!$A$1:$CP$361,MATCH($G29,'DATA POBLACION'!$F$1:$F$361,0),MATCH(CONCATENATE(T$1,"_",$H29),'DATA POBLACION'!$A$1:$CP$1,0))</f>
        <v>23</v>
      </c>
      <c r="U29" s="57">
        <f t="shared" si="2"/>
        <v>117</v>
      </c>
      <c r="V29" s="57">
        <f>INDEX('DATA POBLACION'!$A$1:$CP$361,MATCH($G29,'DATA POBLACION'!$F$1:$F$361,0),MATCH(CONCATENATE(V$1,"_",$H29),'DATA POBLACION'!$A$1:$CP$1,0))</f>
        <v>18</v>
      </c>
      <c r="W29" s="57">
        <f>INDEX('DATA POBLACION'!$A$1:$CP$361,MATCH($G29,'DATA POBLACION'!$F$1:$F$361,0),MATCH(CONCATENATE(W$1,"_",$H29),'DATA POBLACION'!$A$1:$CP$1,0))</f>
        <v>25</v>
      </c>
      <c r="X29" s="57">
        <f>INDEX('DATA POBLACION'!$A$1:$CP$361,MATCH($G29,'DATA POBLACION'!$F$1:$F$361,0),MATCH(CONCATENATE(X$1,"_",$H29),'DATA POBLACION'!$A$1:$CP$1,0))</f>
        <v>24</v>
      </c>
      <c r="Y29" s="57">
        <f>INDEX('DATA POBLACION'!$A$1:$CP$361,MATCH($G29,'DATA POBLACION'!$F$1:$F$361,0),MATCH(CONCATENATE(Y$1,"_",$H29),'DATA POBLACION'!$A$1:$CP$1,0))</f>
        <v>26</v>
      </c>
      <c r="Z29" s="57">
        <f>INDEX('DATA POBLACION'!$A$1:$CP$361,MATCH($G29,'DATA POBLACION'!$F$1:$F$361,0),MATCH(CONCATENATE(Z$1,"_",$H29),'DATA POBLACION'!$A$1:$CP$1,0))</f>
        <v>31</v>
      </c>
      <c r="AA29" s="39">
        <f t="shared" si="3"/>
        <v>124</v>
      </c>
      <c r="AB29" s="57">
        <f>INDEX('DATA POBLACION'!$A$1:$CP$361,MATCH($G29,'DATA POBLACION'!$F$1:$F$361,0),MATCH(CONCATENATE(AB$1,"_",$H29),'DATA POBLACION'!$A$1:$CP$1,0))</f>
        <v>36</v>
      </c>
      <c r="AC29" s="57">
        <f>INDEX('DATA POBLACION'!$A$1:$CP$361,MATCH($G29,'DATA POBLACION'!$F$1:$F$361,0),MATCH(CONCATENATE(AC$1,"_",$H29),'DATA POBLACION'!$A$1:$CP$1,0))</f>
        <v>38</v>
      </c>
      <c r="AD29" s="57">
        <f>INDEX('DATA POBLACION'!$A$1:$CP$361,MATCH($G29,'DATA POBLACION'!$F$1:$F$361,0),MATCH(CONCATENATE(AD$1,"_",$H29),'DATA POBLACION'!$A$1:$CP$1,0))</f>
        <v>40</v>
      </c>
      <c r="AE29" s="57">
        <f>INDEX('DATA POBLACION'!$A$1:$CP$361,MATCH($G29,'DATA POBLACION'!$F$1:$F$361,0),MATCH(CONCATENATE(AE$1,"_",$H29),'DATA POBLACION'!$A$1:$CP$1,0))</f>
        <v>46</v>
      </c>
      <c r="AF29" s="57">
        <f>INDEX('DATA POBLACION'!$A$1:$CP$361,MATCH($G29,'DATA POBLACION'!$F$1:$F$361,0),MATCH(CONCATENATE(AF$1,"_",$H29),'DATA POBLACION'!$A$1:$CP$1,0))</f>
        <v>38</v>
      </c>
      <c r="AG29" s="39">
        <f t="shared" si="4"/>
        <v>198</v>
      </c>
      <c r="AH29" s="57">
        <f>INDEX('DATA POBLACION'!$A$1:$CP$361,MATCH($G29,'DATA POBLACION'!$F$1:$F$361,0),MATCH(CONCATENATE(AH$1,"_",$H29),'DATA POBLACION'!$A$1:$CP$1,0))</f>
        <v>164</v>
      </c>
      <c r="AI29" s="57">
        <f>INDEX('DATA POBLACION'!$A$1:$CP$361,MATCH($G29,'DATA POBLACION'!$F$1:$F$361,0),MATCH(CONCATENATE(AI$1,"_",$H29),'DATA POBLACION'!$A$1:$CP$1,0))</f>
        <v>155</v>
      </c>
      <c r="AJ29" s="57">
        <f>INDEX('DATA POBLACION'!$A$1:$CP$361,MATCH($G29,'DATA POBLACION'!$F$1:$F$361,0),MATCH(CONCATENATE(AJ$1,"_",$H29),'DATA POBLACION'!$A$1:$CP$1,0))</f>
        <v>140</v>
      </c>
      <c r="AK29" s="57">
        <f>INDEX('DATA POBLACION'!$A$1:$CP$361,MATCH($G29,'DATA POBLACION'!$F$1:$F$361,0),MATCH(CONCATENATE(AK$1,"_",$H29),'DATA POBLACION'!$A$1:$CP$1,0))</f>
        <v>134</v>
      </c>
      <c r="AL29" s="57">
        <f>INDEX('DATA POBLACION'!$A$1:$CP$361,MATCH($G29,'DATA POBLACION'!$F$1:$F$361,0),MATCH(CONCATENATE(AL$1,"_",$H29),'DATA POBLACION'!$A$1:$CP$1,0))</f>
        <v>118</v>
      </c>
      <c r="AM29" s="57">
        <f>INDEX('DATA POBLACION'!$A$1:$CP$361,MATCH($G29,'DATA POBLACION'!$F$1:$F$361,0),MATCH(CONCATENATE(AM$1,"_",$H29),'DATA POBLACION'!$A$1:$CP$1,0))</f>
        <v>114</v>
      </c>
      <c r="AN29" s="57">
        <f>INDEX('DATA POBLACION'!$A$1:$CP$361,MATCH($G29,'DATA POBLACION'!$F$1:$F$361,0),MATCH(CONCATENATE(AN$1,"_",$H29),'DATA POBLACION'!$A$1:$CP$1,0))</f>
        <v>80</v>
      </c>
      <c r="AO29" s="57">
        <f>INDEX('DATA POBLACION'!$A$1:$CP$361,MATCH($G29,'DATA POBLACION'!$F$1:$F$361,0),MATCH(CONCATENATE(AO$1,"_",$H29),'DATA POBLACION'!$A$1:$CP$1,0))</f>
        <v>86</v>
      </c>
      <c r="AP29" s="57">
        <f>INDEX('DATA POBLACION'!$A$1:$CP$361,MATCH($G29,'DATA POBLACION'!$F$1:$F$361,0),MATCH(CONCATENATE(AP$1,"_",$H29),'DATA POBLACION'!$A$1:$CP$1,0))</f>
        <v>77</v>
      </c>
      <c r="AQ29" s="57">
        <f>INDEX('DATA POBLACION'!$A$1:$CP$361,MATCH($G29,'DATA POBLACION'!$F$1:$F$361,0),MATCH(CONCATENATE(AQ$1,"_",$H29),'DATA POBLACION'!$A$1:$CP$1,0))</f>
        <v>70</v>
      </c>
      <c r="AR29" s="57">
        <f>INDEX('DATA POBLACION'!$A$1:$CP$361,MATCH($G29,'DATA POBLACION'!$F$1:$F$361,0),MATCH(CONCATENATE(AR$1,"_",$H29),'DATA POBLACION'!$A$1:$CP$1,0))</f>
        <v>50</v>
      </c>
      <c r="AS29" s="57">
        <f>INDEX('DATA POBLACION'!$A$1:$CP$361,MATCH($G29,'DATA POBLACION'!$F$1:$F$361,0),MATCH(CONCATENATE(AS$1,"_",$H29),'DATA POBLACION'!$A$1:$CP$1,0))</f>
        <v>36</v>
      </c>
      <c r="AT29" s="57">
        <f>INDEX('DATA POBLACION'!$A$1:$CP$361,MATCH($G29,'DATA POBLACION'!$F$1:$F$361,0),MATCH(CONCATENATE(AT$1,"_",$H29),'DATA POBLACION'!$A$1:$CP$1,0))</f>
        <v>37</v>
      </c>
    </row>
    <row r="30" spans="1:46" x14ac:dyDescent="0.2">
      <c r="A30" s="54">
        <v>80503</v>
      </c>
      <c r="B30" s="55" t="s">
        <v>53</v>
      </c>
      <c r="C30" s="34" t="s">
        <v>224</v>
      </c>
      <c r="D30" s="35" t="s">
        <v>2</v>
      </c>
      <c r="E30" s="56" t="s">
        <v>10</v>
      </c>
      <c r="F30" s="37"/>
      <c r="G30" s="38" t="s">
        <v>224</v>
      </c>
      <c r="H30" s="38" t="s">
        <v>108</v>
      </c>
      <c r="I30" s="39">
        <f t="shared" si="0"/>
        <v>2498</v>
      </c>
      <c r="J30" s="57">
        <f>INDEX('DATA POBLACION'!$A$1:$CP$361,MATCH($G30,'DATA POBLACION'!$F$1:$F$361,0),MATCH(CONCATENATE(J$1,"_",$H30),'DATA POBLACION'!$A$1:$CP$1,0))</f>
        <v>30</v>
      </c>
      <c r="K30" s="57">
        <f>INDEX('DATA POBLACION'!$A$1:$CP$361,MATCH($G30,'DATA POBLACION'!$F$1:$F$361,0),MATCH(CONCATENATE(K$1,"_",$H30),'DATA POBLACION'!$A$1:$CP$1,0))</f>
        <v>29</v>
      </c>
      <c r="L30" s="57">
        <f>INDEX('DATA POBLACION'!$A$1:$CP$361,MATCH($G30,'DATA POBLACION'!$F$1:$F$361,0),MATCH(CONCATENATE(L$1,"_",$H30),'DATA POBLACION'!$A$1:$CP$1,0))</f>
        <v>29</v>
      </c>
      <c r="M30" s="57">
        <f>INDEX('DATA POBLACION'!$A$1:$CP$361,MATCH($G30,'DATA POBLACION'!$F$1:$F$361,0),MATCH(CONCATENATE(M$1,"_",$H30),'DATA POBLACION'!$A$1:$CP$1,0))</f>
        <v>33</v>
      </c>
      <c r="N30" s="57">
        <f>INDEX('DATA POBLACION'!$A$1:$CP$361,MATCH($G30,'DATA POBLACION'!$F$1:$F$361,0),MATCH(CONCATENATE(N$1,"_",$H30),'DATA POBLACION'!$A$1:$CP$1,0))</f>
        <v>27</v>
      </c>
      <c r="O30" s="57">
        <f t="shared" si="1"/>
        <v>148</v>
      </c>
      <c r="P30" s="57">
        <f>INDEX('DATA POBLACION'!$A$1:$CP$361,MATCH($G30,'DATA POBLACION'!$F$1:$F$361,0),MATCH(CONCATENATE(P$1,"_",$H30),'DATA POBLACION'!$A$1:$CP$1,0))</f>
        <v>42</v>
      </c>
      <c r="Q30" s="57">
        <f>INDEX('DATA POBLACION'!$A$1:$CP$361,MATCH($G30,'DATA POBLACION'!$F$1:$F$361,0),MATCH(CONCATENATE(Q$1,"_",$H30),'DATA POBLACION'!$A$1:$CP$1,0))</f>
        <v>32</v>
      </c>
      <c r="R30" s="57">
        <f>INDEX('DATA POBLACION'!$A$1:$CP$361,MATCH($G30,'DATA POBLACION'!$F$1:$F$361,0),MATCH(CONCATENATE(R$1,"_",$H30),'DATA POBLACION'!$A$1:$CP$1,0))</f>
        <v>39</v>
      </c>
      <c r="S30" s="57">
        <f>INDEX('DATA POBLACION'!$A$1:$CP$361,MATCH($G30,'DATA POBLACION'!$F$1:$F$361,0),MATCH(CONCATENATE(S$1,"_",$H30),'DATA POBLACION'!$A$1:$CP$1,0))</f>
        <v>38</v>
      </c>
      <c r="T30" s="57">
        <f>INDEX('DATA POBLACION'!$A$1:$CP$361,MATCH($G30,'DATA POBLACION'!$F$1:$F$361,0),MATCH(CONCATENATE(T$1,"_",$H30),'DATA POBLACION'!$A$1:$CP$1,0))</f>
        <v>39</v>
      </c>
      <c r="U30" s="57">
        <f t="shared" si="2"/>
        <v>190</v>
      </c>
      <c r="V30" s="57">
        <f>INDEX('DATA POBLACION'!$A$1:$CP$361,MATCH($G30,'DATA POBLACION'!$F$1:$F$361,0),MATCH(CONCATENATE(V$1,"_",$H30),'DATA POBLACION'!$A$1:$CP$1,0))</f>
        <v>39</v>
      </c>
      <c r="W30" s="57">
        <f>INDEX('DATA POBLACION'!$A$1:$CP$361,MATCH($G30,'DATA POBLACION'!$F$1:$F$361,0),MATCH(CONCATENATE(W$1,"_",$H30),'DATA POBLACION'!$A$1:$CP$1,0))</f>
        <v>37</v>
      </c>
      <c r="X30" s="57">
        <f>INDEX('DATA POBLACION'!$A$1:$CP$361,MATCH($G30,'DATA POBLACION'!$F$1:$F$361,0),MATCH(CONCATENATE(X$1,"_",$H30),'DATA POBLACION'!$A$1:$CP$1,0))</f>
        <v>38</v>
      </c>
      <c r="Y30" s="57">
        <f>INDEX('DATA POBLACION'!$A$1:$CP$361,MATCH($G30,'DATA POBLACION'!$F$1:$F$361,0),MATCH(CONCATENATE(Y$1,"_",$H30),'DATA POBLACION'!$A$1:$CP$1,0))</f>
        <v>35</v>
      </c>
      <c r="Z30" s="57">
        <f>INDEX('DATA POBLACION'!$A$1:$CP$361,MATCH($G30,'DATA POBLACION'!$F$1:$F$361,0),MATCH(CONCATENATE(Z$1,"_",$H30),'DATA POBLACION'!$A$1:$CP$1,0))</f>
        <v>39</v>
      </c>
      <c r="AA30" s="39">
        <f t="shared" si="3"/>
        <v>188</v>
      </c>
      <c r="AB30" s="57">
        <f>INDEX('DATA POBLACION'!$A$1:$CP$361,MATCH($G30,'DATA POBLACION'!$F$1:$F$361,0),MATCH(CONCATENATE(AB$1,"_",$H30),'DATA POBLACION'!$A$1:$CP$1,0))</f>
        <v>39</v>
      </c>
      <c r="AC30" s="57">
        <f>INDEX('DATA POBLACION'!$A$1:$CP$361,MATCH($G30,'DATA POBLACION'!$F$1:$F$361,0),MATCH(CONCATENATE(AC$1,"_",$H30),'DATA POBLACION'!$A$1:$CP$1,0))</f>
        <v>41</v>
      </c>
      <c r="AD30" s="57">
        <f>INDEX('DATA POBLACION'!$A$1:$CP$361,MATCH($G30,'DATA POBLACION'!$F$1:$F$361,0),MATCH(CONCATENATE(AD$1,"_",$H30),'DATA POBLACION'!$A$1:$CP$1,0))</f>
        <v>64</v>
      </c>
      <c r="AE30" s="57">
        <f>INDEX('DATA POBLACION'!$A$1:$CP$361,MATCH($G30,'DATA POBLACION'!$F$1:$F$361,0),MATCH(CONCATENATE(AE$1,"_",$H30),'DATA POBLACION'!$A$1:$CP$1,0))</f>
        <v>51</v>
      </c>
      <c r="AF30" s="57">
        <f>INDEX('DATA POBLACION'!$A$1:$CP$361,MATCH($G30,'DATA POBLACION'!$F$1:$F$361,0),MATCH(CONCATENATE(AF$1,"_",$H30),'DATA POBLACION'!$A$1:$CP$1,0))</f>
        <v>51</v>
      </c>
      <c r="AG30" s="39">
        <f t="shared" si="4"/>
        <v>246</v>
      </c>
      <c r="AH30" s="57">
        <f>INDEX('DATA POBLACION'!$A$1:$CP$361,MATCH($G30,'DATA POBLACION'!$F$1:$F$361,0),MATCH(CONCATENATE(AH$1,"_",$H30),'DATA POBLACION'!$A$1:$CP$1,0))</f>
        <v>243</v>
      </c>
      <c r="AI30" s="57">
        <f>INDEX('DATA POBLACION'!$A$1:$CP$361,MATCH($G30,'DATA POBLACION'!$F$1:$F$361,0),MATCH(CONCATENATE(AI$1,"_",$H30),'DATA POBLACION'!$A$1:$CP$1,0))</f>
        <v>190</v>
      </c>
      <c r="AJ30" s="57">
        <f>INDEX('DATA POBLACION'!$A$1:$CP$361,MATCH($G30,'DATA POBLACION'!$F$1:$F$361,0),MATCH(CONCATENATE(AJ$1,"_",$H30),'DATA POBLACION'!$A$1:$CP$1,0))</f>
        <v>186</v>
      </c>
      <c r="AK30" s="57">
        <f>INDEX('DATA POBLACION'!$A$1:$CP$361,MATCH($G30,'DATA POBLACION'!$F$1:$F$361,0),MATCH(CONCATENATE(AK$1,"_",$H30),'DATA POBLACION'!$A$1:$CP$1,0))</f>
        <v>193</v>
      </c>
      <c r="AL30" s="57">
        <f>INDEX('DATA POBLACION'!$A$1:$CP$361,MATCH($G30,'DATA POBLACION'!$F$1:$F$361,0),MATCH(CONCATENATE(AL$1,"_",$H30),'DATA POBLACION'!$A$1:$CP$1,0))</f>
        <v>175</v>
      </c>
      <c r="AM30" s="57">
        <f>INDEX('DATA POBLACION'!$A$1:$CP$361,MATCH($G30,'DATA POBLACION'!$F$1:$F$361,0),MATCH(CONCATENATE(AM$1,"_",$H30),'DATA POBLACION'!$A$1:$CP$1,0))</f>
        <v>146</v>
      </c>
      <c r="AN30" s="57">
        <f>INDEX('DATA POBLACION'!$A$1:$CP$361,MATCH($G30,'DATA POBLACION'!$F$1:$F$361,0),MATCH(CONCATENATE(AN$1,"_",$H30),'DATA POBLACION'!$A$1:$CP$1,0))</f>
        <v>129</v>
      </c>
      <c r="AO30" s="57">
        <f>INDEX('DATA POBLACION'!$A$1:$CP$361,MATCH($G30,'DATA POBLACION'!$F$1:$F$361,0),MATCH(CONCATENATE(AO$1,"_",$H30),'DATA POBLACION'!$A$1:$CP$1,0))</f>
        <v>135</v>
      </c>
      <c r="AP30" s="57">
        <f>INDEX('DATA POBLACION'!$A$1:$CP$361,MATCH($G30,'DATA POBLACION'!$F$1:$F$361,0),MATCH(CONCATENATE(AP$1,"_",$H30),'DATA POBLACION'!$A$1:$CP$1,0))</f>
        <v>108</v>
      </c>
      <c r="AQ30" s="57">
        <f>INDEX('DATA POBLACION'!$A$1:$CP$361,MATCH($G30,'DATA POBLACION'!$F$1:$F$361,0),MATCH(CONCATENATE(AQ$1,"_",$H30),'DATA POBLACION'!$A$1:$CP$1,0))</f>
        <v>71</v>
      </c>
      <c r="AR30" s="57">
        <f>INDEX('DATA POBLACION'!$A$1:$CP$361,MATCH($G30,'DATA POBLACION'!$F$1:$F$361,0),MATCH(CONCATENATE(AR$1,"_",$H30),'DATA POBLACION'!$A$1:$CP$1,0))</f>
        <v>57</v>
      </c>
      <c r="AS30" s="57">
        <f>INDEX('DATA POBLACION'!$A$1:$CP$361,MATCH($G30,'DATA POBLACION'!$F$1:$F$361,0),MATCH(CONCATENATE(AS$1,"_",$H30),'DATA POBLACION'!$A$1:$CP$1,0))</f>
        <v>45</v>
      </c>
      <c r="AT30" s="57">
        <f>INDEX('DATA POBLACION'!$A$1:$CP$361,MATCH($G30,'DATA POBLACION'!$F$1:$F$361,0),MATCH(CONCATENATE(AT$1,"_",$H30),'DATA POBLACION'!$A$1:$CP$1,0))</f>
        <v>48</v>
      </c>
    </row>
    <row r="31" spans="1:46" x14ac:dyDescent="0.2">
      <c r="A31" s="54">
        <v>80503</v>
      </c>
      <c r="B31" s="55" t="s">
        <v>53</v>
      </c>
      <c r="C31" s="34" t="s">
        <v>224</v>
      </c>
      <c r="D31" s="35" t="s">
        <v>2</v>
      </c>
      <c r="E31" s="39" t="s">
        <v>10</v>
      </c>
      <c r="F31" s="37"/>
      <c r="G31" s="38" t="s">
        <v>224</v>
      </c>
      <c r="H31" s="38" t="s">
        <v>109</v>
      </c>
      <c r="I31" s="39">
        <f t="shared" si="0"/>
        <v>2400</v>
      </c>
      <c r="J31" s="57">
        <f>INDEX('DATA POBLACION'!$A$1:$CP$361,MATCH($G31,'DATA POBLACION'!$F$1:$F$361,0),MATCH(CONCATENATE(J$1,"_",$H31),'DATA POBLACION'!$A$1:$CP$1,0))</f>
        <v>19</v>
      </c>
      <c r="K31" s="57">
        <f>INDEX('DATA POBLACION'!$A$1:$CP$361,MATCH($G31,'DATA POBLACION'!$F$1:$F$361,0),MATCH(CONCATENATE(K$1,"_",$H31),'DATA POBLACION'!$A$1:$CP$1,0))</f>
        <v>17</v>
      </c>
      <c r="L31" s="57">
        <f>INDEX('DATA POBLACION'!$A$1:$CP$361,MATCH($G31,'DATA POBLACION'!$F$1:$F$361,0),MATCH(CONCATENATE(L$1,"_",$H31),'DATA POBLACION'!$A$1:$CP$1,0))</f>
        <v>31</v>
      </c>
      <c r="M31" s="57">
        <f>INDEX('DATA POBLACION'!$A$1:$CP$361,MATCH($G31,'DATA POBLACION'!$F$1:$F$361,0),MATCH(CONCATENATE(M$1,"_",$H31),'DATA POBLACION'!$A$1:$CP$1,0))</f>
        <v>38</v>
      </c>
      <c r="N31" s="57">
        <f>INDEX('DATA POBLACION'!$A$1:$CP$361,MATCH($G31,'DATA POBLACION'!$F$1:$F$361,0),MATCH(CONCATENATE(N$1,"_",$H31),'DATA POBLACION'!$A$1:$CP$1,0))</f>
        <v>27</v>
      </c>
      <c r="O31" s="57">
        <f t="shared" si="1"/>
        <v>132</v>
      </c>
      <c r="P31" s="57">
        <f>INDEX('DATA POBLACION'!$A$1:$CP$361,MATCH($G31,'DATA POBLACION'!$F$1:$F$361,0),MATCH(CONCATENATE(P$1,"_",$H31),'DATA POBLACION'!$A$1:$CP$1,0))</f>
        <v>42</v>
      </c>
      <c r="Q31" s="57">
        <f>INDEX('DATA POBLACION'!$A$1:$CP$361,MATCH($G31,'DATA POBLACION'!$F$1:$F$361,0),MATCH(CONCATENATE(Q$1,"_",$H31),'DATA POBLACION'!$A$1:$CP$1,0))</f>
        <v>31</v>
      </c>
      <c r="R31" s="57">
        <f>INDEX('DATA POBLACION'!$A$1:$CP$361,MATCH($G31,'DATA POBLACION'!$F$1:$F$361,0),MATCH(CONCATENATE(R$1,"_",$H31),'DATA POBLACION'!$A$1:$CP$1,0))</f>
        <v>47</v>
      </c>
      <c r="S31" s="57">
        <f>INDEX('DATA POBLACION'!$A$1:$CP$361,MATCH($G31,'DATA POBLACION'!$F$1:$F$361,0),MATCH(CONCATENATE(S$1,"_",$H31),'DATA POBLACION'!$A$1:$CP$1,0))</f>
        <v>30</v>
      </c>
      <c r="T31" s="57">
        <f>INDEX('DATA POBLACION'!$A$1:$CP$361,MATCH($G31,'DATA POBLACION'!$F$1:$F$361,0),MATCH(CONCATENATE(T$1,"_",$H31),'DATA POBLACION'!$A$1:$CP$1,0))</f>
        <v>54</v>
      </c>
      <c r="U31" s="57">
        <f t="shared" si="2"/>
        <v>204</v>
      </c>
      <c r="V31" s="57">
        <f>INDEX('DATA POBLACION'!$A$1:$CP$361,MATCH($G31,'DATA POBLACION'!$F$1:$F$361,0),MATCH(CONCATENATE(V$1,"_",$H31),'DATA POBLACION'!$A$1:$CP$1,0))</f>
        <v>36</v>
      </c>
      <c r="W31" s="57">
        <f>INDEX('DATA POBLACION'!$A$1:$CP$361,MATCH($G31,'DATA POBLACION'!$F$1:$F$361,0),MATCH(CONCATENATE(W$1,"_",$H31),'DATA POBLACION'!$A$1:$CP$1,0))</f>
        <v>34</v>
      </c>
      <c r="X31" s="57">
        <f>INDEX('DATA POBLACION'!$A$1:$CP$361,MATCH($G31,'DATA POBLACION'!$F$1:$F$361,0),MATCH(CONCATENATE(X$1,"_",$H31),'DATA POBLACION'!$A$1:$CP$1,0))</f>
        <v>35</v>
      </c>
      <c r="Y31" s="57">
        <f>INDEX('DATA POBLACION'!$A$1:$CP$361,MATCH($G31,'DATA POBLACION'!$F$1:$F$361,0),MATCH(CONCATENATE(Y$1,"_",$H31),'DATA POBLACION'!$A$1:$CP$1,0))</f>
        <v>32</v>
      </c>
      <c r="Z31" s="57">
        <f>INDEX('DATA POBLACION'!$A$1:$CP$361,MATCH($G31,'DATA POBLACION'!$F$1:$F$361,0),MATCH(CONCATENATE(Z$1,"_",$H31),'DATA POBLACION'!$A$1:$CP$1,0))</f>
        <v>37</v>
      </c>
      <c r="AA31" s="39">
        <f t="shared" si="3"/>
        <v>174</v>
      </c>
      <c r="AB31" s="57">
        <f>INDEX('DATA POBLACION'!$A$1:$CP$361,MATCH($G31,'DATA POBLACION'!$F$1:$F$361,0),MATCH(CONCATENATE(AB$1,"_",$H31),'DATA POBLACION'!$A$1:$CP$1,0))</f>
        <v>40</v>
      </c>
      <c r="AC31" s="57">
        <f>INDEX('DATA POBLACION'!$A$1:$CP$361,MATCH($G31,'DATA POBLACION'!$F$1:$F$361,0),MATCH(CONCATENATE(AC$1,"_",$H31),'DATA POBLACION'!$A$1:$CP$1,0))</f>
        <v>53</v>
      </c>
      <c r="AD31" s="57">
        <f>INDEX('DATA POBLACION'!$A$1:$CP$361,MATCH($G31,'DATA POBLACION'!$F$1:$F$361,0),MATCH(CONCATENATE(AD$1,"_",$H31),'DATA POBLACION'!$A$1:$CP$1,0))</f>
        <v>55</v>
      </c>
      <c r="AE31" s="57">
        <f>INDEX('DATA POBLACION'!$A$1:$CP$361,MATCH($G31,'DATA POBLACION'!$F$1:$F$361,0),MATCH(CONCATENATE(AE$1,"_",$H31),'DATA POBLACION'!$A$1:$CP$1,0))</f>
        <v>38</v>
      </c>
      <c r="AF31" s="57">
        <f>INDEX('DATA POBLACION'!$A$1:$CP$361,MATCH($G31,'DATA POBLACION'!$F$1:$F$361,0),MATCH(CONCATENATE(AF$1,"_",$H31),'DATA POBLACION'!$A$1:$CP$1,0))</f>
        <v>51</v>
      </c>
      <c r="AG31" s="39">
        <f t="shared" si="4"/>
        <v>237</v>
      </c>
      <c r="AH31" s="57">
        <f>INDEX('DATA POBLACION'!$A$1:$CP$361,MATCH($G31,'DATA POBLACION'!$F$1:$F$361,0),MATCH(CONCATENATE(AH$1,"_",$H31),'DATA POBLACION'!$A$1:$CP$1,0))</f>
        <v>217</v>
      </c>
      <c r="AI31" s="57">
        <f>INDEX('DATA POBLACION'!$A$1:$CP$361,MATCH($G31,'DATA POBLACION'!$F$1:$F$361,0),MATCH(CONCATENATE(AI$1,"_",$H31),'DATA POBLACION'!$A$1:$CP$1,0))</f>
        <v>206</v>
      </c>
      <c r="AJ31" s="57">
        <f>INDEX('DATA POBLACION'!$A$1:$CP$361,MATCH($G31,'DATA POBLACION'!$F$1:$F$361,0),MATCH(CONCATENATE(AJ$1,"_",$H31),'DATA POBLACION'!$A$1:$CP$1,0))</f>
        <v>191</v>
      </c>
      <c r="AK31" s="57">
        <f>INDEX('DATA POBLACION'!$A$1:$CP$361,MATCH($G31,'DATA POBLACION'!$F$1:$F$361,0),MATCH(CONCATENATE(AK$1,"_",$H31),'DATA POBLACION'!$A$1:$CP$1,0))</f>
        <v>175</v>
      </c>
      <c r="AL31" s="57">
        <f>INDEX('DATA POBLACION'!$A$1:$CP$361,MATCH($G31,'DATA POBLACION'!$F$1:$F$361,0),MATCH(CONCATENATE(AL$1,"_",$H31),'DATA POBLACION'!$A$1:$CP$1,0))</f>
        <v>137</v>
      </c>
      <c r="AM31" s="57">
        <f>INDEX('DATA POBLACION'!$A$1:$CP$361,MATCH($G31,'DATA POBLACION'!$F$1:$F$361,0),MATCH(CONCATENATE(AM$1,"_",$H31),'DATA POBLACION'!$A$1:$CP$1,0))</f>
        <v>137</v>
      </c>
      <c r="AN31" s="57">
        <f>INDEX('DATA POBLACION'!$A$1:$CP$361,MATCH($G31,'DATA POBLACION'!$F$1:$F$361,0),MATCH(CONCATENATE(AN$1,"_",$H31),'DATA POBLACION'!$A$1:$CP$1,0))</f>
        <v>136</v>
      </c>
      <c r="AO31" s="57">
        <f>INDEX('DATA POBLACION'!$A$1:$CP$361,MATCH($G31,'DATA POBLACION'!$F$1:$F$361,0),MATCH(CONCATENATE(AO$1,"_",$H31),'DATA POBLACION'!$A$1:$CP$1,0))</f>
        <v>116</v>
      </c>
      <c r="AP31" s="57">
        <f>INDEX('DATA POBLACION'!$A$1:$CP$361,MATCH($G31,'DATA POBLACION'!$F$1:$F$361,0),MATCH(CONCATENATE(AP$1,"_",$H31),'DATA POBLACION'!$A$1:$CP$1,0))</f>
        <v>90</v>
      </c>
      <c r="AQ31" s="57">
        <f>INDEX('DATA POBLACION'!$A$1:$CP$361,MATCH($G31,'DATA POBLACION'!$F$1:$F$361,0),MATCH(CONCATENATE(AQ$1,"_",$H31),'DATA POBLACION'!$A$1:$CP$1,0))</f>
        <v>73</v>
      </c>
      <c r="AR31" s="57">
        <f>INDEX('DATA POBLACION'!$A$1:$CP$361,MATCH($G31,'DATA POBLACION'!$F$1:$F$361,0),MATCH(CONCATENATE(AR$1,"_",$H31),'DATA POBLACION'!$A$1:$CP$1,0))</f>
        <v>58</v>
      </c>
      <c r="AS31" s="57">
        <f>INDEX('DATA POBLACION'!$A$1:$CP$361,MATCH($G31,'DATA POBLACION'!$F$1:$F$361,0),MATCH(CONCATENATE(AS$1,"_",$H31),'DATA POBLACION'!$A$1:$CP$1,0))</f>
        <v>56</v>
      </c>
      <c r="AT31" s="57">
        <f>INDEX('DATA POBLACION'!$A$1:$CP$361,MATCH($G31,'DATA POBLACION'!$F$1:$F$361,0),MATCH(CONCATENATE(AT$1,"_",$H31),'DATA POBLACION'!$A$1:$CP$1,0))</f>
        <v>61</v>
      </c>
    </row>
    <row r="32" spans="1:46" x14ac:dyDescent="0.2">
      <c r="A32" s="54">
        <v>80801</v>
      </c>
      <c r="B32" s="55" t="s">
        <v>53</v>
      </c>
      <c r="C32" s="34" t="s">
        <v>230</v>
      </c>
      <c r="D32" s="35" t="s">
        <v>4</v>
      </c>
      <c r="E32" s="56" t="s">
        <v>4</v>
      </c>
      <c r="F32" s="37"/>
      <c r="G32" s="38" t="s">
        <v>4</v>
      </c>
      <c r="H32" s="38" t="s">
        <v>108</v>
      </c>
      <c r="I32" s="39">
        <f t="shared" si="0"/>
        <v>8609</v>
      </c>
      <c r="J32" s="57">
        <f>INDEX('DATA POBLACION'!$A$1:$CP$361,MATCH($G32,'DATA POBLACION'!$F$1:$F$361,0),MATCH(CONCATENATE(J$1,"_",$H32),'DATA POBLACION'!$A$1:$CP$1,0))</f>
        <v>129</v>
      </c>
      <c r="K32" s="57">
        <f>INDEX('DATA POBLACION'!$A$1:$CP$361,MATCH($G32,'DATA POBLACION'!$F$1:$F$361,0),MATCH(CONCATENATE(K$1,"_",$H32),'DATA POBLACION'!$A$1:$CP$1,0))</f>
        <v>137</v>
      </c>
      <c r="L32" s="57">
        <f>INDEX('DATA POBLACION'!$A$1:$CP$361,MATCH($G32,'DATA POBLACION'!$F$1:$F$361,0),MATCH(CONCATENATE(L$1,"_",$H32),'DATA POBLACION'!$A$1:$CP$1,0))</f>
        <v>166</v>
      </c>
      <c r="M32" s="57">
        <f>INDEX('DATA POBLACION'!$A$1:$CP$361,MATCH($G32,'DATA POBLACION'!$F$1:$F$361,0),MATCH(CONCATENATE(M$1,"_",$H32),'DATA POBLACION'!$A$1:$CP$1,0))</f>
        <v>142</v>
      </c>
      <c r="N32" s="57">
        <f>INDEX('DATA POBLACION'!$A$1:$CP$361,MATCH($G32,'DATA POBLACION'!$F$1:$F$361,0),MATCH(CONCATENATE(N$1,"_",$H32),'DATA POBLACION'!$A$1:$CP$1,0))</f>
        <v>157</v>
      </c>
      <c r="O32" s="57">
        <f t="shared" si="1"/>
        <v>731</v>
      </c>
      <c r="P32" s="57">
        <f>INDEX('DATA POBLACION'!$A$1:$CP$361,MATCH($G32,'DATA POBLACION'!$F$1:$F$361,0),MATCH(CONCATENATE(P$1,"_",$H32),'DATA POBLACION'!$A$1:$CP$1,0))</f>
        <v>159</v>
      </c>
      <c r="Q32" s="57">
        <f>INDEX('DATA POBLACION'!$A$1:$CP$361,MATCH($G32,'DATA POBLACION'!$F$1:$F$361,0),MATCH(CONCATENATE(Q$1,"_",$H32),'DATA POBLACION'!$A$1:$CP$1,0))</f>
        <v>192</v>
      </c>
      <c r="R32" s="57">
        <f>INDEX('DATA POBLACION'!$A$1:$CP$361,MATCH($G32,'DATA POBLACION'!$F$1:$F$361,0),MATCH(CONCATENATE(R$1,"_",$H32),'DATA POBLACION'!$A$1:$CP$1,0))</f>
        <v>208</v>
      </c>
      <c r="S32" s="57">
        <f>INDEX('DATA POBLACION'!$A$1:$CP$361,MATCH($G32,'DATA POBLACION'!$F$1:$F$361,0),MATCH(CONCATENATE(S$1,"_",$H32),'DATA POBLACION'!$A$1:$CP$1,0))</f>
        <v>212</v>
      </c>
      <c r="T32" s="57">
        <f>INDEX('DATA POBLACION'!$A$1:$CP$361,MATCH($G32,'DATA POBLACION'!$F$1:$F$361,0),MATCH(CONCATENATE(T$1,"_",$H32),'DATA POBLACION'!$A$1:$CP$1,0))</f>
        <v>249</v>
      </c>
      <c r="U32" s="57">
        <f t="shared" si="2"/>
        <v>1020</v>
      </c>
      <c r="V32" s="57">
        <f>INDEX('DATA POBLACION'!$A$1:$CP$361,MATCH($G32,'DATA POBLACION'!$F$1:$F$361,0),MATCH(CONCATENATE(V$1,"_",$H32),'DATA POBLACION'!$A$1:$CP$1,0))</f>
        <v>215</v>
      </c>
      <c r="W32" s="57">
        <f>INDEX('DATA POBLACION'!$A$1:$CP$361,MATCH($G32,'DATA POBLACION'!$F$1:$F$361,0),MATCH(CONCATENATE(W$1,"_",$H32),'DATA POBLACION'!$A$1:$CP$1,0))</f>
        <v>207</v>
      </c>
      <c r="X32" s="57">
        <f>INDEX('DATA POBLACION'!$A$1:$CP$361,MATCH($G32,'DATA POBLACION'!$F$1:$F$361,0),MATCH(CONCATENATE(X$1,"_",$H32),'DATA POBLACION'!$A$1:$CP$1,0))</f>
        <v>216</v>
      </c>
      <c r="Y32" s="57">
        <f>INDEX('DATA POBLACION'!$A$1:$CP$361,MATCH($G32,'DATA POBLACION'!$F$1:$F$361,0),MATCH(CONCATENATE(Y$1,"_",$H32),'DATA POBLACION'!$A$1:$CP$1,0))</f>
        <v>195</v>
      </c>
      <c r="Z32" s="57">
        <f>INDEX('DATA POBLACION'!$A$1:$CP$361,MATCH($G32,'DATA POBLACION'!$F$1:$F$361,0),MATCH(CONCATENATE(Z$1,"_",$H32),'DATA POBLACION'!$A$1:$CP$1,0))</f>
        <v>192</v>
      </c>
      <c r="AA32" s="39">
        <f t="shared" si="3"/>
        <v>1025</v>
      </c>
      <c r="AB32" s="57">
        <f>INDEX('DATA POBLACION'!$A$1:$CP$361,MATCH($G32,'DATA POBLACION'!$F$1:$F$361,0),MATCH(CONCATENATE(AB$1,"_",$H32),'DATA POBLACION'!$A$1:$CP$1,0))</f>
        <v>195</v>
      </c>
      <c r="AC32" s="57">
        <f>INDEX('DATA POBLACION'!$A$1:$CP$361,MATCH($G32,'DATA POBLACION'!$F$1:$F$361,0),MATCH(CONCATENATE(AC$1,"_",$H32),'DATA POBLACION'!$A$1:$CP$1,0))</f>
        <v>175</v>
      </c>
      <c r="AD32" s="57">
        <f>INDEX('DATA POBLACION'!$A$1:$CP$361,MATCH($G32,'DATA POBLACION'!$F$1:$F$361,0),MATCH(CONCATENATE(AD$1,"_",$H32),'DATA POBLACION'!$A$1:$CP$1,0))</f>
        <v>179</v>
      </c>
      <c r="AE32" s="57">
        <f>INDEX('DATA POBLACION'!$A$1:$CP$361,MATCH($G32,'DATA POBLACION'!$F$1:$F$361,0),MATCH(CONCATENATE(AE$1,"_",$H32),'DATA POBLACION'!$A$1:$CP$1,0))</f>
        <v>175</v>
      </c>
      <c r="AF32" s="57">
        <f>INDEX('DATA POBLACION'!$A$1:$CP$361,MATCH($G32,'DATA POBLACION'!$F$1:$F$361,0),MATCH(CONCATENATE(AF$1,"_",$H32),'DATA POBLACION'!$A$1:$CP$1,0))</f>
        <v>191</v>
      </c>
      <c r="AG32" s="39">
        <f t="shared" si="4"/>
        <v>915</v>
      </c>
      <c r="AH32" s="57">
        <f>INDEX('DATA POBLACION'!$A$1:$CP$361,MATCH($G32,'DATA POBLACION'!$F$1:$F$361,0),MATCH(CONCATENATE(AH$1,"_",$H32),'DATA POBLACION'!$A$1:$CP$1,0))</f>
        <v>688</v>
      </c>
      <c r="AI32" s="57">
        <f>INDEX('DATA POBLACION'!$A$1:$CP$361,MATCH($G32,'DATA POBLACION'!$F$1:$F$361,0),MATCH(CONCATENATE(AI$1,"_",$H32),'DATA POBLACION'!$A$1:$CP$1,0))</f>
        <v>633</v>
      </c>
      <c r="AJ32" s="57">
        <f>INDEX('DATA POBLACION'!$A$1:$CP$361,MATCH($G32,'DATA POBLACION'!$F$1:$F$361,0),MATCH(CONCATENATE(AJ$1,"_",$H32),'DATA POBLACION'!$A$1:$CP$1,0))</f>
        <v>639</v>
      </c>
      <c r="AK32" s="57">
        <f>INDEX('DATA POBLACION'!$A$1:$CP$361,MATCH($G32,'DATA POBLACION'!$F$1:$F$361,0),MATCH(CONCATENATE(AK$1,"_",$H32),'DATA POBLACION'!$A$1:$CP$1,0))</f>
        <v>669</v>
      </c>
      <c r="AL32" s="57">
        <f>INDEX('DATA POBLACION'!$A$1:$CP$361,MATCH($G32,'DATA POBLACION'!$F$1:$F$361,0),MATCH(CONCATENATE(AL$1,"_",$H32),'DATA POBLACION'!$A$1:$CP$1,0))</f>
        <v>522</v>
      </c>
      <c r="AM32" s="57">
        <f>INDEX('DATA POBLACION'!$A$1:$CP$361,MATCH($G32,'DATA POBLACION'!$F$1:$F$361,0),MATCH(CONCATENATE(AM$1,"_",$H32),'DATA POBLACION'!$A$1:$CP$1,0))</f>
        <v>398</v>
      </c>
      <c r="AN32" s="57">
        <f>INDEX('DATA POBLACION'!$A$1:$CP$361,MATCH($G32,'DATA POBLACION'!$F$1:$F$361,0),MATCH(CONCATENATE(AN$1,"_",$H32),'DATA POBLACION'!$A$1:$CP$1,0))</f>
        <v>319</v>
      </c>
      <c r="AO32" s="57">
        <f>INDEX('DATA POBLACION'!$A$1:$CP$361,MATCH($G32,'DATA POBLACION'!$F$1:$F$361,0),MATCH(CONCATENATE(AO$1,"_",$H32),'DATA POBLACION'!$A$1:$CP$1,0))</f>
        <v>273</v>
      </c>
      <c r="AP32" s="57">
        <f>INDEX('DATA POBLACION'!$A$1:$CP$361,MATCH($G32,'DATA POBLACION'!$F$1:$F$361,0),MATCH(CONCATENATE(AP$1,"_",$H32),'DATA POBLACION'!$A$1:$CP$1,0))</f>
        <v>268</v>
      </c>
      <c r="AQ32" s="57">
        <f>INDEX('DATA POBLACION'!$A$1:$CP$361,MATCH($G32,'DATA POBLACION'!$F$1:$F$361,0),MATCH(CONCATENATE(AQ$1,"_",$H32),'DATA POBLACION'!$A$1:$CP$1,0))</f>
        <v>201</v>
      </c>
      <c r="AR32" s="57">
        <f>INDEX('DATA POBLACION'!$A$1:$CP$361,MATCH($G32,'DATA POBLACION'!$F$1:$F$361,0),MATCH(CONCATENATE(AR$1,"_",$H32),'DATA POBLACION'!$A$1:$CP$1,0))</f>
        <v>142</v>
      </c>
      <c r="AS32" s="57">
        <f>INDEX('DATA POBLACION'!$A$1:$CP$361,MATCH($G32,'DATA POBLACION'!$F$1:$F$361,0),MATCH(CONCATENATE(AS$1,"_",$H32),'DATA POBLACION'!$A$1:$CP$1,0))</f>
        <v>76</v>
      </c>
      <c r="AT32" s="57">
        <f>INDEX('DATA POBLACION'!$A$1:$CP$361,MATCH($G32,'DATA POBLACION'!$F$1:$F$361,0),MATCH(CONCATENATE(AT$1,"_",$H32),'DATA POBLACION'!$A$1:$CP$1,0))</f>
        <v>90</v>
      </c>
    </row>
    <row r="33" spans="1:46" x14ac:dyDescent="0.2">
      <c r="A33" s="54">
        <v>80801</v>
      </c>
      <c r="B33" s="55" t="s">
        <v>53</v>
      </c>
      <c r="C33" s="34" t="s">
        <v>230</v>
      </c>
      <c r="D33" s="35" t="s">
        <v>4</v>
      </c>
      <c r="E33" s="39" t="s">
        <v>4</v>
      </c>
      <c r="F33" s="37"/>
      <c r="G33" s="38" t="s">
        <v>4</v>
      </c>
      <c r="H33" s="38" t="s">
        <v>109</v>
      </c>
      <c r="I33" s="39">
        <f t="shared" si="0"/>
        <v>8083</v>
      </c>
      <c r="J33" s="57">
        <f>INDEX('DATA POBLACION'!$A$1:$CP$361,MATCH($G33,'DATA POBLACION'!$F$1:$F$361,0),MATCH(CONCATENATE(J$1,"_",$H33),'DATA POBLACION'!$A$1:$CP$1,0))</f>
        <v>121</v>
      </c>
      <c r="K33" s="57">
        <f>INDEX('DATA POBLACION'!$A$1:$CP$361,MATCH($G33,'DATA POBLACION'!$F$1:$F$361,0),MATCH(CONCATENATE(K$1,"_",$H33),'DATA POBLACION'!$A$1:$CP$1,0))</f>
        <v>133</v>
      </c>
      <c r="L33" s="57">
        <f>INDEX('DATA POBLACION'!$A$1:$CP$361,MATCH($G33,'DATA POBLACION'!$F$1:$F$361,0),MATCH(CONCATENATE(L$1,"_",$H33),'DATA POBLACION'!$A$1:$CP$1,0))</f>
        <v>144</v>
      </c>
      <c r="M33" s="57">
        <f>INDEX('DATA POBLACION'!$A$1:$CP$361,MATCH($G33,'DATA POBLACION'!$F$1:$F$361,0),MATCH(CONCATENATE(M$1,"_",$H33),'DATA POBLACION'!$A$1:$CP$1,0))</f>
        <v>137</v>
      </c>
      <c r="N33" s="57">
        <f>INDEX('DATA POBLACION'!$A$1:$CP$361,MATCH($G33,'DATA POBLACION'!$F$1:$F$361,0),MATCH(CONCATENATE(N$1,"_",$H33),'DATA POBLACION'!$A$1:$CP$1,0))</f>
        <v>164</v>
      </c>
      <c r="O33" s="57">
        <f t="shared" si="1"/>
        <v>699</v>
      </c>
      <c r="P33" s="57">
        <f>INDEX('DATA POBLACION'!$A$1:$CP$361,MATCH($G33,'DATA POBLACION'!$F$1:$F$361,0),MATCH(CONCATENATE(P$1,"_",$H33),'DATA POBLACION'!$A$1:$CP$1,0))</f>
        <v>174</v>
      </c>
      <c r="Q33" s="57">
        <f>INDEX('DATA POBLACION'!$A$1:$CP$361,MATCH($G33,'DATA POBLACION'!$F$1:$F$361,0),MATCH(CONCATENATE(Q$1,"_",$H33),'DATA POBLACION'!$A$1:$CP$1,0))</f>
        <v>199</v>
      </c>
      <c r="R33" s="57">
        <f>INDEX('DATA POBLACION'!$A$1:$CP$361,MATCH($G33,'DATA POBLACION'!$F$1:$F$361,0),MATCH(CONCATENATE(R$1,"_",$H33),'DATA POBLACION'!$A$1:$CP$1,0))</f>
        <v>197</v>
      </c>
      <c r="S33" s="57">
        <f>INDEX('DATA POBLACION'!$A$1:$CP$361,MATCH($G33,'DATA POBLACION'!$F$1:$F$361,0),MATCH(CONCATENATE(S$1,"_",$H33),'DATA POBLACION'!$A$1:$CP$1,0))</f>
        <v>201</v>
      </c>
      <c r="T33" s="57">
        <f>INDEX('DATA POBLACION'!$A$1:$CP$361,MATCH($G33,'DATA POBLACION'!$F$1:$F$361,0),MATCH(CONCATENATE(T$1,"_",$H33),'DATA POBLACION'!$A$1:$CP$1,0))</f>
        <v>197</v>
      </c>
      <c r="U33" s="57">
        <f t="shared" si="2"/>
        <v>968</v>
      </c>
      <c r="V33" s="57">
        <f>INDEX('DATA POBLACION'!$A$1:$CP$361,MATCH($G33,'DATA POBLACION'!$F$1:$F$361,0),MATCH(CONCATENATE(V$1,"_",$H33),'DATA POBLACION'!$A$1:$CP$1,0))</f>
        <v>177</v>
      </c>
      <c r="W33" s="57">
        <f>INDEX('DATA POBLACION'!$A$1:$CP$361,MATCH($G33,'DATA POBLACION'!$F$1:$F$361,0),MATCH(CONCATENATE(W$1,"_",$H33),'DATA POBLACION'!$A$1:$CP$1,0))</f>
        <v>171</v>
      </c>
      <c r="X33" s="57">
        <f>INDEX('DATA POBLACION'!$A$1:$CP$361,MATCH($G33,'DATA POBLACION'!$F$1:$F$361,0),MATCH(CONCATENATE(X$1,"_",$H33),'DATA POBLACION'!$A$1:$CP$1,0))</f>
        <v>178</v>
      </c>
      <c r="Y33" s="57">
        <f>INDEX('DATA POBLACION'!$A$1:$CP$361,MATCH($G33,'DATA POBLACION'!$F$1:$F$361,0),MATCH(CONCATENATE(Y$1,"_",$H33),'DATA POBLACION'!$A$1:$CP$1,0))</f>
        <v>160</v>
      </c>
      <c r="Z33" s="57">
        <f>INDEX('DATA POBLACION'!$A$1:$CP$361,MATCH($G33,'DATA POBLACION'!$F$1:$F$361,0),MATCH(CONCATENATE(Z$1,"_",$H33),'DATA POBLACION'!$A$1:$CP$1,0))</f>
        <v>157</v>
      </c>
      <c r="AA33" s="39">
        <f t="shared" si="3"/>
        <v>843</v>
      </c>
      <c r="AB33" s="57">
        <f>INDEX('DATA POBLACION'!$A$1:$CP$361,MATCH($G33,'DATA POBLACION'!$F$1:$F$361,0),MATCH(CONCATENATE(AB$1,"_",$H33),'DATA POBLACION'!$A$1:$CP$1,0))</f>
        <v>149</v>
      </c>
      <c r="AC33" s="57">
        <f>INDEX('DATA POBLACION'!$A$1:$CP$361,MATCH($G33,'DATA POBLACION'!$F$1:$F$361,0),MATCH(CONCATENATE(AC$1,"_",$H33),'DATA POBLACION'!$A$1:$CP$1,0))</f>
        <v>141</v>
      </c>
      <c r="AD33" s="57">
        <f>INDEX('DATA POBLACION'!$A$1:$CP$361,MATCH($G33,'DATA POBLACION'!$F$1:$F$361,0),MATCH(CONCATENATE(AD$1,"_",$H33),'DATA POBLACION'!$A$1:$CP$1,0))</f>
        <v>150</v>
      </c>
      <c r="AE33" s="57">
        <f>INDEX('DATA POBLACION'!$A$1:$CP$361,MATCH($G33,'DATA POBLACION'!$F$1:$F$361,0),MATCH(CONCATENATE(AE$1,"_",$H33),'DATA POBLACION'!$A$1:$CP$1,0))</f>
        <v>169</v>
      </c>
      <c r="AF33" s="57">
        <f>INDEX('DATA POBLACION'!$A$1:$CP$361,MATCH($G33,'DATA POBLACION'!$F$1:$F$361,0),MATCH(CONCATENATE(AF$1,"_",$H33),'DATA POBLACION'!$A$1:$CP$1,0))</f>
        <v>151</v>
      </c>
      <c r="AG33" s="39">
        <f t="shared" si="4"/>
        <v>760</v>
      </c>
      <c r="AH33" s="57">
        <f>INDEX('DATA POBLACION'!$A$1:$CP$361,MATCH($G33,'DATA POBLACION'!$F$1:$F$361,0),MATCH(CONCATENATE(AH$1,"_",$H33),'DATA POBLACION'!$A$1:$CP$1,0))</f>
        <v>625</v>
      </c>
      <c r="AI33" s="57">
        <f>INDEX('DATA POBLACION'!$A$1:$CP$361,MATCH($G33,'DATA POBLACION'!$F$1:$F$361,0),MATCH(CONCATENATE(AI$1,"_",$H33),'DATA POBLACION'!$A$1:$CP$1,0))</f>
        <v>645</v>
      </c>
      <c r="AJ33" s="57">
        <f>INDEX('DATA POBLACION'!$A$1:$CP$361,MATCH($G33,'DATA POBLACION'!$F$1:$F$361,0),MATCH(CONCATENATE(AJ$1,"_",$H33),'DATA POBLACION'!$A$1:$CP$1,0))</f>
        <v>679</v>
      </c>
      <c r="AK33" s="57">
        <f>INDEX('DATA POBLACION'!$A$1:$CP$361,MATCH($G33,'DATA POBLACION'!$F$1:$F$361,0),MATCH(CONCATENATE(AK$1,"_",$H33),'DATA POBLACION'!$A$1:$CP$1,0))</f>
        <v>660</v>
      </c>
      <c r="AL33" s="57">
        <f>INDEX('DATA POBLACION'!$A$1:$CP$361,MATCH($G33,'DATA POBLACION'!$F$1:$F$361,0),MATCH(CONCATENATE(AL$1,"_",$H33),'DATA POBLACION'!$A$1:$CP$1,0))</f>
        <v>480</v>
      </c>
      <c r="AM33" s="57">
        <f>INDEX('DATA POBLACION'!$A$1:$CP$361,MATCH($G33,'DATA POBLACION'!$F$1:$F$361,0),MATCH(CONCATENATE(AM$1,"_",$H33),'DATA POBLACION'!$A$1:$CP$1,0))</f>
        <v>392</v>
      </c>
      <c r="AN33" s="57">
        <f>INDEX('DATA POBLACION'!$A$1:$CP$361,MATCH($G33,'DATA POBLACION'!$F$1:$F$361,0),MATCH(CONCATENATE(AN$1,"_",$H33),'DATA POBLACION'!$A$1:$CP$1,0))</f>
        <v>279</v>
      </c>
      <c r="AO33" s="57">
        <f>INDEX('DATA POBLACION'!$A$1:$CP$361,MATCH($G33,'DATA POBLACION'!$F$1:$F$361,0),MATCH(CONCATENATE(AO$1,"_",$H33),'DATA POBLACION'!$A$1:$CP$1,0))</f>
        <v>261</v>
      </c>
      <c r="AP33" s="57">
        <f>INDEX('DATA POBLACION'!$A$1:$CP$361,MATCH($G33,'DATA POBLACION'!$F$1:$F$361,0),MATCH(CONCATENATE(AP$1,"_",$H33),'DATA POBLACION'!$A$1:$CP$1,0))</f>
        <v>229</v>
      </c>
      <c r="AQ33" s="57">
        <f>INDEX('DATA POBLACION'!$A$1:$CP$361,MATCH($G33,'DATA POBLACION'!$F$1:$F$361,0),MATCH(CONCATENATE(AQ$1,"_",$H33),'DATA POBLACION'!$A$1:$CP$1,0))</f>
        <v>192</v>
      </c>
      <c r="AR33" s="57">
        <f>INDEX('DATA POBLACION'!$A$1:$CP$361,MATCH($G33,'DATA POBLACION'!$F$1:$F$361,0),MATCH(CONCATENATE(AR$1,"_",$H33),'DATA POBLACION'!$A$1:$CP$1,0))</f>
        <v>138</v>
      </c>
      <c r="AS33" s="57">
        <f>INDEX('DATA POBLACION'!$A$1:$CP$361,MATCH($G33,'DATA POBLACION'!$F$1:$F$361,0),MATCH(CONCATENATE(AS$1,"_",$H33),'DATA POBLACION'!$A$1:$CP$1,0))</f>
        <v>99</v>
      </c>
      <c r="AT33" s="57">
        <f>INDEX('DATA POBLACION'!$A$1:$CP$361,MATCH($G33,'DATA POBLACION'!$F$1:$F$361,0),MATCH(CONCATENATE(AT$1,"_",$H33),'DATA POBLACION'!$A$1:$CP$1,0))</f>
        <v>134</v>
      </c>
    </row>
    <row r="34" spans="1:46" x14ac:dyDescent="0.2">
      <c r="A34" s="54" t="s">
        <v>42</v>
      </c>
      <c r="B34" s="55" t="s">
        <v>254</v>
      </c>
      <c r="C34" s="34" t="s">
        <v>230</v>
      </c>
      <c r="D34" s="35" t="s">
        <v>4</v>
      </c>
      <c r="E34" s="39" t="s">
        <v>4</v>
      </c>
      <c r="F34" s="37"/>
      <c r="G34" s="38" t="s">
        <v>60</v>
      </c>
      <c r="H34" s="38" t="s">
        <v>108</v>
      </c>
      <c r="I34" s="39">
        <f t="shared" ref="I34:I65" si="5">SUM(O34,U34,AA34,AG34,AH34:AT34)</f>
        <v>1438</v>
      </c>
      <c r="J34" s="57">
        <f>INDEX('DATA POBLACION'!$A$1:$CP$361,MATCH($G34,'DATA POBLACION'!$F$1:$F$361,0),MATCH(CONCATENATE(J$1,"_",$H34),'DATA POBLACION'!$A$1:$CP$1,0))</f>
        <v>22</v>
      </c>
      <c r="K34" s="57">
        <f>INDEX('DATA POBLACION'!$A$1:$CP$361,MATCH($G34,'DATA POBLACION'!$F$1:$F$361,0),MATCH(CONCATENATE(K$1,"_",$H34),'DATA POBLACION'!$A$1:$CP$1,0))</f>
        <v>23</v>
      </c>
      <c r="L34" s="57">
        <f>INDEX('DATA POBLACION'!$A$1:$CP$361,MATCH($G34,'DATA POBLACION'!$F$1:$F$361,0),MATCH(CONCATENATE(L$1,"_",$H34),'DATA POBLACION'!$A$1:$CP$1,0))</f>
        <v>28</v>
      </c>
      <c r="M34" s="57">
        <f>INDEX('DATA POBLACION'!$A$1:$CP$361,MATCH($G34,'DATA POBLACION'!$F$1:$F$361,0),MATCH(CONCATENATE(M$1,"_",$H34),'DATA POBLACION'!$A$1:$CP$1,0))</f>
        <v>24</v>
      </c>
      <c r="N34" s="57">
        <f>INDEX('DATA POBLACION'!$A$1:$CP$361,MATCH($G34,'DATA POBLACION'!$F$1:$F$361,0),MATCH(CONCATENATE(N$1,"_",$H34),'DATA POBLACION'!$A$1:$CP$1,0))</f>
        <v>26</v>
      </c>
      <c r="O34" s="57">
        <f t="shared" ref="O34:O65" si="6">SUM(J34:N34)</f>
        <v>123</v>
      </c>
      <c r="P34" s="57">
        <f>INDEX('DATA POBLACION'!$A$1:$CP$361,MATCH($G34,'DATA POBLACION'!$F$1:$F$361,0),MATCH(CONCATENATE(P$1,"_",$H34),'DATA POBLACION'!$A$1:$CP$1,0))</f>
        <v>27</v>
      </c>
      <c r="Q34" s="57">
        <f>INDEX('DATA POBLACION'!$A$1:$CP$361,MATCH($G34,'DATA POBLACION'!$F$1:$F$361,0),MATCH(CONCATENATE(Q$1,"_",$H34),'DATA POBLACION'!$A$1:$CP$1,0))</f>
        <v>32</v>
      </c>
      <c r="R34" s="57">
        <f>INDEX('DATA POBLACION'!$A$1:$CP$361,MATCH($G34,'DATA POBLACION'!$F$1:$F$361,0),MATCH(CONCATENATE(R$1,"_",$H34),'DATA POBLACION'!$A$1:$CP$1,0))</f>
        <v>35</v>
      </c>
      <c r="S34" s="57">
        <f>INDEX('DATA POBLACION'!$A$1:$CP$361,MATCH($G34,'DATA POBLACION'!$F$1:$F$361,0),MATCH(CONCATENATE(S$1,"_",$H34),'DATA POBLACION'!$A$1:$CP$1,0))</f>
        <v>35</v>
      </c>
      <c r="T34" s="57">
        <f>INDEX('DATA POBLACION'!$A$1:$CP$361,MATCH($G34,'DATA POBLACION'!$F$1:$F$361,0),MATCH(CONCATENATE(T$1,"_",$H34),'DATA POBLACION'!$A$1:$CP$1,0))</f>
        <v>42</v>
      </c>
      <c r="U34" s="57">
        <f t="shared" ref="U34:U65" si="7">SUM(P34:T34)</f>
        <v>171</v>
      </c>
      <c r="V34" s="57">
        <f>INDEX('DATA POBLACION'!$A$1:$CP$361,MATCH($G34,'DATA POBLACION'!$F$1:$F$361,0),MATCH(CONCATENATE(V$1,"_",$H34),'DATA POBLACION'!$A$1:$CP$1,0))</f>
        <v>36</v>
      </c>
      <c r="W34" s="57">
        <f>INDEX('DATA POBLACION'!$A$1:$CP$361,MATCH($G34,'DATA POBLACION'!$F$1:$F$361,0),MATCH(CONCATENATE(W$1,"_",$H34),'DATA POBLACION'!$A$1:$CP$1,0))</f>
        <v>35</v>
      </c>
      <c r="X34" s="57">
        <f>INDEX('DATA POBLACION'!$A$1:$CP$361,MATCH($G34,'DATA POBLACION'!$F$1:$F$361,0),MATCH(CONCATENATE(X$1,"_",$H34),'DATA POBLACION'!$A$1:$CP$1,0))</f>
        <v>36</v>
      </c>
      <c r="Y34" s="57">
        <f>INDEX('DATA POBLACION'!$A$1:$CP$361,MATCH($G34,'DATA POBLACION'!$F$1:$F$361,0),MATCH(CONCATENATE(Y$1,"_",$H34),'DATA POBLACION'!$A$1:$CP$1,0))</f>
        <v>32</v>
      </c>
      <c r="Z34" s="57">
        <f>INDEX('DATA POBLACION'!$A$1:$CP$361,MATCH($G34,'DATA POBLACION'!$F$1:$F$361,0),MATCH(CONCATENATE(Z$1,"_",$H34),'DATA POBLACION'!$A$1:$CP$1,0))</f>
        <v>32</v>
      </c>
      <c r="AA34" s="39">
        <f t="shared" ref="AA34:AA65" si="8">SUM(V34:Z34)</f>
        <v>171</v>
      </c>
      <c r="AB34" s="57">
        <f>INDEX('DATA POBLACION'!$A$1:$CP$361,MATCH($G34,'DATA POBLACION'!$F$1:$F$361,0),MATCH(CONCATENATE(AB$1,"_",$H34),'DATA POBLACION'!$A$1:$CP$1,0))</f>
        <v>33</v>
      </c>
      <c r="AC34" s="57">
        <f>INDEX('DATA POBLACION'!$A$1:$CP$361,MATCH($G34,'DATA POBLACION'!$F$1:$F$361,0),MATCH(CONCATENATE(AC$1,"_",$H34),'DATA POBLACION'!$A$1:$CP$1,0))</f>
        <v>29</v>
      </c>
      <c r="AD34" s="57">
        <f>INDEX('DATA POBLACION'!$A$1:$CP$361,MATCH($G34,'DATA POBLACION'!$F$1:$F$361,0),MATCH(CONCATENATE(AD$1,"_",$H34),'DATA POBLACION'!$A$1:$CP$1,0))</f>
        <v>30</v>
      </c>
      <c r="AE34" s="57">
        <f>INDEX('DATA POBLACION'!$A$1:$CP$361,MATCH($G34,'DATA POBLACION'!$F$1:$F$361,0),MATCH(CONCATENATE(AE$1,"_",$H34),'DATA POBLACION'!$A$1:$CP$1,0))</f>
        <v>29</v>
      </c>
      <c r="AF34" s="57">
        <f>INDEX('DATA POBLACION'!$A$1:$CP$361,MATCH($G34,'DATA POBLACION'!$F$1:$F$361,0),MATCH(CONCATENATE(AF$1,"_",$H34),'DATA POBLACION'!$A$1:$CP$1,0))</f>
        <v>32</v>
      </c>
      <c r="AG34" s="39">
        <f t="shared" ref="AG34:AG65" si="9">SUM(AB34:AF34)</f>
        <v>153</v>
      </c>
      <c r="AH34" s="57">
        <f>INDEX('DATA POBLACION'!$A$1:$CP$361,MATCH($G34,'DATA POBLACION'!$F$1:$F$361,0),MATCH(CONCATENATE(AH$1,"_",$H34),'DATA POBLACION'!$A$1:$CP$1,0))</f>
        <v>115</v>
      </c>
      <c r="AI34" s="57">
        <f>INDEX('DATA POBLACION'!$A$1:$CP$361,MATCH($G34,'DATA POBLACION'!$F$1:$F$361,0),MATCH(CONCATENATE(AI$1,"_",$H34),'DATA POBLACION'!$A$1:$CP$1,0))</f>
        <v>105</v>
      </c>
      <c r="AJ34" s="57">
        <f>INDEX('DATA POBLACION'!$A$1:$CP$361,MATCH($G34,'DATA POBLACION'!$F$1:$F$361,0),MATCH(CONCATENATE(AJ$1,"_",$H34),'DATA POBLACION'!$A$1:$CP$1,0))</f>
        <v>106</v>
      </c>
      <c r="AK34" s="57">
        <f>INDEX('DATA POBLACION'!$A$1:$CP$361,MATCH($G34,'DATA POBLACION'!$F$1:$F$361,0),MATCH(CONCATENATE(AK$1,"_",$H34),'DATA POBLACION'!$A$1:$CP$1,0))</f>
        <v>112</v>
      </c>
      <c r="AL34" s="57">
        <f>INDEX('DATA POBLACION'!$A$1:$CP$361,MATCH($G34,'DATA POBLACION'!$F$1:$F$361,0),MATCH(CONCATENATE(AL$1,"_",$H34),'DATA POBLACION'!$A$1:$CP$1,0))</f>
        <v>87</v>
      </c>
      <c r="AM34" s="57">
        <f>INDEX('DATA POBLACION'!$A$1:$CP$361,MATCH($G34,'DATA POBLACION'!$F$1:$F$361,0),MATCH(CONCATENATE(AM$1,"_",$H34),'DATA POBLACION'!$A$1:$CP$1,0))</f>
        <v>66</v>
      </c>
      <c r="AN34" s="57">
        <f>INDEX('DATA POBLACION'!$A$1:$CP$361,MATCH($G34,'DATA POBLACION'!$F$1:$F$361,0),MATCH(CONCATENATE(AN$1,"_",$H34),'DATA POBLACION'!$A$1:$CP$1,0))</f>
        <v>53</v>
      </c>
      <c r="AO34" s="57">
        <f>INDEX('DATA POBLACION'!$A$1:$CP$361,MATCH($G34,'DATA POBLACION'!$F$1:$F$361,0),MATCH(CONCATENATE(AO$1,"_",$H34),'DATA POBLACION'!$A$1:$CP$1,0))</f>
        <v>45</v>
      </c>
      <c r="AP34" s="57">
        <f>INDEX('DATA POBLACION'!$A$1:$CP$361,MATCH($G34,'DATA POBLACION'!$F$1:$F$361,0),MATCH(CONCATENATE(AP$1,"_",$H34),'DATA POBLACION'!$A$1:$CP$1,0))</f>
        <v>45</v>
      </c>
      <c r="AQ34" s="57">
        <f>INDEX('DATA POBLACION'!$A$1:$CP$361,MATCH($G34,'DATA POBLACION'!$F$1:$F$361,0),MATCH(CONCATENATE(AQ$1,"_",$H34),'DATA POBLACION'!$A$1:$CP$1,0))</f>
        <v>34</v>
      </c>
      <c r="AR34" s="57">
        <f>INDEX('DATA POBLACION'!$A$1:$CP$361,MATCH($G34,'DATA POBLACION'!$F$1:$F$361,0),MATCH(CONCATENATE(AR$1,"_",$H34),'DATA POBLACION'!$A$1:$CP$1,0))</f>
        <v>24</v>
      </c>
      <c r="AS34" s="57">
        <f>INDEX('DATA POBLACION'!$A$1:$CP$361,MATCH($G34,'DATA POBLACION'!$F$1:$F$361,0),MATCH(CONCATENATE(AS$1,"_",$H34),'DATA POBLACION'!$A$1:$CP$1,0))</f>
        <v>13</v>
      </c>
      <c r="AT34" s="57">
        <f>INDEX('DATA POBLACION'!$A$1:$CP$361,MATCH($G34,'DATA POBLACION'!$F$1:$F$361,0),MATCH(CONCATENATE(AT$1,"_",$H34),'DATA POBLACION'!$A$1:$CP$1,0))</f>
        <v>15</v>
      </c>
    </row>
    <row r="35" spans="1:46" x14ac:dyDescent="0.2">
      <c r="A35" s="54" t="s">
        <v>42</v>
      </c>
      <c r="B35" s="55" t="s">
        <v>254</v>
      </c>
      <c r="C35" s="34" t="s">
        <v>230</v>
      </c>
      <c r="D35" s="35" t="s">
        <v>4</v>
      </c>
      <c r="E35" s="39" t="s">
        <v>4</v>
      </c>
      <c r="F35" s="37"/>
      <c r="G35" s="38" t="s">
        <v>60</v>
      </c>
      <c r="H35" s="38" t="s">
        <v>109</v>
      </c>
      <c r="I35" s="39">
        <f t="shared" si="5"/>
        <v>1343</v>
      </c>
      <c r="J35" s="57">
        <f>INDEX('DATA POBLACION'!$A$1:$CP$361,MATCH($G35,'DATA POBLACION'!$F$1:$F$361,0),MATCH(CONCATENATE(J$1,"_",$H35),'DATA POBLACION'!$A$1:$CP$1,0))</f>
        <v>20</v>
      </c>
      <c r="K35" s="57">
        <f>INDEX('DATA POBLACION'!$A$1:$CP$361,MATCH($G35,'DATA POBLACION'!$F$1:$F$361,0),MATCH(CONCATENATE(K$1,"_",$H35),'DATA POBLACION'!$A$1:$CP$1,0))</f>
        <v>22</v>
      </c>
      <c r="L35" s="57">
        <f>INDEX('DATA POBLACION'!$A$1:$CP$361,MATCH($G35,'DATA POBLACION'!$F$1:$F$361,0),MATCH(CONCATENATE(L$1,"_",$H35),'DATA POBLACION'!$A$1:$CP$1,0))</f>
        <v>23</v>
      </c>
      <c r="M35" s="57">
        <f>INDEX('DATA POBLACION'!$A$1:$CP$361,MATCH($G35,'DATA POBLACION'!$F$1:$F$361,0),MATCH(CONCATENATE(M$1,"_",$H35),'DATA POBLACION'!$A$1:$CP$1,0))</f>
        <v>23</v>
      </c>
      <c r="N35" s="57">
        <f>INDEX('DATA POBLACION'!$A$1:$CP$361,MATCH($G35,'DATA POBLACION'!$F$1:$F$361,0),MATCH(CONCATENATE(N$1,"_",$H35),'DATA POBLACION'!$A$1:$CP$1,0))</f>
        <v>27</v>
      </c>
      <c r="O35" s="57">
        <f t="shared" si="6"/>
        <v>115</v>
      </c>
      <c r="P35" s="57">
        <f>INDEX('DATA POBLACION'!$A$1:$CP$361,MATCH($G35,'DATA POBLACION'!$F$1:$F$361,0),MATCH(CONCATENATE(P$1,"_",$H35),'DATA POBLACION'!$A$1:$CP$1,0))</f>
        <v>29</v>
      </c>
      <c r="Q35" s="57">
        <f>INDEX('DATA POBLACION'!$A$1:$CP$361,MATCH($G35,'DATA POBLACION'!$F$1:$F$361,0),MATCH(CONCATENATE(Q$1,"_",$H35),'DATA POBLACION'!$A$1:$CP$1,0))</f>
        <v>33</v>
      </c>
      <c r="R35" s="57">
        <f>INDEX('DATA POBLACION'!$A$1:$CP$361,MATCH($G35,'DATA POBLACION'!$F$1:$F$361,0),MATCH(CONCATENATE(R$1,"_",$H35),'DATA POBLACION'!$A$1:$CP$1,0))</f>
        <v>33</v>
      </c>
      <c r="S35" s="57">
        <f>INDEX('DATA POBLACION'!$A$1:$CP$361,MATCH($G35,'DATA POBLACION'!$F$1:$F$361,0),MATCH(CONCATENATE(S$1,"_",$H35),'DATA POBLACION'!$A$1:$CP$1,0))</f>
        <v>33</v>
      </c>
      <c r="T35" s="57">
        <f>INDEX('DATA POBLACION'!$A$1:$CP$361,MATCH($G35,'DATA POBLACION'!$F$1:$F$361,0),MATCH(CONCATENATE(T$1,"_",$H35),'DATA POBLACION'!$A$1:$CP$1,0))</f>
        <v>33</v>
      </c>
      <c r="U35" s="57">
        <f t="shared" si="7"/>
        <v>161</v>
      </c>
      <c r="V35" s="57">
        <f>INDEX('DATA POBLACION'!$A$1:$CP$361,MATCH($G35,'DATA POBLACION'!$F$1:$F$361,0),MATCH(CONCATENATE(V$1,"_",$H35),'DATA POBLACION'!$A$1:$CP$1,0))</f>
        <v>30</v>
      </c>
      <c r="W35" s="57">
        <f>INDEX('DATA POBLACION'!$A$1:$CP$361,MATCH($G35,'DATA POBLACION'!$F$1:$F$361,0),MATCH(CONCATENATE(W$1,"_",$H35),'DATA POBLACION'!$A$1:$CP$1,0))</f>
        <v>28</v>
      </c>
      <c r="X35" s="57">
        <f>INDEX('DATA POBLACION'!$A$1:$CP$361,MATCH($G35,'DATA POBLACION'!$F$1:$F$361,0),MATCH(CONCATENATE(X$1,"_",$H35),'DATA POBLACION'!$A$1:$CP$1,0))</f>
        <v>30</v>
      </c>
      <c r="Y35" s="57">
        <f>INDEX('DATA POBLACION'!$A$1:$CP$361,MATCH($G35,'DATA POBLACION'!$F$1:$F$361,0),MATCH(CONCATENATE(Y$1,"_",$H35),'DATA POBLACION'!$A$1:$CP$1,0))</f>
        <v>27</v>
      </c>
      <c r="Z35" s="57">
        <f>INDEX('DATA POBLACION'!$A$1:$CP$361,MATCH($G35,'DATA POBLACION'!$F$1:$F$361,0),MATCH(CONCATENATE(Z$1,"_",$H35),'DATA POBLACION'!$A$1:$CP$1,0))</f>
        <v>26</v>
      </c>
      <c r="AA35" s="39">
        <f t="shared" si="8"/>
        <v>141</v>
      </c>
      <c r="AB35" s="57">
        <f>INDEX('DATA POBLACION'!$A$1:$CP$361,MATCH($G35,'DATA POBLACION'!$F$1:$F$361,0),MATCH(CONCATENATE(AB$1,"_",$H35),'DATA POBLACION'!$A$1:$CP$1,0))</f>
        <v>25</v>
      </c>
      <c r="AC35" s="57">
        <f>INDEX('DATA POBLACION'!$A$1:$CP$361,MATCH($G35,'DATA POBLACION'!$F$1:$F$361,0),MATCH(CONCATENATE(AC$1,"_",$H35),'DATA POBLACION'!$A$1:$CP$1,0))</f>
        <v>23</v>
      </c>
      <c r="AD35" s="57">
        <f>INDEX('DATA POBLACION'!$A$1:$CP$361,MATCH($G35,'DATA POBLACION'!$F$1:$F$361,0),MATCH(CONCATENATE(AD$1,"_",$H35),'DATA POBLACION'!$A$1:$CP$1,0))</f>
        <v>25</v>
      </c>
      <c r="AE35" s="57">
        <f>INDEX('DATA POBLACION'!$A$1:$CP$361,MATCH($G35,'DATA POBLACION'!$F$1:$F$361,0),MATCH(CONCATENATE(AE$1,"_",$H35),'DATA POBLACION'!$A$1:$CP$1,0))</f>
        <v>28</v>
      </c>
      <c r="AF35" s="57">
        <f>INDEX('DATA POBLACION'!$A$1:$CP$361,MATCH($G35,'DATA POBLACION'!$F$1:$F$361,0),MATCH(CONCATENATE(AF$1,"_",$H35),'DATA POBLACION'!$A$1:$CP$1,0))</f>
        <v>25</v>
      </c>
      <c r="AG35" s="39">
        <f t="shared" si="9"/>
        <v>126</v>
      </c>
      <c r="AH35" s="57">
        <f>INDEX('DATA POBLACION'!$A$1:$CP$361,MATCH($G35,'DATA POBLACION'!$F$1:$F$361,0),MATCH(CONCATENATE(AH$1,"_",$H35),'DATA POBLACION'!$A$1:$CP$1,0))</f>
        <v>104</v>
      </c>
      <c r="AI35" s="57">
        <f>INDEX('DATA POBLACION'!$A$1:$CP$361,MATCH($G35,'DATA POBLACION'!$F$1:$F$361,0),MATCH(CONCATENATE(AI$1,"_",$H35),'DATA POBLACION'!$A$1:$CP$1,0))</f>
        <v>108</v>
      </c>
      <c r="AJ35" s="57">
        <f>INDEX('DATA POBLACION'!$A$1:$CP$361,MATCH($G35,'DATA POBLACION'!$F$1:$F$361,0),MATCH(CONCATENATE(AJ$1,"_",$H35),'DATA POBLACION'!$A$1:$CP$1,0))</f>
        <v>113</v>
      </c>
      <c r="AK35" s="57">
        <f>INDEX('DATA POBLACION'!$A$1:$CP$361,MATCH($G35,'DATA POBLACION'!$F$1:$F$361,0),MATCH(CONCATENATE(AK$1,"_",$H35),'DATA POBLACION'!$A$1:$CP$1,0))</f>
        <v>110</v>
      </c>
      <c r="AL35" s="57">
        <f>INDEX('DATA POBLACION'!$A$1:$CP$361,MATCH($G35,'DATA POBLACION'!$F$1:$F$361,0),MATCH(CONCATENATE(AL$1,"_",$H35),'DATA POBLACION'!$A$1:$CP$1,0))</f>
        <v>80</v>
      </c>
      <c r="AM35" s="57">
        <f>INDEX('DATA POBLACION'!$A$1:$CP$361,MATCH($G35,'DATA POBLACION'!$F$1:$F$361,0),MATCH(CONCATENATE(AM$1,"_",$H35),'DATA POBLACION'!$A$1:$CP$1,0))</f>
        <v>65</v>
      </c>
      <c r="AN35" s="57">
        <f>INDEX('DATA POBLACION'!$A$1:$CP$361,MATCH($G35,'DATA POBLACION'!$F$1:$F$361,0),MATCH(CONCATENATE(AN$1,"_",$H35),'DATA POBLACION'!$A$1:$CP$1,0))</f>
        <v>46</v>
      </c>
      <c r="AO35" s="57">
        <f>INDEX('DATA POBLACION'!$A$1:$CP$361,MATCH($G35,'DATA POBLACION'!$F$1:$F$361,0),MATCH(CONCATENATE(AO$1,"_",$H35),'DATA POBLACION'!$A$1:$CP$1,0))</f>
        <v>43</v>
      </c>
      <c r="AP35" s="57">
        <f>INDEX('DATA POBLACION'!$A$1:$CP$361,MATCH($G35,'DATA POBLACION'!$F$1:$F$361,0),MATCH(CONCATENATE(AP$1,"_",$H35),'DATA POBLACION'!$A$1:$CP$1,0))</f>
        <v>38</v>
      </c>
      <c r="AQ35" s="57">
        <f>INDEX('DATA POBLACION'!$A$1:$CP$361,MATCH($G35,'DATA POBLACION'!$F$1:$F$361,0),MATCH(CONCATENATE(AQ$1,"_",$H35),'DATA POBLACION'!$A$1:$CP$1,0))</f>
        <v>32</v>
      </c>
      <c r="AR35" s="57">
        <f>INDEX('DATA POBLACION'!$A$1:$CP$361,MATCH($G35,'DATA POBLACION'!$F$1:$F$361,0),MATCH(CONCATENATE(AR$1,"_",$H35),'DATA POBLACION'!$A$1:$CP$1,0))</f>
        <v>23</v>
      </c>
      <c r="AS35" s="57">
        <f>INDEX('DATA POBLACION'!$A$1:$CP$361,MATCH($G35,'DATA POBLACION'!$F$1:$F$361,0),MATCH(CONCATENATE(AS$1,"_",$H35),'DATA POBLACION'!$A$1:$CP$1,0))</f>
        <v>16</v>
      </c>
      <c r="AT35" s="57">
        <f>INDEX('DATA POBLACION'!$A$1:$CP$361,MATCH($G35,'DATA POBLACION'!$F$1:$F$361,0),MATCH(CONCATENATE(AT$1,"_",$H35),'DATA POBLACION'!$A$1:$CP$1,0))</f>
        <v>22</v>
      </c>
    </row>
    <row r="36" spans="1:46" x14ac:dyDescent="0.2">
      <c r="A36" s="54" t="s">
        <v>39</v>
      </c>
      <c r="B36" s="55" t="s">
        <v>254</v>
      </c>
      <c r="C36" s="34" t="s">
        <v>230</v>
      </c>
      <c r="D36" s="35" t="s">
        <v>3</v>
      </c>
      <c r="E36" s="39" t="s">
        <v>23</v>
      </c>
      <c r="F36" s="37"/>
      <c r="G36" s="38" t="s">
        <v>256</v>
      </c>
      <c r="H36" s="38" t="s">
        <v>108</v>
      </c>
      <c r="I36" s="39">
        <f t="shared" si="5"/>
        <v>3816</v>
      </c>
      <c r="J36" s="57">
        <f>INDEX('DATA POBLACION'!$A$1:$CP$361,MATCH($G36,'DATA POBLACION'!$F$1:$F$361,0),MATCH(CONCATENATE(J$1,"_",$H36),'DATA POBLACION'!$A$1:$CP$1,0))</f>
        <v>43</v>
      </c>
      <c r="K36" s="57">
        <f>INDEX('DATA POBLACION'!$A$1:$CP$361,MATCH($G36,'DATA POBLACION'!$F$1:$F$361,0),MATCH(CONCATENATE(K$1,"_",$H36),'DATA POBLACION'!$A$1:$CP$1,0))</f>
        <v>43</v>
      </c>
      <c r="L36" s="57">
        <f>INDEX('DATA POBLACION'!$A$1:$CP$361,MATCH($G36,'DATA POBLACION'!$F$1:$F$361,0),MATCH(CONCATENATE(L$1,"_",$H36),'DATA POBLACION'!$A$1:$CP$1,0))</f>
        <v>48</v>
      </c>
      <c r="M36" s="57">
        <f>INDEX('DATA POBLACION'!$A$1:$CP$361,MATCH($G36,'DATA POBLACION'!$F$1:$F$361,0),MATCH(CONCATENATE(M$1,"_",$H36),'DATA POBLACION'!$A$1:$CP$1,0))</f>
        <v>49</v>
      </c>
      <c r="N36" s="57">
        <f>INDEX('DATA POBLACION'!$A$1:$CP$361,MATCH($G36,'DATA POBLACION'!$F$1:$F$361,0),MATCH(CONCATENATE(N$1,"_",$H36),'DATA POBLACION'!$A$1:$CP$1,0))</f>
        <v>55</v>
      </c>
      <c r="O36" s="57">
        <f t="shared" si="6"/>
        <v>238</v>
      </c>
      <c r="P36" s="57">
        <f>INDEX('DATA POBLACION'!$A$1:$CP$361,MATCH($G36,'DATA POBLACION'!$F$1:$F$361,0),MATCH(CONCATENATE(P$1,"_",$H36),'DATA POBLACION'!$A$1:$CP$1,0))</f>
        <v>63</v>
      </c>
      <c r="Q36" s="57">
        <f>INDEX('DATA POBLACION'!$A$1:$CP$361,MATCH($G36,'DATA POBLACION'!$F$1:$F$361,0),MATCH(CONCATENATE(Q$1,"_",$H36),'DATA POBLACION'!$A$1:$CP$1,0))</f>
        <v>66</v>
      </c>
      <c r="R36" s="57">
        <f>INDEX('DATA POBLACION'!$A$1:$CP$361,MATCH($G36,'DATA POBLACION'!$F$1:$F$361,0),MATCH(CONCATENATE(R$1,"_",$H36),'DATA POBLACION'!$A$1:$CP$1,0))</f>
        <v>67</v>
      </c>
      <c r="S36" s="57">
        <f>INDEX('DATA POBLACION'!$A$1:$CP$361,MATCH($G36,'DATA POBLACION'!$F$1:$F$361,0),MATCH(CONCATENATE(S$1,"_",$H36),'DATA POBLACION'!$A$1:$CP$1,0))</f>
        <v>69</v>
      </c>
      <c r="T36" s="57">
        <f>INDEX('DATA POBLACION'!$A$1:$CP$361,MATCH($G36,'DATA POBLACION'!$F$1:$F$361,0),MATCH(CONCATENATE(T$1,"_",$H36),'DATA POBLACION'!$A$1:$CP$1,0))</f>
        <v>76</v>
      </c>
      <c r="U36" s="57">
        <f t="shared" si="7"/>
        <v>341</v>
      </c>
      <c r="V36" s="57">
        <f>INDEX('DATA POBLACION'!$A$1:$CP$361,MATCH($G36,'DATA POBLACION'!$F$1:$F$361,0),MATCH(CONCATENATE(V$1,"_",$H36),'DATA POBLACION'!$A$1:$CP$1,0))</f>
        <v>71</v>
      </c>
      <c r="W36" s="57">
        <f>INDEX('DATA POBLACION'!$A$1:$CP$361,MATCH($G36,'DATA POBLACION'!$F$1:$F$361,0),MATCH(CONCATENATE(W$1,"_",$H36),'DATA POBLACION'!$A$1:$CP$1,0))</f>
        <v>73</v>
      </c>
      <c r="X36" s="57">
        <f>INDEX('DATA POBLACION'!$A$1:$CP$361,MATCH($G36,'DATA POBLACION'!$F$1:$F$361,0),MATCH(CONCATENATE(X$1,"_",$H36),'DATA POBLACION'!$A$1:$CP$1,0))</f>
        <v>77</v>
      </c>
      <c r="Y36" s="57">
        <f>INDEX('DATA POBLACION'!$A$1:$CP$361,MATCH($G36,'DATA POBLACION'!$F$1:$F$361,0),MATCH(CONCATENATE(Y$1,"_",$H36),'DATA POBLACION'!$A$1:$CP$1,0))</f>
        <v>75</v>
      </c>
      <c r="Z36" s="57">
        <f>INDEX('DATA POBLACION'!$A$1:$CP$361,MATCH($G36,'DATA POBLACION'!$F$1:$F$361,0),MATCH(CONCATENATE(Z$1,"_",$H36),'DATA POBLACION'!$A$1:$CP$1,0))</f>
        <v>73</v>
      </c>
      <c r="AA36" s="39">
        <f t="shared" si="8"/>
        <v>369</v>
      </c>
      <c r="AB36" s="57">
        <f>INDEX('DATA POBLACION'!$A$1:$CP$361,MATCH($G36,'DATA POBLACION'!$F$1:$F$361,0),MATCH(CONCATENATE(AB$1,"_",$H36),'DATA POBLACION'!$A$1:$CP$1,0))</f>
        <v>74</v>
      </c>
      <c r="AC36" s="57">
        <f>INDEX('DATA POBLACION'!$A$1:$CP$361,MATCH($G36,'DATA POBLACION'!$F$1:$F$361,0),MATCH(CONCATENATE(AC$1,"_",$H36),'DATA POBLACION'!$A$1:$CP$1,0))</f>
        <v>79</v>
      </c>
      <c r="AD36" s="57">
        <f>INDEX('DATA POBLACION'!$A$1:$CP$361,MATCH($G36,'DATA POBLACION'!$F$1:$F$361,0),MATCH(CONCATENATE(AD$1,"_",$H36),'DATA POBLACION'!$A$1:$CP$1,0))</f>
        <v>79</v>
      </c>
      <c r="AE36" s="57">
        <f>INDEX('DATA POBLACION'!$A$1:$CP$361,MATCH($G36,'DATA POBLACION'!$F$1:$F$361,0),MATCH(CONCATENATE(AE$1,"_",$H36),'DATA POBLACION'!$A$1:$CP$1,0))</f>
        <v>81</v>
      </c>
      <c r="AF36" s="57">
        <f>INDEX('DATA POBLACION'!$A$1:$CP$361,MATCH($G36,'DATA POBLACION'!$F$1:$F$361,0),MATCH(CONCATENATE(AF$1,"_",$H36),'DATA POBLACION'!$A$1:$CP$1,0))</f>
        <v>75</v>
      </c>
      <c r="AG36" s="39">
        <f t="shared" si="9"/>
        <v>388</v>
      </c>
      <c r="AH36" s="57">
        <f>INDEX('DATA POBLACION'!$A$1:$CP$361,MATCH($G36,'DATA POBLACION'!$F$1:$F$361,0),MATCH(CONCATENATE(AH$1,"_",$H36),'DATA POBLACION'!$A$1:$CP$1,0))</f>
        <v>322</v>
      </c>
      <c r="AI36" s="57">
        <f>INDEX('DATA POBLACION'!$A$1:$CP$361,MATCH($G36,'DATA POBLACION'!$F$1:$F$361,0),MATCH(CONCATENATE(AI$1,"_",$H36),'DATA POBLACION'!$A$1:$CP$1,0))</f>
        <v>316</v>
      </c>
      <c r="AJ36" s="57">
        <f>INDEX('DATA POBLACION'!$A$1:$CP$361,MATCH($G36,'DATA POBLACION'!$F$1:$F$361,0),MATCH(CONCATENATE(AJ$1,"_",$H36),'DATA POBLACION'!$A$1:$CP$1,0))</f>
        <v>322</v>
      </c>
      <c r="AK36" s="57">
        <f>INDEX('DATA POBLACION'!$A$1:$CP$361,MATCH($G36,'DATA POBLACION'!$F$1:$F$361,0),MATCH(CONCATENATE(AK$1,"_",$H36),'DATA POBLACION'!$A$1:$CP$1,0))</f>
        <v>304</v>
      </c>
      <c r="AL36" s="57">
        <f>INDEX('DATA POBLACION'!$A$1:$CP$361,MATCH($G36,'DATA POBLACION'!$F$1:$F$361,0),MATCH(CONCATENATE(AL$1,"_",$H36),'DATA POBLACION'!$A$1:$CP$1,0))</f>
        <v>254</v>
      </c>
      <c r="AM36" s="57">
        <f>INDEX('DATA POBLACION'!$A$1:$CP$361,MATCH($G36,'DATA POBLACION'!$F$1:$F$361,0),MATCH(CONCATENATE(AM$1,"_",$H36),'DATA POBLACION'!$A$1:$CP$1,0))</f>
        <v>222</v>
      </c>
      <c r="AN36" s="57">
        <f>INDEX('DATA POBLACION'!$A$1:$CP$361,MATCH($G36,'DATA POBLACION'!$F$1:$F$361,0),MATCH(CONCATENATE(AN$1,"_",$H36),'DATA POBLACION'!$A$1:$CP$1,0))</f>
        <v>176</v>
      </c>
      <c r="AO36" s="57">
        <f>INDEX('DATA POBLACION'!$A$1:$CP$361,MATCH($G36,'DATA POBLACION'!$F$1:$F$361,0),MATCH(CONCATENATE(AO$1,"_",$H36),'DATA POBLACION'!$A$1:$CP$1,0))</f>
        <v>155</v>
      </c>
      <c r="AP36" s="57">
        <f>INDEX('DATA POBLACION'!$A$1:$CP$361,MATCH($G36,'DATA POBLACION'!$F$1:$F$361,0),MATCH(CONCATENATE(AP$1,"_",$H36),'DATA POBLACION'!$A$1:$CP$1,0))</f>
        <v>133</v>
      </c>
      <c r="AQ36" s="57">
        <f>INDEX('DATA POBLACION'!$A$1:$CP$361,MATCH($G36,'DATA POBLACION'!$F$1:$F$361,0),MATCH(CONCATENATE(AQ$1,"_",$H36),'DATA POBLACION'!$A$1:$CP$1,0))</f>
        <v>107</v>
      </c>
      <c r="AR36" s="57">
        <f>INDEX('DATA POBLACION'!$A$1:$CP$361,MATCH($G36,'DATA POBLACION'!$F$1:$F$361,0),MATCH(CONCATENATE(AR$1,"_",$H36),'DATA POBLACION'!$A$1:$CP$1,0))</f>
        <v>74</v>
      </c>
      <c r="AS36" s="57">
        <f>INDEX('DATA POBLACION'!$A$1:$CP$361,MATCH($G36,'DATA POBLACION'!$F$1:$F$361,0),MATCH(CONCATENATE(AS$1,"_",$H36),'DATA POBLACION'!$A$1:$CP$1,0))</f>
        <v>46</v>
      </c>
      <c r="AT36" s="57">
        <f>INDEX('DATA POBLACION'!$A$1:$CP$361,MATCH($G36,'DATA POBLACION'!$F$1:$F$361,0),MATCH(CONCATENATE(AT$1,"_",$H36),'DATA POBLACION'!$A$1:$CP$1,0))</f>
        <v>49</v>
      </c>
    </row>
    <row r="37" spans="1:46" x14ac:dyDescent="0.2">
      <c r="A37" s="54" t="s">
        <v>39</v>
      </c>
      <c r="B37" s="55" t="s">
        <v>254</v>
      </c>
      <c r="C37" s="34" t="s">
        <v>230</v>
      </c>
      <c r="D37" s="35" t="s">
        <v>3</v>
      </c>
      <c r="E37" s="39" t="s">
        <v>23</v>
      </c>
      <c r="F37" s="37"/>
      <c r="G37" s="38" t="s">
        <v>256</v>
      </c>
      <c r="H37" s="38" t="s">
        <v>109</v>
      </c>
      <c r="I37" s="39">
        <f t="shared" si="5"/>
        <v>3712</v>
      </c>
      <c r="J37" s="57">
        <f>INDEX('DATA POBLACION'!$A$1:$CP$361,MATCH($G37,'DATA POBLACION'!$F$1:$F$361,0),MATCH(CONCATENATE(J$1,"_",$H37),'DATA POBLACION'!$A$1:$CP$1,0))</f>
        <v>41</v>
      </c>
      <c r="K37" s="57">
        <f>INDEX('DATA POBLACION'!$A$1:$CP$361,MATCH($G37,'DATA POBLACION'!$F$1:$F$361,0),MATCH(CONCATENATE(K$1,"_",$H37),'DATA POBLACION'!$A$1:$CP$1,0))</f>
        <v>41</v>
      </c>
      <c r="L37" s="57">
        <f>INDEX('DATA POBLACION'!$A$1:$CP$361,MATCH($G37,'DATA POBLACION'!$F$1:$F$361,0),MATCH(CONCATENATE(L$1,"_",$H37),'DATA POBLACION'!$A$1:$CP$1,0))</f>
        <v>44</v>
      </c>
      <c r="M37" s="57">
        <f>INDEX('DATA POBLACION'!$A$1:$CP$361,MATCH($G37,'DATA POBLACION'!$F$1:$F$361,0),MATCH(CONCATENATE(M$1,"_",$H37),'DATA POBLACION'!$A$1:$CP$1,0))</f>
        <v>45</v>
      </c>
      <c r="N37" s="57">
        <f>INDEX('DATA POBLACION'!$A$1:$CP$361,MATCH($G37,'DATA POBLACION'!$F$1:$F$361,0),MATCH(CONCATENATE(N$1,"_",$H37),'DATA POBLACION'!$A$1:$CP$1,0))</f>
        <v>56</v>
      </c>
      <c r="O37" s="57">
        <f t="shared" si="6"/>
        <v>227</v>
      </c>
      <c r="P37" s="57">
        <f>INDEX('DATA POBLACION'!$A$1:$CP$361,MATCH($G37,'DATA POBLACION'!$F$1:$F$361,0),MATCH(CONCATENATE(P$1,"_",$H37),'DATA POBLACION'!$A$1:$CP$1,0))</f>
        <v>58</v>
      </c>
      <c r="Q37" s="57">
        <f>INDEX('DATA POBLACION'!$A$1:$CP$361,MATCH($G37,'DATA POBLACION'!$F$1:$F$361,0),MATCH(CONCATENATE(Q$1,"_",$H37),'DATA POBLACION'!$A$1:$CP$1,0))</f>
        <v>64</v>
      </c>
      <c r="R37" s="57">
        <f>INDEX('DATA POBLACION'!$A$1:$CP$361,MATCH($G37,'DATA POBLACION'!$F$1:$F$361,0),MATCH(CONCATENATE(R$1,"_",$H37),'DATA POBLACION'!$A$1:$CP$1,0))</f>
        <v>68</v>
      </c>
      <c r="S37" s="57">
        <f>INDEX('DATA POBLACION'!$A$1:$CP$361,MATCH($G37,'DATA POBLACION'!$F$1:$F$361,0),MATCH(CONCATENATE(S$1,"_",$H37),'DATA POBLACION'!$A$1:$CP$1,0))</f>
        <v>71</v>
      </c>
      <c r="T37" s="57">
        <f>INDEX('DATA POBLACION'!$A$1:$CP$361,MATCH($G37,'DATA POBLACION'!$F$1:$F$361,0),MATCH(CONCATENATE(T$1,"_",$H37),'DATA POBLACION'!$A$1:$CP$1,0))</f>
        <v>70</v>
      </c>
      <c r="U37" s="57">
        <f t="shared" si="7"/>
        <v>331</v>
      </c>
      <c r="V37" s="57">
        <f>INDEX('DATA POBLACION'!$A$1:$CP$361,MATCH($G37,'DATA POBLACION'!$F$1:$F$361,0),MATCH(CONCATENATE(V$1,"_",$H37),'DATA POBLACION'!$A$1:$CP$1,0))</f>
        <v>65</v>
      </c>
      <c r="W37" s="57">
        <f>INDEX('DATA POBLACION'!$A$1:$CP$361,MATCH($G37,'DATA POBLACION'!$F$1:$F$361,0),MATCH(CONCATENATE(W$1,"_",$H37),'DATA POBLACION'!$A$1:$CP$1,0))</f>
        <v>67</v>
      </c>
      <c r="X37" s="57">
        <f>INDEX('DATA POBLACION'!$A$1:$CP$361,MATCH($G37,'DATA POBLACION'!$F$1:$F$361,0),MATCH(CONCATENATE(X$1,"_",$H37),'DATA POBLACION'!$A$1:$CP$1,0))</f>
        <v>70</v>
      </c>
      <c r="Y37" s="57">
        <f>INDEX('DATA POBLACION'!$A$1:$CP$361,MATCH($G37,'DATA POBLACION'!$F$1:$F$361,0),MATCH(CONCATENATE(Y$1,"_",$H37),'DATA POBLACION'!$A$1:$CP$1,0))</f>
        <v>69</v>
      </c>
      <c r="Z37" s="57">
        <f>INDEX('DATA POBLACION'!$A$1:$CP$361,MATCH($G37,'DATA POBLACION'!$F$1:$F$361,0),MATCH(CONCATENATE(Z$1,"_",$H37),'DATA POBLACION'!$A$1:$CP$1,0))</f>
        <v>67</v>
      </c>
      <c r="AA37" s="39">
        <f t="shared" si="8"/>
        <v>338</v>
      </c>
      <c r="AB37" s="57">
        <f>INDEX('DATA POBLACION'!$A$1:$CP$361,MATCH($G37,'DATA POBLACION'!$F$1:$F$361,0),MATCH(CONCATENATE(AB$1,"_",$H37),'DATA POBLACION'!$A$1:$CP$1,0))</f>
        <v>69</v>
      </c>
      <c r="AC37" s="57">
        <f>INDEX('DATA POBLACION'!$A$1:$CP$361,MATCH($G37,'DATA POBLACION'!$F$1:$F$361,0),MATCH(CONCATENATE(AC$1,"_",$H37),'DATA POBLACION'!$A$1:$CP$1,0))</f>
        <v>75</v>
      </c>
      <c r="AD37" s="57">
        <f>INDEX('DATA POBLACION'!$A$1:$CP$361,MATCH($G37,'DATA POBLACION'!$F$1:$F$361,0),MATCH(CONCATENATE(AD$1,"_",$H37),'DATA POBLACION'!$A$1:$CP$1,0))</f>
        <v>70</v>
      </c>
      <c r="AE37" s="57">
        <f>INDEX('DATA POBLACION'!$A$1:$CP$361,MATCH($G37,'DATA POBLACION'!$F$1:$F$361,0),MATCH(CONCATENATE(AE$1,"_",$H37),'DATA POBLACION'!$A$1:$CP$1,0))</f>
        <v>76</v>
      </c>
      <c r="AF37" s="57">
        <f>INDEX('DATA POBLACION'!$A$1:$CP$361,MATCH($G37,'DATA POBLACION'!$F$1:$F$361,0),MATCH(CONCATENATE(AF$1,"_",$H37),'DATA POBLACION'!$A$1:$CP$1,0))</f>
        <v>70</v>
      </c>
      <c r="AG37" s="39">
        <f t="shared" si="9"/>
        <v>360</v>
      </c>
      <c r="AH37" s="57">
        <f>INDEX('DATA POBLACION'!$A$1:$CP$361,MATCH($G37,'DATA POBLACION'!$F$1:$F$361,0),MATCH(CONCATENATE(AH$1,"_",$H37),'DATA POBLACION'!$A$1:$CP$1,0))</f>
        <v>304</v>
      </c>
      <c r="AI37" s="57">
        <f>INDEX('DATA POBLACION'!$A$1:$CP$361,MATCH($G37,'DATA POBLACION'!$F$1:$F$361,0),MATCH(CONCATENATE(AI$1,"_",$H37),'DATA POBLACION'!$A$1:$CP$1,0))</f>
        <v>313</v>
      </c>
      <c r="AJ37" s="57">
        <f>INDEX('DATA POBLACION'!$A$1:$CP$361,MATCH($G37,'DATA POBLACION'!$F$1:$F$361,0),MATCH(CONCATENATE(AJ$1,"_",$H37),'DATA POBLACION'!$A$1:$CP$1,0))</f>
        <v>306</v>
      </c>
      <c r="AK37" s="57">
        <f>INDEX('DATA POBLACION'!$A$1:$CP$361,MATCH($G37,'DATA POBLACION'!$F$1:$F$361,0),MATCH(CONCATENATE(AK$1,"_",$H37),'DATA POBLACION'!$A$1:$CP$1,0))</f>
        <v>276</v>
      </c>
      <c r="AL37" s="57">
        <f>INDEX('DATA POBLACION'!$A$1:$CP$361,MATCH($G37,'DATA POBLACION'!$F$1:$F$361,0),MATCH(CONCATENATE(AL$1,"_",$H37),'DATA POBLACION'!$A$1:$CP$1,0))</f>
        <v>248</v>
      </c>
      <c r="AM37" s="57">
        <f>INDEX('DATA POBLACION'!$A$1:$CP$361,MATCH($G37,'DATA POBLACION'!$F$1:$F$361,0),MATCH(CONCATENATE(AM$1,"_",$H37),'DATA POBLACION'!$A$1:$CP$1,0))</f>
        <v>205</v>
      </c>
      <c r="AN37" s="57">
        <f>INDEX('DATA POBLACION'!$A$1:$CP$361,MATCH($G37,'DATA POBLACION'!$F$1:$F$361,0),MATCH(CONCATENATE(AN$1,"_",$H37),'DATA POBLACION'!$A$1:$CP$1,0))</f>
        <v>169</v>
      </c>
      <c r="AO37" s="57">
        <f>INDEX('DATA POBLACION'!$A$1:$CP$361,MATCH($G37,'DATA POBLACION'!$F$1:$F$361,0),MATCH(CONCATENATE(AO$1,"_",$H37),'DATA POBLACION'!$A$1:$CP$1,0))</f>
        <v>159</v>
      </c>
      <c r="AP37" s="57">
        <f>INDEX('DATA POBLACION'!$A$1:$CP$361,MATCH($G37,'DATA POBLACION'!$F$1:$F$361,0),MATCH(CONCATENATE(AP$1,"_",$H37),'DATA POBLACION'!$A$1:$CP$1,0))</f>
        <v>141</v>
      </c>
      <c r="AQ37" s="57">
        <f>INDEX('DATA POBLACION'!$A$1:$CP$361,MATCH($G37,'DATA POBLACION'!$F$1:$F$361,0),MATCH(CONCATENATE(AQ$1,"_",$H37),'DATA POBLACION'!$A$1:$CP$1,0))</f>
        <v>112</v>
      </c>
      <c r="AR37" s="57">
        <f>INDEX('DATA POBLACION'!$A$1:$CP$361,MATCH($G37,'DATA POBLACION'!$F$1:$F$361,0),MATCH(CONCATENATE(AR$1,"_",$H37),'DATA POBLACION'!$A$1:$CP$1,0))</f>
        <v>88</v>
      </c>
      <c r="AS37" s="57">
        <f>INDEX('DATA POBLACION'!$A$1:$CP$361,MATCH($G37,'DATA POBLACION'!$F$1:$F$361,0),MATCH(CONCATENATE(AS$1,"_",$H37),'DATA POBLACION'!$A$1:$CP$1,0))</f>
        <v>61</v>
      </c>
      <c r="AT37" s="57">
        <f>INDEX('DATA POBLACION'!$A$1:$CP$361,MATCH($G37,'DATA POBLACION'!$F$1:$F$361,0),MATCH(CONCATENATE(AT$1,"_",$H37),'DATA POBLACION'!$A$1:$CP$1,0))</f>
        <v>74</v>
      </c>
    </row>
    <row r="38" spans="1:46" x14ac:dyDescent="0.2">
      <c r="A38" s="54">
        <v>80501</v>
      </c>
      <c r="B38" s="55" t="s">
        <v>53</v>
      </c>
      <c r="C38" s="34" t="s">
        <v>16</v>
      </c>
      <c r="D38" s="35" t="s">
        <v>2</v>
      </c>
      <c r="E38" s="56" t="s">
        <v>16</v>
      </c>
      <c r="F38" s="37"/>
      <c r="G38" s="56" t="s">
        <v>190</v>
      </c>
      <c r="H38" s="38" t="s">
        <v>108</v>
      </c>
      <c r="I38" s="39">
        <f t="shared" si="5"/>
        <v>625</v>
      </c>
      <c r="J38" s="57">
        <f>INDEX('DATA POBLACION'!$A$1:$CP$361,MATCH($G38,'DATA POBLACION'!$F$1:$F$361,0),MATCH(CONCATENATE(J$1,"_",$H38),'DATA POBLACION'!$A$1:$CP$1,0))</f>
        <v>7</v>
      </c>
      <c r="K38" s="57">
        <f>INDEX('DATA POBLACION'!$A$1:$CP$361,MATCH($G38,'DATA POBLACION'!$F$1:$F$361,0),MATCH(CONCATENATE(K$1,"_",$H38),'DATA POBLACION'!$A$1:$CP$1,0))</f>
        <v>7</v>
      </c>
      <c r="L38" s="57">
        <f>INDEX('DATA POBLACION'!$A$1:$CP$361,MATCH($G38,'DATA POBLACION'!$F$1:$F$361,0),MATCH(CONCATENATE(L$1,"_",$H38),'DATA POBLACION'!$A$1:$CP$1,0))</f>
        <v>6</v>
      </c>
      <c r="M38" s="57">
        <f>INDEX('DATA POBLACION'!$A$1:$CP$361,MATCH($G38,'DATA POBLACION'!$F$1:$F$361,0),MATCH(CONCATENATE(M$1,"_",$H38),'DATA POBLACION'!$A$1:$CP$1,0))</f>
        <v>9</v>
      </c>
      <c r="N38" s="57">
        <f>INDEX('DATA POBLACION'!$A$1:$CP$361,MATCH($G38,'DATA POBLACION'!$F$1:$F$361,0),MATCH(CONCATENATE(N$1,"_",$H38),'DATA POBLACION'!$A$1:$CP$1,0))</f>
        <v>10</v>
      </c>
      <c r="O38" s="57">
        <f t="shared" si="6"/>
        <v>39</v>
      </c>
      <c r="P38" s="57">
        <f>INDEX('DATA POBLACION'!$A$1:$CP$361,MATCH($G38,'DATA POBLACION'!$F$1:$F$361,0),MATCH(CONCATENATE(P$1,"_",$H38),'DATA POBLACION'!$A$1:$CP$1,0))</f>
        <v>10</v>
      </c>
      <c r="Q38" s="57">
        <f>INDEX('DATA POBLACION'!$A$1:$CP$361,MATCH($G38,'DATA POBLACION'!$F$1:$F$361,0),MATCH(CONCATENATE(Q$1,"_",$H38),'DATA POBLACION'!$A$1:$CP$1,0))</f>
        <v>8</v>
      </c>
      <c r="R38" s="57">
        <f>INDEX('DATA POBLACION'!$A$1:$CP$361,MATCH($G38,'DATA POBLACION'!$F$1:$F$361,0),MATCH(CONCATENATE(R$1,"_",$H38),'DATA POBLACION'!$A$1:$CP$1,0))</f>
        <v>8</v>
      </c>
      <c r="S38" s="57">
        <f>INDEX('DATA POBLACION'!$A$1:$CP$361,MATCH($G38,'DATA POBLACION'!$F$1:$F$361,0),MATCH(CONCATENATE(S$1,"_",$H38),'DATA POBLACION'!$A$1:$CP$1,0))</f>
        <v>10</v>
      </c>
      <c r="T38" s="57">
        <f>INDEX('DATA POBLACION'!$A$1:$CP$361,MATCH($G38,'DATA POBLACION'!$F$1:$F$361,0),MATCH(CONCATENATE(T$1,"_",$H38),'DATA POBLACION'!$A$1:$CP$1,0))</f>
        <v>10</v>
      </c>
      <c r="U38" s="57">
        <f t="shared" si="7"/>
        <v>46</v>
      </c>
      <c r="V38" s="57">
        <f>INDEX('DATA POBLACION'!$A$1:$CP$361,MATCH($G38,'DATA POBLACION'!$F$1:$F$361,0),MATCH(CONCATENATE(V$1,"_",$H38),'DATA POBLACION'!$A$1:$CP$1,0))</f>
        <v>10</v>
      </c>
      <c r="W38" s="57">
        <f>INDEX('DATA POBLACION'!$A$1:$CP$361,MATCH($G38,'DATA POBLACION'!$F$1:$F$361,0),MATCH(CONCATENATE(W$1,"_",$H38),'DATA POBLACION'!$A$1:$CP$1,0))</f>
        <v>12</v>
      </c>
      <c r="X38" s="57">
        <f>INDEX('DATA POBLACION'!$A$1:$CP$361,MATCH($G38,'DATA POBLACION'!$F$1:$F$361,0),MATCH(CONCATENATE(X$1,"_",$H38),'DATA POBLACION'!$A$1:$CP$1,0))</f>
        <v>10</v>
      </c>
      <c r="Y38" s="57">
        <f>INDEX('DATA POBLACION'!$A$1:$CP$361,MATCH($G38,'DATA POBLACION'!$F$1:$F$361,0),MATCH(CONCATENATE(Y$1,"_",$H38),'DATA POBLACION'!$A$1:$CP$1,0))</f>
        <v>12</v>
      </c>
      <c r="Z38" s="57">
        <f>INDEX('DATA POBLACION'!$A$1:$CP$361,MATCH($G38,'DATA POBLACION'!$F$1:$F$361,0),MATCH(CONCATENATE(Z$1,"_",$H38),'DATA POBLACION'!$A$1:$CP$1,0))</f>
        <v>14</v>
      </c>
      <c r="AA38" s="39">
        <f t="shared" si="8"/>
        <v>58</v>
      </c>
      <c r="AB38" s="57">
        <f>INDEX('DATA POBLACION'!$A$1:$CP$361,MATCH($G38,'DATA POBLACION'!$F$1:$F$361,0),MATCH(CONCATENATE(AB$1,"_",$H38),'DATA POBLACION'!$A$1:$CP$1,0))</f>
        <v>14</v>
      </c>
      <c r="AC38" s="57">
        <f>INDEX('DATA POBLACION'!$A$1:$CP$361,MATCH($G38,'DATA POBLACION'!$F$1:$F$361,0),MATCH(CONCATENATE(AC$1,"_",$H38),'DATA POBLACION'!$A$1:$CP$1,0))</f>
        <v>12</v>
      </c>
      <c r="AD38" s="57">
        <f>INDEX('DATA POBLACION'!$A$1:$CP$361,MATCH($G38,'DATA POBLACION'!$F$1:$F$361,0),MATCH(CONCATENATE(AD$1,"_",$H38),'DATA POBLACION'!$A$1:$CP$1,0))</f>
        <v>14</v>
      </c>
      <c r="AE38" s="57">
        <f>INDEX('DATA POBLACION'!$A$1:$CP$361,MATCH($G38,'DATA POBLACION'!$F$1:$F$361,0),MATCH(CONCATENATE(AE$1,"_",$H38),'DATA POBLACION'!$A$1:$CP$1,0))</f>
        <v>16</v>
      </c>
      <c r="AF38" s="57">
        <f>INDEX('DATA POBLACION'!$A$1:$CP$361,MATCH($G38,'DATA POBLACION'!$F$1:$F$361,0),MATCH(CONCATENATE(AF$1,"_",$H38),'DATA POBLACION'!$A$1:$CP$1,0))</f>
        <v>14</v>
      </c>
      <c r="AG38" s="39">
        <f t="shared" si="9"/>
        <v>70</v>
      </c>
      <c r="AH38" s="57">
        <f>INDEX('DATA POBLACION'!$A$1:$CP$361,MATCH($G38,'DATA POBLACION'!$F$1:$F$361,0),MATCH(CONCATENATE(AH$1,"_",$H38),'DATA POBLACION'!$A$1:$CP$1,0))</f>
        <v>59</v>
      </c>
      <c r="AI38" s="57">
        <f>INDEX('DATA POBLACION'!$A$1:$CP$361,MATCH($G38,'DATA POBLACION'!$F$1:$F$361,0),MATCH(CONCATENATE(AI$1,"_",$H38),'DATA POBLACION'!$A$1:$CP$1,0))</f>
        <v>46</v>
      </c>
      <c r="AJ38" s="57">
        <f>INDEX('DATA POBLACION'!$A$1:$CP$361,MATCH($G38,'DATA POBLACION'!$F$1:$F$361,0),MATCH(CONCATENATE(AJ$1,"_",$H38),'DATA POBLACION'!$A$1:$CP$1,0))</f>
        <v>44</v>
      </c>
      <c r="AK38" s="57">
        <f>INDEX('DATA POBLACION'!$A$1:$CP$361,MATCH($G38,'DATA POBLACION'!$F$1:$F$361,0),MATCH(CONCATENATE(AK$1,"_",$H38),'DATA POBLACION'!$A$1:$CP$1,0))</f>
        <v>47</v>
      </c>
      <c r="AL38" s="57">
        <f>INDEX('DATA POBLACION'!$A$1:$CP$361,MATCH($G38,'DATA POBLACION'!$F$1:$F$361,0),MATCH(CONCATENATE(AL$1,"_",$H38),'DATA POBLACION'!$A$1:$CP$1,0))</f>
        <v>41</v>
      </c>
      <c r="AM38" s="57">
        <f>INDEX('DATA POBLACION'!$A$1:$CP$361,MATCH($G38,'DATA POBLACION'!$F$1:$F$361,0),MATCH(CONCATENATE(AM$1,"_",$H38),'DATA POBLACION'!$A$1:$CP$1,0))</f>
        <v>34</v>
      </c>
      <c r="AN38" s="57">
        <f>INDEX('DATA POBLACION'!$A$1:$CP$361,MATCH($G38,'DATA POBLACION'!$F$1:$F$361,0),MATCH(CONCATENATE(AN$1,"_",$H38),'DATA POBLACION'!$A$1:$CP$1,0))</f>
        <v>30</v>
      </c>
      <c r="AO38" s="57">
        <f>INDEX('DATA POBLACION'!$A$1:$CP$361,MATCH($G38,'DATA POBLACION'!$F$1:$F$361,0),MATCH(CONCATENATE(AO$1,"_",$H38),'DATA POBLACION'!$A$1:$CP$1,0))</f>
        <v>28</v>
      </c>
      <c r="AP38" s="57">
        <f>INDEX('DATA POBLACION'!$A$1:$CP$361,MATCH($G38,'DATA POBLACION'!$F$1:$F$361,0),MATCH(CONCATENATE(AP$1,"_",$H38),'DATA POBLACION'!$A$1:$CP$1,0))</f>
        <v>24</v>
      </c>
      <c r="AQ38" s="57">
        <f>INDEX('DATA POBLACION'!$A$1:$CP$361,MATCH($G38,'DATA POBLACION'!$F$1:$F$361,0),MATCH(CONCATENATE(AQ$1,"_",$H38),'DATA POBLACION'!$A$1:$CP$1,0))</f>
        <v>20</v>
      </c>
      <c r="AR38" s="57">
        <f>INDEX('DATA POBLACION'!$A$1:$CP$361,MATCH($G38,'DATA POBLACION'!$F$1:$F$361,0),MATCH(CONCATENATE(AR$1,"_",$H38),'DATA POBLACION'!$A$1:$CP$1,0))</f>
        <v>15</v>
      </c>
      <c r="AS38" s="57">
        <f>INDEX('DATA POBLACION'!$A$1:$CP$361,MATCH($G38,'DATA POBLACION'!$F$1:$F$361,0),MATCH(CONCATENATE(AS$1,"_",$H38),'DATA POBLACION'!$A$1:$CP$1,0))</f>
        <v>14</v>
      </c>
      <c r="AT38" s="57">
        <f>INDEX('DATA POBLACION'!$A$1:$CP$361,MATCH($G38,'DATA POBLACION'!$F$1:$F$361,0),MATCH(CONCATENATE(AT$1,"_",$H38),'DATA POBLACION'!$A$1:$CP$1,0))</f>
        <v>10</v>
      </c>
    </row>
    <row r="39" spans="1:46" x14ac:dyDescent="0.2">
      <c r="A39" s="54">
        <v>80501</v>
      </c>
      <c r="B39" s="55" t="s">
        <v>53</v>
      </c>
      <c r="C39" s="34" t="s">
        <v>16</v>
      </c>
      <c r="D39" s="35" t="s">
        <v>2</v>
      </c>
      <c r="E39" s="36" t="s">
        <v>16</v>
      </c>
      <c r="F39" s="37"/>
      <c r="G39" s="56" t="s">
        <v>190</v>
      </c>
      <c r="H39" s="38" t="s">
        <v>109</v>
      </c>
      <c r="I39" s="39">
        <f t="shared" si="5"/>
        <v>619</v>
      </c>
      <c r="J39" s="57">
        <f>INDEX('DATA POBLACION'!$A$1:$CP$361,MATCH($G39,'DATA POBLACION'!$F$1:$F$361,0),MATCH(CONCATENATE(J$1,"_",$H39),'DATA POBLACION'!$A$1:$CP$1,0))</f>
        <v>7</v>
      </c>
      <c r="K39" s="57">
        <f>INDEX('DATA POBLACION'!$A$1:$CP$361,MATCH($G39,'DATA POBLACION'!$F$1:$F$361,0),MATCH(CONCATENATE(K$1,"_",$H39),'DATA POBLACION'!$A$1:$CP$1,0))</f>
        <v>8</v>
      </c>
      <c r="L39" s="57">
        <f>INDEX('DATA POBLACION'!$A$1:$CP$361,MATCH($G39,'DATA POBLACION'!$F$1:$F$361,0),MATCH(CONCATENATE(L$1,"_",$H39),'DATA POBLACION'!$A$1:$CP$1,0))</f>
        <v>6</v>
      </c>
      <c r="M39" s="57">
        <f>INDEX('DATA POBLACION'!$A$1:$CP$361,MATCH($G39,'DATA POBLACION'!$F$1:$F$361,0),MATCH(CONCATENATE(M$1,"_",$H39),'DATA POBLACION'!$A$1:$CP$1,0))</f>
        <v>8</v>
      </c>
      <c r="N39" s="57">
        <f>INDEX('DATA POBLACION'!$A$1:$CP$361,MATCH($G39,'DATA POBLACION'!$F$1:$F$361,0),MATCH(CONCATENATE(N$1,"_",$H39),'DATA POBLACION'!$A$1:$CP$1,0))</f>
        <v>8</v>
      </c>
      <c r="O39" s="57">
        <f t="shared" si="6"/>
        <v>37</v>
      </c>
      <c r="P39" s="57">
        <f>INDEX('DATA POBLACION'!$A$1:$CP$361,MATCH($G39,'DATA POBLACION'!$F$1:$F$361,0),MATCH(CONCATENATE(P$1,"_",$H39),'DATA POBLACION'!$A$1:$CP$1,0))</f>
        <v>7</v>
      </c>
      <c r="Q39" s="57">
        <f>INDEX('DATA POBLACION'!$A$1:$CP$361,MATCH($G39,'DATA POBLACION'!$F$1:$F$361,0),MATCH(CONCATENATE(Q$1,"_",$H39),'DATA POBLACION'!$A$1:$CP$1,0))</f>
        <v>8</v>
      </c>
      <c r="R39" s="57">
        <f>INDEX('DATA POBLACION'!$A$1:$CP$361,MATCH($G39,'DATA POBLACION'!$F$1:$F$361,0),MATCH(CONCATENATE(R$1,"_",$H39),'DATA POBLACION'!$A$1:$CP$1,0))</f>
        <v>10</v>
      </c>
      <c r="S39" s="57">
        <f>INDEX('DATA POBLACION'!$A$1:$CP$361,MATCH($G39,'DATA POBLACION'!$F$1:$F$361,0),MATCH(CONCATENATE(S$1,"_",$H39),'DATA POBLACION'!$A$1:$CP$1,0))</f>
        <v>11</v>
      </c>
      <c r="T39" s="57">
        <f>INDEX('DATA POBLACION'!$A$1:$CP$361,MATCH($G39,'DATA POBLACION'!$F$1:$F$361,0),MATCH(CONCATENATE(T$1,"_",$H39),'DATA POBLACION'!$A$1:$CP$1,0))</f>
        <v>7</v>
      </c>
      <c r="U39" s="57">
        <f t="shared" si="7"/>
        <v>43</v>
      </c>
      <c r="V39" s="57">
        <f>INDEX('DATA POBLACION'!$A$1:$CP$361,MATCH($G39,'DATA POBLACION'!$F$1:$F$361,0),MATCH(CONCATENATE(V$1,"_",$H39),'DATA POBLACION'!$A$1:$CP$1,0))</f>
        <v>9</v>
      </c>
      <c r="W39" s="57">
        <f>INDEX('DATA POBLACION'!$A$1:$CP$361,MATCH($G39,'DATA POBLACION'!$F$1:$F$361,0),MATCH(CONCATENATE(W$1,"_",$H39),'DATA POBLACION'!$A$1:$CP$1,0))</f>
        <v>11</v>
      </c>
      <c r="X39" s="57">
        <f>INDEX('DATA POBLACION'!$A$1:$CP$361,MATCH($G39,'DATA POBLACION'!$F$1:$F$361,0),MATCH(CONCATENATE(X$1,"_",$H39),'DATA POBLACION'!$A$1:$CP$1,0))</f>
        <v>9</v>
      </c>
      <c r="Y39" s="57">
        <f>INDEX('DATA POBLACION'!$A$1:$CP$361,MATCH($G39,'DATA POBLACION'!$F$1:$F$361,0),MATCH(CONCATENATE(Y$1,"_",$H39),'DATA POBLACION'!$A$1:$CP$1,0))</f>
        <v>11</v>
      </c>
      <c r="Z39" s="57">
        <f>INDEX('DATA POBLACION'!$A$1:$CP$361,MATCH($G39,'DATA POBLACION'!$F$1:$F$361,0),MATCH(CONCATENATE(Z$1,"_",$H39),'DATA POBLACION'!$A$1:$CP$1,0))</f>
        <v>13</v>
      </c>
      <c r="AA39" s="39">
        <f t="shared" si="8"/>
        <v>53</v>
      </c>
      <c r="AB39" s="57">
        <f>INDEX('DATA POBLACION'!$A$1:$CP$361,MATCH($G39,'DATA POBLACION'!$F$1:$F$361,0),MATCH(CONCATENATE(AB$1,"_",$H39),'DATA POBLACION'!$A$1:$CP$1,0))</f>
        <v>13</v>
      </c>
      <c r="AC39" s="57">
        <f>INDEX('DATA POBLACION'!$A$1:$CP$361,MATCH($G39,'DATA POBLACION'!$F$1:$F$361,0),MATCH(CONCATENATE(AC$1,"_",$H39),'DATA POBLACION'!$A$1:$CP$1,0))</f>
        <v>15</v>
      </c>
      <c r="AD39" s="57">
        <f>INDEX('DATA POBLACION'!$A$1:$CP$361,MATCH($G39,'DATA POBLACION'!$F$1:$F$361,0),MATCH(CONCATENATE(AD$1,"_",$H39),'DATA POBLACION'!$A$1:$CP$1,0))</f>
        <v>14</v>
      </c>
      <c r="AE39" s="57">
        <f>INDEX('DATA POBLACION'!$A$1:$CP$361,MATCH($G39,'DATA POBLACION'!$F$1:$F$361,0),MATCH(CONCATENATE(AE$1,"_",$H39),'DATA POBLACION'!$A$1:$CP$1,0))</f>
        <v>14</v>
      </c>
      <c r="AF39" s="57">
        <f>INDEX('DATA POBLACION'!$A$1:$CP$361,MATCH($G39,'DATA POBLACION'!$F$1:$F$361,0),MATCH(CONCATENATE(AF$1,"_",$H39),'DATA POBLACION'!$A$1:$CP$1,0))</f>
        <v>12</v>
      </c>
      <c r="AG39" s="39">
        <f t="shared" si="9"/>
        <v>68</v>
      </c>
      <c r="AH39" s="57">
        <f>INDEX('DATA POBLACION'!$A$1:$CP$361,MATCH($G39,'DATA POBLACION'!$F$1:$F$361,0),MATCH(CONCATENATE(AH$1,"_",$H39),'DATA POBLACION'!$A$1:$CP$1,0))</f>
        <v>58</v>
      </c>
      <c r="AI39" s="57">
        <f>INDEX('DATA POBLACION'!$A$1:$CP$361,MATCH($G39,'DATA POBLACION'!$F$1:$F$361,0),MATCH(CONCATENATE(AI$1,"_",$H39),'DATA POBLACION'!$A$1:$CP$1,0))</f>
        <v>48</v>
      </c>
      <c r="AJ39" s="57">
        <f>INDEX('DATA POBLACION'!$A$1:$CP$361,MATCH($G39,'DATA POBLACION'!$F$1:$F$361,0),MATCH(CONCATENATE(AJ$1,"_",$H39),'DATA POBLACION'!$A$1:$CP$1,0))</f>
        <v>44</v>
      </c>
      <c r="AK39" s="57">
        <f>INDEX('DATA POBLACION'!$A$1:$CP$361,MATCH($G39,'DATA POBLACION'!$F$1:$F$361,0),MATCH(CONCATENATE(AK$1,"_",$H39),'DATA POBLACION'!$A$1:$CP$1,0))</f>
        <v>39</v>
      </c>
      <c r="AL39" s="57">
        <f>INDEX('DATA POBLACION'!$A$1:$CP$361,MATCH($G39,'DATA POBLACION'!$F$1:$F$361,0),MATCH(CONCATENATE(AL$1,"_",$H39),'DATA POBLACION'!$A$1:$CP$1,0))</f>
        <v>37</v>
      </c>
      <c r="AM39" s="57">
        <f>INDEX('DATA POBLACION'!$A$1:$CP$361,MATCH($G39,'DATA POBLACION'!$F$1:$F$361,0),MATCH(CONCATENATE(AM$1,"_",$H39),'DATA POBLACION'!$A$1:$CP$1,0))</f>
        <v>30</v>
      </c>
      <c r="AN39" s="57">
        <f>INDEX('DATA POBLACION'!$A$1:$CP$361,MATCH($G39,'DATA POBLACION'!$F$1:$F$361,0),MATCH(CONCATENATE(AN$1,"_",$H39),'DATA POBLACION'!$A$1:$CP$1,0))</f>
        <v>28</v>
      </c>
      <c r="AO39" s="57">
        <f>INDEX('DATA POBLACION'!$A$1:$CP$361,MATCH($G39,'DATA POBLACION'!$F$1:$F$361,0),MATCH(CONCATENATE(AO$1,"_",$H39),'DATA POBLACION'!$A$1:$CP$1,0))</f>
        <v>31</v>
      </c>
      <c r="AP39" s="57">
        <f>INDEX('DATA POBLACION'!$A$1:$CP$361,MATCH($G39,'DATA POBLACION'!$F$1:$F$361,0),MATCH(CONCATENATE(AP$1,"_",$H39),'DATA POBLACION'!$A$1:$CP$1,0))</f>
        <v>28</v>
      </c>
      <c r="AQ39" s="57">
        <f>INDEX('DATA POBLACION'!$A$1:$CP$361,MATCH($G39,'DATA POBLACION'!$F$1:$F$361,0),MATCH(CONCATENATE(AQ$1,"_",$H39),'DATA POBLACION'!$A$1:$CP$1,0))</f>
        <v>24</v>
      </c>
      <c r="AR39" s="57">
        <f>INDEX('DATA POBLACION'!$A$1:$CP$361,MATCH($G39,'DATA POBLACION'!$F$1:$F$361,0),MATCH(CONCATENATE(AR$1,"_",$H39),'DATA POBLACION'!$A$1:$CP$1,0))</f>
        <v>18</v>
      </c>
      <c r="AS39" s="57">
        <f>INDEX('DATA POBLACION'!$A$1:$CP$361,MATCH($G39,'DATA POBLACION'!$F$1:$F$361,0),MATCH(CONCATENATE(AS$1,"_",$H39),'DATA POBLACION'!$A$1:$CP$1,0))</f>
        <v>16</v>
      </c>
      <c r="AT39" s="57">
        <f>INDEX('DATA POBLACION'!$A$1:$CP$361,MATCH($G39,'DATA POBLACION'!$F$1:$F$361,0),MATCH(CONCATENATE(AT$1,"_",$H39),'DATA POBLACION'!$A$1:$CP$1,0))</f>
        <v>17</v>
      </c>
    </row>
    <row r="40" spans="1:46" x14ac:dyDescent="0.2">
      <c r="A40" s="54">
        <v>80601</v>
      </c>
      <c r="B40" s="55" t="s">
        <v>53</v>
      </c>
      <c r="C40" s="34" t="s">
        <v>306</v>
      </c>
      <c r="D40" s="35" t="s">
        <v>3</v>
      </c>
      <c r="E40" s="56" t="s">
        <v>23</v>
      </c>
      <c r="F40" s="37"/>
      <c r="G40" s="38" t="s">
        <v>199</v>
      </c>
      <c r="H40" s="38" t="s">
        <v>108</v>
      </c>
      <c r="I40" s="39">
        <f t="shared" si="5"/>
        <v>644</v>
      </c>
      <c r="J40" s="57">
        <f>INDEX('DATA POBLACION'!$A$1:$CP$361,MATCH($G40,'DATA POBLACION'!$F$1:$F$361,0),MATCH(CONCATENATE(J$1,"_",$H40),'DATA POBLACION'!$A$1:$CP$1,0))</f>
        <v>7</v>
      </c>
      <c r="K40" s="57">
        <f>INDEX('DATA POBLACION'!$A$1:$CP$361,MATCH($G40,'DATA POBLACION'!$F$1:$F$361,0),MATCH(CONCATENATE(K$1,"_",$H40),'DATA POBLACION'!$A$1:$CP$1,0))</f>
        <v>7</v>
      </c>
      <c r="L40" s="57">
        <f>INDEX('DATA POBLACION'!$A$1:$CP$361,MATCH($G40,'DATA POBLACION'!$F$1:$F$361,0),MATCH(CONCATENATE(L$1,"_",$H40),'DATA POBLACION'!$A$1:$CP$1,0))</f>
        <v>8</v>
      </c>
      <c r="M40" s="57">
        <f>INDEX('DATA POBLACION'!$A$1:$CP$361,MATCH($G40,'DATA POBLACION'!$F$1:$F$361,0),MATCH(CONCATENATE(M$1,"_",$H40),'DATA POBLACION'!$A$1:$CP$1,0))</f>
        <v>8</v>
      </c>
      <c r="N40" s="57">
        <f>INDEX('DATA POBLACION'!$A$1:$CP$361,MATCH($G40,'DATA POBLACION'!$F$1:$F$361,0),MATCH(CONCATENATE(N$1,"_",$H40),'DATA POBLACION'!$A$1:$CP$1,0))</f>
        <v>9</v>
      </c>
      <c r="O40" s="57">
        <f t="shared" si="6"/>
        <v>39</v>
      </c>
      <c r="P40" s="57">
        <f>INDEX('DATA POBLACION'!$A$1:$CP$361,MATCH($G40,'DATA POBLACION'!$F$1:$F$361,0),MATCH(CONCATENATE(P$1,"_",$H40),'DATA POBLACION'!$A$1:$CP$1,0))</f>
        <v>11</v>
      </c>
      <c r="Q40" s="57">
        <f>INDEX('DATA POBLACION'!$A$1:$CP$361,MATCH($G40,'DATA POBLACION'!$F$1:$F$361,0),MATCH(CONCATENATE(Q$1,"_",$H40),'DATA POBLACION'!$A$1:$CP$1,0))</f>
        <v>11</v>
      </c>
      <c r="R40" s="57">
        <f>INDEX('DATA POBLACION'!$A$1:$CP$361,MATCH($G40,'DATA POBLACION'!$F$1:$F$361,0),MATCH(CONCATENATE(R$1,"_",$H40),'DATA POBLACION'!$A$1:$CP$1,0))</f>
        <v>12</v>
      </c>
      <c r="S40" s="57">
        <f>INDEX('DATA POBLACION'!$A$1:$CP$361,MATCH($G40,'DATA POBLACION'!$F$1:$F$361,0),MATCH(CONCATENATE(S$1,"_",$H40),'DATA POBLACION'!$A$1:$CP$1,0))</f>
        <v>12</v>
      </c>
      <c r="T40" s="57">
        <f>INDEX('DATA POBLACION'!$A$1:$CP$361,MATCH($G40,'DATA POBLACION'!$F$1:$F$361,0),MATCH(CONCATENATE(T$1,"_",$H40),'DATA POBLACION'!$A$1:$CP$1,0))</f>
        <v>13</v>
      </c>
      <c r="U40" s="57">
        <f t="shared" si="7"/>
        <v>59</v>
      </c>
      <c r="V40" s="57">
        <f>INDEX('DATA POBLACION'!$A$1:$CP$361,MATCH($G40,'DATA POBLACION'!$F$1:$F$361,0),MATCH(CONCATENATE(V$1,"_",$H40),'DATA POBLACION'!$A$1:$CP$1,0))</f>
        <v>12</v>
      </c>
      <c r="W40" s="57">
        <f>INDEX('DATA POBLACION'!$A$1:$CP$361,MATCH($G40,'DATA POBLACION'!$F$1:$F$361,0),MATCH(CONCATENATE(W$1,"_",$H40),'DATA POBLACION'!$A$1:$CP$1,0))</f>
        <v>14</v>
      </c>
      <c r="X40" s="57">
        <f>INDEX('DATA POBLACION'!$A$1:$CP$361,MATCH($G40,'DATA POBLACION'!$F$1:$F$361,0),MATCH(CONCATENATE(X$1,"_",$H40),'DATA POBLACION'!$A$1:$CP$1,0))</f>
        <v>13</v>
      </c>
      <c r="Y40" s="57">
        <f>INDEX('DATA POBLACION'!$A$1:$CP$361,MATCH($G40,'DATA POBLACION'!$F$1:$F$361,0),MATCH(CONCATENATE(Y$1,"_",$H40),'DATA POBLACION'!$A$1:$CP$1,0))</f>
        <v>13</v>
      </c>
      <c r="Z40" s="57">
        <f>INDEX('DATA POBLACION'!$A$1:$CP$361,MATCH($G40,'DATA POBLACION'!$F$1:$F$361,0),MATCH(CONCATENATE(Z$1,"_",$H40),'DATA POBLACION'!$A$1:$CP$1,0))</f>
        <v>13</v>
      </c>
      <c r="AA40" s="39">
        <f t="shared" si="8"/>
        <v>65</v>
      </c>
      <c r="AB40" s="57">
        <f>INDEX('DATA POBLACION'!$A$1:$CP$361,MATCH($G40,'DATA POBLACION'!$F$1:$F$361,0),MATCH(CONCATENATE(AB$1,"_",$H40),'DATA POBLACION'!$A$1:$CP$1,0))</f>
        <v>13</v>
      </c>
      <c r="AC40" s="57">
        <f>INDEX('DATA POBLACION'!$A$1:$CP$361,MATCH($G40,'DATA POBLACION'!$F$1:$F$361,0),MATCH(CONCATENATE(AC$1,"_",$H40),'DATA POBLACION'!$A$1:$CP$1,0))</f>
        <v>15</v>
      </c>
      <c r="AD40" s="57">
        <f>INDEX('DATA POBLACION'!$A$1:$CP$361,MATCH($G40,'DATA POBLACION'!$F$1:$F$361,0),MATCH(CONCATENATE(AD$1,"_",$H40),'DATA POBLACION'!$A$1:$CP$1,0))</f>
        <v>13</v>
      </c>
      <c r="AE40" s="57">
        <f>INDEX('DATA POBLACION'!$A$1:$CP$361,MATCH($G40,'DATA POBLACION'!$F$1:$F$361,0),MATCH(CONCATENATE(AE$1,"_",$H40),'DATA POBLACION'!$A$1:$CP$1,0))</f>
        <v>13</v>
      </c>
      <c r="AF40" s="57">
        <f>INDEX('DATA POBLACION'!$A$1:$CP$361,MATCH($G40,'DATA POBLACION'!$F$1:$F$361,0),MATCH(CONCATENATE(AF$1,"_",$H40),'DATA POBLACION'!$A$1:$CP$1,0))</f>
        <v>13</v>
      </c>
      <c r="AG40" s="39">
        <f t="shared" si="9"/>
        <v>67</v>
      </c>
      <c r="AH40" s="57">
        <f>INDEX('DATA POBLACION'!$A$1:$CP$361,MATCH($G40,'DATA POBLACION'!$F$1:$F$361,0),MATCH(CONCATENATE(AH$1,"_",$H40),'DATA POBLACION'!$A$1:$CP$1,0))</f>
        <v>55</v>
      </c>
      <c r="AI40" s="57">
        <f>INDEX('DATA POBLACION'!$A$1:$CP$361,MATCH($G40,'DATA POBLACION'!$F$1:$F$361,0),MATCH(CONCATENATE(AI$1,"_",$H40),'DATA POBLACION'!$A$1:$CP$1,0))</f>
        <v>53</v>
      </c>
      <c r="AJ40" s="57">
        <f>INDEX('DATA POBLACION'!$A$1:$CP$361,MATCH($G40,'DATA POBLACION'!$F$1:$F$361,0),MATCH(CONCATENATE(AJ$1,"_",$H40),'DATA POBLACION'!$A$1:$CP$1,0))</f>
        <v>53</v>
      </c>
      <c r="AK40" s="57">
        <f>INDEX('DATA POBLACION'!$A$1:$CP$361,MATCH($G40,'DATA POBLACION'!$F$1:$F$361,0),MATCH(CONCATENATE(AK$1,"_",$H40),'DATA POBLACION'!$A$1:$CP$1,0))</f>
        <v>51</v>
      </c>
      <c r="AL40" s="57">
        <f>INDEX('DATA POBLACION'!$A$1:$CP$361,MATCH($G40,'DATA POBLACION'!$F$1:$F$361,0),MATCH(CONCATENATE(AL$1,"_",$H40),'DATA POBLACION'!$A$1:$CP$1,0))</f>
        <v>41</v>
      </c>
      <c r="AM40" s="57">
        <f>INDEX('DATA POBLACION'!$A$1:$CP$361,MATCH($G40,'DATA POBLACION'!$F$1:$F$361,0),MATCH(CONCATENATE(AM$1,"_",$H40),'DATA POBLACION'!$A$1:$CP$1,0))</f>
        <v>37</v>
      </c>
      <c r="AN40" s="57">
        <f>INDEX('DATA POBLACION'!$A$1:$CP$361,MATCH($G40,'DATA POBLACION'!$F$1:$F$361,0),MATCH(CONCATENATE(AN$1,"_",$H40),'DATA POBLACION'!$A$1:$CP$1,0))</f>
        <v>29</v>
      </c>
      <c r="AO40" s="57">
        <f>INDEX('DATA POBLACION'!$A$1:$CP$361,MATCH($G40,'DATA POBLACION'!$F$1:$F$361,0),MATCH(CONCATENATE(AO$1,"_",$H40),'DATA POBLACION'!$A$1:$CP$1,0))</f>
        <v>25</v>
      </c>
      <c r="AP40" s="57">
        <f>INDEX('DATA POBLACION'!$A$1:$CP$361,MATCH($G40,'DATA POBLACION'!$F$1:$F$361,0),MATCH(CONCATENATE(AP$1,"_",$H40),'DATA POBLACION'!$A$1:$CP$1,0))</f>
        <v>24</v>
      </c>
      <c r="AQ40" s="57">
        <f>INDEX('DATA POBLACION'!$A$1:$CP$361,MATCH($G40,'DATA POBLACION'!$F$1:$F$361,0),MATCH(CONCATENATE(AQ$1,"_",$H40),'DATA POBLACION'!$A$1:$CP$1,0))</f>
        <v>17</v>
      </c>
      <c r="AR40" s="57">
        <f>INDEX('DATA POBLACION'!$A$1:$CP$361,MATCH($G40,'DATA POBLACION'!$F$1:$F$361,0),MATCH(CONCATENATE(AR$1,"_",$H40),'DATA POBLACION'!$A$1:$CP$1,0))</f>
        <v>12</v>
      </c>
      <c r="AS40" s="57">
        <f>INDEX('DATA POBLACION'!$A$1:$CP$361,MATCH($G40,'DATA POBLACION'!$F$1:$F$361,0),MATCH(CONCATENATE(AS$1,"_",$H40),'DATA POBLACION'!$A$1:$CP$1,0))</f>
        <v>8</v>
      </c>
      <c r="AT40" s="57">
        <f>INDEX('DATA POBLACION'!$A$1:$CP$361,MATCH($G40,'DATA POBLACION'!$F$1:$F$361,0),MATCH(CONCATENATE(AT$1,"_",$H40),'DATA POBLACION'!$A$1:$CP$1,0))</f>
        <v>9</v>
      </c>
    </row>
    <row r="41" spans="1:46" x14ac:dyDescent="0.2">
      <c r="A41" s="54">
        <v>80601</v>
      </c>
      <c r="B41" s="55" t="s">
        <v>53</v>
      </c>
      <c r="C41" s="34" t="s">
        <v>306</v>
      </c>
      <c r="D41" s="35" t="s">
        <v>3</v>
      </c>
      <c r="E41" s="36" t="s">
        <v>23</v>
      </c>
      <c r="F41" s="37"/>
      <c r="G41" s="38" t="s">
        <v>199</v>
      </c>
      <c r="H41" s="38" t="s">
        <v>109</v>
      </c>
      <c r="I41" s="39">
        <f t="shared" si="5"/>
        <v>622</v>
      </c>
      <c r="J41" s="57">
        <f>INDEX('DATA POBLACION'!$A$1:$CP$361,MATCH($G41,'DATA POBLACION'!$F$1:$F$361,0),MATCH(CONCATENATE(J$1,"_",$H41),'DATA POBLACION'!$A$1:$CP$1,0))</f>
        <v>7</v>
      </c>
      <c r="K41" s="57">
        <f>INDEX('DATA POBLACION'!$A$1:$CP$361,MATCH($G41,'DATA POBLACION'!$F$1:$F$361,0),MATCH(CONCATENATE(K$1,"_",$H41),'DATA POBLACION'!$A$1:$CP$1,0))</f>
        <v>7</v>
      </c>
      <c r="L41" s="57">
        <f>INDEX('DATA POBLACION'!$A$1:$CP$361,MATCH($G41,'DATA POBLACION'!$F$1:$F$361,0),MATCH(CONCATENATE(L$1,"_",$H41),'DATA POBLACION'!$A$1:$CP$1,0))</f>
        <v>7</v>
      </c>
      <c r="M41" s="57">
        <f>INDEX('DATA POBLACION'!$A$1:$CP$361,MATCH($G41,'DATA POBLACION'!$F$1:$F$361,0),MATCH(CONCATENATE(M$1,"_",$H41),'DATA POBLACION'!$A$1:$CP$1,0))</f>
        <v>7</v>
      </c>
      <c r="N41" s="57">
        <f>INDEX('DATA POBLACION'!$A$1:$CP$361,MATCH($G41,'DATA POBLACION'!$F$1:$F$361,0),MATCH(CONCATENATE(N$1,"_",$H41),'DATA POBLACION'!$A$1:$CP$1,0))</f>
        <v>9</v>
      </c>
      <c r="O41" s="57">
        <f t="shared" si="6"/>
        <v>37</v>
      </c>
      <c r="P41" s="57">
        <f>INDEX('DATA POBLACION'!$A$1:$CP$361,MATCH($G41,'DATA POBLACION'!$F$1:$F$361,0),MATCH(CONCATENATE(P$1,"_",$H41),'DATA POBLACION'!$A$1:$CP$1,0))</f>
        <v>10</v>
      </c>
      <c r="Q41" s="57">
        <f>INDEX('DATA POBLACION'!$A$1:$CP$361,MATCH($G41,'DATA POBLACION'!$F$1:$F$361,0),MATCH(CONCATENATE(Q$1,"_",$H41),'DATA POBLACION'!$A$1:$CP$1,0))</f>
        <v>11</v>
      </c>
      <c r="R41" s="57">
        <f>INDEX('DATA POBLACION'!$A$1:$CP$361,MATCH($G41,'DATA POBLACION'!$F$1:$F$361,0),MATCH(CONCATENATE(R$1,"_",$H41),'DATA POBLACION'!$A$1:$CP$1,0))</f>
        <v>11</v>
      </c>
      <c r="S41" s="57">
        <f>INDEX('DATA POBLACION'!$A$1:$CP$361,MATCH($G41,'DATA POBLACION'!$F$1:$F$361,0),MATCH(CONCATENATE(S$1,"_",$H41),'DATA POBLACION'!$A$1:$CP$1,0))</f>
        <v>12</v>
      </c>
      <c r="T41" s="57">
        <f>INDEX('DATA POBLACION'!$A$1:$CP$361,MATCH($G41,'DATA POBLACION'!$F$1:$F$361,0),MATCH(CONCATENATE(T$1,"_",$H41),'DATA POBLACION'!$A$1:$CP$1,0))</f>
        <v>12</v>
      </c>
      <c r="U41" s="57">
        <f t="shared" si="7"/>
        <v>56</v>
      </c>
      <c r="V41" s="57">
        <f>INDEX('DATA POBLACION'!$A$1:$CP$361,MATCH($G41,'DATA POBLACION'!$F$1:$F$361,0),MATCH(CONCATENATE(V$1,"_",$H41),'DATA POBLACION'!$A$1:$CP$1,0))</f>
        <v>11</v>
      </c>
      <c r="W41" s="57">
        <f>INDEX('DATA POBLACION'!$A$1:$CP$361,MATCH($G41,'DATA POBLACION'!$F$1:$F$361,0),MATCH(CONCATENATE(W$1,"_",$H41),'DATA POBLACION'!$A$1:$CP$1,0))</f>
        <v>11</v>
      </c>
      <c r="X41" s="57">
        <f>INDEX('DATA POBLACION'!$A$1:$CP$361,MATCH($G41,'DATA POBLACION'!$F$1:$F$361,0),MATCH(CONCATENATE(X$1,"_",$H41),'DATA POBLACION'!$A$1:$CP$1,0))</f>
        <v>13</v>
      </c>
      <c r="Y41" s="57">
        <f>INDEX('DATA POBLACION'!$A$1:$CP$361,MATCH($G41,'DATA POBLACION'!$F$1:$F$361,0),MATCH(CONCATENATE(Y$1,"_",$H41),'DATA POBLACION'!$A$1:$CP$1,0))</f>
        <v>12</v>
      </c>
      <c r="Z41" s="57">
        <f>INDEX('DATA POBLACION'!$A$1:$CP$361,MATCH($G41,'DATA POBLACION'!$F$1:$F$361,0),MATCH(CONCATENATE(Z$1,"_",$H41),'DATA POBLACION'!$A$1:$CP$1,0))</f>
        <v>11</v>
      </c>
      <c r="AA41" s="39">
        <f t="shared" si="8"/>
        <v>58</v>
      </c>
      <c r="AB41" s="57">
        <f>INDEX('DATA POBLACION'!$A$1:$CP$361,MATCH($G41,'DATA POBLACION'!$F$1:$F$361,0),MATCH(CONCATENATE(AB$1,"_",$H41),'DATA POBLACION'!$A$1:$CP$1,0))</f>
        <v>11</v>
      </c>
      <c r="AC41" s="57">
        <f>INDEX('DATA POBLACION'!$A$1:$CP$361,MATCH($G41,'DATA POBLACION'!$F$1:$F$361,0),MATCH(CONCATENATE(AC$1,"_",$H41),'DATA POBLACION'!$A$1:$CP$1,0))</f>
        <v>12</v>
      </c>
      <c r="AD41" s="57">
        <f>INDEX('DATA POBLACION'!$A$1:$CP$361,MATCH($G41,'DATA POBLACION'!$F$1:$F$361,0),MATCH(CONCATENATE(AD$1,"_",$H41),'DATA POBLACION'!$A$1:$CP$1,0))</f>
        <v>12</v>
      </c>
      <c r="AE41" s="57">
        <f>INDEX('DATA POBLACION'!$A$1:$CP$361,MATCH($G41,'DATA POBLACION'!$F$1:$F$361,0),MATCH(CONCATENATE(AE$1,"_",$H41),'DATA POBLACION'!$A$1:$CP$1,0))</f>
        <v>13</v>
      </c>
      <c r="AF41" s="57">
        <f>INDEX('DATA POBLACION'!$A$1:$CP$361,MATCH($G41,'DATA POBLACION'!$F$1:$F$361,0),MATCH(CONCATENATE(AF$1,"_",$H41),'DATA POBLACION'!$A$1:$CP$1,0))</f>
        <v>12</v>
      </c>
      <c r="AG41" s="39">
        <f t="shared" si="9"/>
        <v>60</v>
      </c>
      <c r="AH41" s="57">
        <f>INDEX('DATA POBLACION'!$A$1:$CP$361,MATCH($G41,'DATA POBLACION'!$F$1:$F$361,0),MATCH(CONCATENATE(AH$1,"_",$H41),'DATA POBLACION'!$A$1:$CP$1,0))</f>
        <v>51</v>
      </c>
      <c r="AI41" s="57">
        <f>INDEX('DATA POBLACION'!$A$1:$CP$361,MATCH($G41,'DATA POBLACION'!$F$1:$F$361,0),MATCH(CONCATENATE(AI$1,"_",$H41),'DATA POBLACION'!$A$1:$CP$1,0))</f>
        <v>54</v>
      </c>
      <c r="AJ41" s="57">
        <f>INDEX('DATA POBLACION'!$A$1:$CP$361,MATCH($G41,'DATA POBLACION'!$F$1:$F$361,0),MATCH(CONCATENATE(AJ$1,"_",$H41),'DATA POBLACION'!$A$1:$CP$1,0))</f>
        <v>51</v>
      </c>
      <c r="AK41" s="57">
        <f>INDEX('DATA POBLACION'!$A$1:$CP$361,MATCH($G41,'DATA POBLACION'!$F$1:$F$361,0),MATCH(CONCATENATE(AK$1,"_",$H41),'DATA POBLACION'!$A$1:$CP$1,0))</f>
        <v>46</v>
      </c>
      <c r="AL41" s="57">
        <f>INDEX('DATA POBLACION'!$A$1:$CP$361,MATCH($G41,'DATA POBLACION'!$F$1:$F$361,0),MATCH(CONCATENATE(AL$1,"_",$H41),'DATA POBLACION'!$A$1:$CP$1,0))</f>
        <v>41</v>
      </c>
      <c r="AM41" s="57">
        <f>INDEX('DATA POBLACION'!$A$1:$CP$361,MATCH($G41,'DATA POBLACION'!$F$1:$F$361,0),MATCH(CONCATENATE(AM$1,"_",$H41),'DATA POBLACION'!$A$1:$CP$1,0))</f>
        <v>34</v>
      </c>
      <c r="AN41" s="57">
        <f>INDEX('DATA POBLACION'!$A$1:$CP$361,MATCH($G41,'DATA POBLACION'!$F$1:$F$361,0),MATCH(CONCATENATE(AN$1,"_",$H41),'DATA POBLACION'!$A$1:$CP$1,0))</f>
        <v>28</v>
      </c>
      <c r="AO41" s="57">
        <f>INDEX('DATA POBLACION'!$A$1:$CP$361,MATCH($G41,'DATA POBLACION'!$F$1:$F$361,0),MATCH(CONCATENATE(AO$1,"_",$H41),'DATA POBLACION'!$A$1:$CP$1,0))</f>
        <v>26</v>
      </c>
      <c r="AP41" s="57">
        <f>INDEX('DATA POBLACION'!$A$1:$CP$361,MATCH($G41,'DATA POBLACION'!$F$1:$F$361,0),MATCH(CONCATENATE(AP$1,"_",$H41),'DATA POBLACION'!$A$1:$CP$1,0))</f>
        <v>24</v>
      </c>
      <c r="AQ41" s="57">
        <f>INDEX('DATA POBLACION'!$A$1:$CP$361,MATCH($G41,'DATA POBLACION'!$F$1:$F$361,0),MATCH(CONCATENATE(AQ$1,"_",$H41),'DATA POBLACION'!$A$1:$CP$1,0))</f>
        <v>19</v>
      </c>
      <c r="AR41" s="57">
        <f>INDEX('DATA POBLACION'!$A$1:$CP$361,MATCH($G41,'DATA POBLACION'!$F$1:$F$361,0),MATCH(CONCATENATE(AR$1,"_",$H41),'DATA POBLACION'!$A$1:$CP$1,0))</f>
        <v>15</v>
      </c>
      <c r="AS41" s="57">
        <f>INDEX('DATA POBLACION'!$A$1:$CP$361,MATCH($G41,'DATA POBLACION'!$F$1:$F$361,0),MATCH(CONCATENATE(AS$1,"_",$H41),'DATA POBLACION'!$A$1:$CP$1,0))</f>
        <v>10</v>
      </c>
      <c r="AT41" s="57">
        <f>INDEX('DATA POBLACION'!$A$1:$CP$361,MATCH($G41,'DATA POBLACION'!$F$1:$F$361,0),MATCH(CONCATENATE(AT$1,"_",$H41),'DATA POBLACION'!$A$1:$CP$1,0))</f>
        <v>12</v>
      </c>
    </row>
    <row r="42" spans="1:46" x14ac:dyDescent="0.2">
      <c r="A42" s="54">
        <v>80803</v>
      </c>
      <c r="B42" s="55" t="s">
        <v>53</v>
      </c>
      <c r="C42" s="34" t="s">
        <v>110</v>
      </c>
      <c r="D42" s="35" t="s">
        <v>4</v>
      </c>
      <c r="E42" s="56" t="s">
        <v>26</v>
      </c>
      <c r="F42" s="37"/>
      <c r="G42" s="38" t="s">
        <v>213</v>
      </c>
      <c r="H42" s="38" t="s">
        <v>108</v>
      </c>
      <c r="I42" s="39">
        <f t="shared" si="5"/>
        <v>942</v>
      </c>
      <c r="J42" s="57">
        <f>INDEX('DATA POBLACION'!$A$1:$CP$361,MATCH($G42,'DATA POBLACION'!$F$1:$F$361,0),MATCH(CONCATENATE(J$1,"_",$H42),'DATA POBLACION'!$A$1:$CP$1,0))</f>
        <v>11</v>
      </c>
      <c r="K42" s="57">
        <f>INDEX('DATA POBLACION'!$A$1:$CP$361,MATCH($G42,'DATA POBLACION'!$F$1:$F$361,0),MATCH(CONCATENATE(K$1,"_",$H42),'DATA POBLACION'!$A$1:$CP$1,0))</f>
        <v>9</v>
      </c>
      <c r="L42" s="57">
        <f>INDEX('DATA POBLACION'!$A$1:$CP$361,MATCH($G42,'DATA POBLACION'!$F$1:$F$361,0),MATCH(CONCATENATE(L$1,"_",$H42),'DATA POBLACION'!$A$1:$CP$1,0))</f>
        <v>11</v>
      </c>
      <c r="M42" s="57">
        <f>INDEX('DATA POBLACION'!$A$1:$CP$361,MATCH($G42,'DATA POBLACION'!$F$1:$F$361,0),MATCH(CONCATENATE(M$1,"_",$H42),'DATA POBLACION'!$A$1:$CP$1,0))</f>
        <v>10</v>
      </c>
      <c r="N42" s="57">
        <f>INDEX('DATA POBLACION'!$A$1:$CP$361,MATCH($G42,'DATA POBLACION'!$F$1:$F$361,0),MATCH(CONCATENATE(N$1,"_",$H42),'DATA POBLACION'!$A$1:$CP$1,0))</f>
        <v>12</v>
      </c>
      <c r="O42" s="57">
        <f t="shared" si="6"/>
        <v>53</v>
      </c>
      <c r="P42" s="57">
        <f>INDEX('DATA POBLACION'!$A$1:$CP$361,MATCH($G42,'DATA POBLACION'!$F$1:$F$361,0),MATCH(CONCATENATE(P$1,"_",$H42),'DATA POBLACION'!$A$1:$CP$1,0))</f>
        <v>11</v>
      </c>
      <c r="Q42" s="57">
        <f>INDEX('DATA POBLACION'!$A$1:$CP$361,MATCH($G42,'DATA POBLACION'!$F$1:$F$361,0),MATCH(CONCATENATE(Q$1,"_",$H42),'DATA POBLACION'!$A$1:$CP$1,0))</f>
        <v>11</v>
      </c>
      <c r="R42" s="57">
        <f>INDEX('DATA POBLACION'!$A$1:$CP$361,MATCH($G42,'DATA POBLACION'!$F$1:$F$361,0),MATCH(CONCATENATE(R$1,"_",$H42),'DATA POBLACION'!$A$1:$CP$1,0))</f>
        <v>12</v>
      </c>
      <c r="S42" s="57">
        <f>INDEX('DATA POBLACION'!$A$1:$CP$361,MATCH($G42,'DATA POBLACION'!$F$1:$F$361,0),MATCH(CONCATENATE(S$1,"_",$H42),'DATA POBLACION'!$A$1:$CP$1,0))</f>
        <v>14</v>
      </c>
      <c r="T42" s="57">
        <f>INDEX('DATA POBLACION'!$A$1:$CP$361,MATCH($G42,'DATA POBLACION'!$F$1:$F$361,0),MATCH(CONCATENATE(T$1,"_",$H42),'DATA POBLACION'!$A$1:$CP$1,0))</f>
        <v>12</v>
      </c>
      <c r="U42" s="57">
        <f t="shared" si="7"/>
        <v>60</v>
      </c>
      <c r="V42" s="57">
        <f>INDEX('DATA POBLACION'!$A$1:$CP$361,MATCH($G42,'DATA POBLACION'!$F$1:$F$361,0),MATCH(CONCATENATE(V$1,"_",$H42),'DATA POBLACION'!$A$1:$CP$1,0))</f>
        <v>10</v>
      </c>
      <c r="W42" s="57">
        <f>INDEX('DATA POBLACION'!$A$1:$CP$361,MATCH($G42,'DATA POBLACION'!$F$1:$F$361,0),MATCH(CONCATENATE(W$1,"_",$H42),'DATA POBLACION'!$A$1:$CP$1,0))</f>
        <v>14</v>
      </c>
      <c r="X42" s="57">
        <f>INDEX('DATA POBLACION'!$A$1:$CP$361,MATCH($G42,'DATA POBLACION'!$F$1:$F$361,0),MATCH(CONCATENATE(X$1,"_",$H42),'DATA POBLACION'!$A$1:$CP$1,0))</f>
        <v>14</v>
      </c>
      <c r="Y42" s="57">
        <f>INDEX('DATA POBLACION'!$A$1:$CP$361,MATCH($G42,'DATA POBLACION'!$F$1:$F$361,0),MATCH(CONCATENATE(Y$1,"_",$H42),'DATA POBLACION'!$A$1:$CP$1,0))</f>
        <v>15</v>
      </c>
      <c r="Z42" s="57">
        <f>INDEX('DATA POBLACION'!$A$1:$CP$361,MATCH($G42,'DATA POBLACION'!$F$1:$F$361,0),MATCH(CONCATENATE(Z$1,"_",$H42),'DATA POBLACION'!$A$1:$CP$1,0))</f>
        <v>17</v>
      </c>
      <c r="AA42" s="39">
        <f t="shared" si="8"/>
        <v>70</v>
      </c>
      <c r="AB42" s="57">
        <f>INDEX('DATA POBLACION'!$A$1:$CP$361,MATCH($G42,'DATA POBLACION'!$F$1:$F$361,0),MATCH(CONCATENATE(AB$1,"_",$H42),'DATA POBLACION'!$A$1:$CP$1,0))</f>
        <v>23</v>
      </c>
      <c r="AC42" s="57">
        <f>INDEX('DATA POBLACION'!$A$1:$CP$361,MATCH($G42,'DATA POBLACION'!$F$1:$F$361,0),MATCH(CONCATENATE(AC$1,"_",$H42),'DATA POBLACION'!$A$1:$CP$1,0))</f>
        <v>22</v>
      </c>
      <c r="AD42" s="57">
        <f>INDEX('DATA POBLACION'!$A$1:$CP$361,MATCH($G42,'DATA POBLACION'!$F$1:$F$361,0),MATCH(CONCATENATE(AD$1,"_",$H42),'DATA POBLACION'!$A$1:$CP$1,0))</f>
        <v>20</v>
      </c>
      <c r="AE42" s="57">
        <f>INDEX('DATA POBLACION'!$A$1:$CP$361,MATCH($G42,'DATA POBLACION'!$F$1:$F$361,0),MATCH(CONCATENATE(AE$1,"_",$H42),'DATA POBLACION'!$A$1:$CP$1,0))</f>
        <v>20</v>
      </c>
      <c r="AF42" s="57">
        <f>INDEX('DATA POBLACION'!$A$1:$CP$361,MATCH($G42,'DATA POBLACION'!$F$1:$F$361,0),MATCH(CONCATENATE(AF$1,"_",$H42),'DATA POBLACION'!$A$1:$CP$1,0))</f>
        <v>20</v>
      </c>
      <c r="AG42" s="39">
        <f t="shared" si="9"/>
        <v>105</v>
      </c>
      <c r="AH42" s="57">
        <f>INDEX('DATA POBLACION'!$A$1:$CP$361,MATCH($G42,'DATA POBLACION'!$F$1:$F$361,0),MATCH(CONCATENATE(AH$1,"_",$H42),'DATA POBLACION'!$A$1:$CP$1,0))</f>
        <v>86</v>
      </c>
      <c r="AI42" s="57">
        <f>INDEX('DATA POBLACION'!$A$1:$CP$361,MATCH($G42,'DATA POBLACION'!$F$1:$F$361,0),MATCH(CONCATENATE(AI$1,"_",$H42),'DATA POBLACION'!$A$1:$CP$1,0))</f>
        <v>75</v>
      </c>
      <c r="AJ42" s="57">
        <f>INDEX('DATA POBLACION'!$A$1:$CP$361,MATCH($G42,'DATA POBLACION'!$F$1:$F$361,0),MATCH(CONCATENATE(AJ$1,"_",$H42),'DATA POBLACION'!$A$1:$CP$1,0))</f>
        <v>70</v>
      </c>
      <c r="AK42" s="57">
        <f>INDEX('DATA POBLACION'!$A$1:$CP$361,MATCH($G42,'DATA POBLACION'!$F$1:$F$361,0),MATCH(CONCATENATE(AK$1,"_",$H42),'DATA POBLACION'!$A$1:$CP$1,0))</f>
        <v>70</v>
      </c>
      <c r="AL42" s="57">
        <f>INDEX('DATA POBLACION'!$A$1:$CP$361,MATCH($G42,'DATA POBLACION'!$F$1:$F$361,0),MATCH(CONCATENATE(AL$1,"_",$H42),'DATA POBLACION'!$A$1:$CP$1,0))</f>
        <v>66</v>
      </c>
      <c r="AM42" s="57">
        <f>INDEX('DATA POBLACION'!$A$1:$CP$361,MATCH($G42,'DATA POBLACION'!$F$1:$F$361,0),MATCH(CONCATENATE(AM$1,"_",$H42),'DATA POBLACION'!$A$1:$CP$1,0))</f>
        <v>61</v>
      </c>
      <c r="AN42" s="57">
        <f>INDEX('DATA POBLACION'!$A$1:$CP$361,MATCH($G42,'DATA POBLACION'!$F$1:$F$361,0),MATCH(CONCATENATE(AN$1,"_",$H42),'DATA POBLACION'!$A$1:$CP$1,0))</f>
        <v>51</v>
      </c>
      <c r="AO42" s="57">
        <f>INDEX('DATA POBLACION'!$A$1:$CP$361,MATCH($G42,'DATA POBLACION'!$F$1:$F$361,0),MATCH(CONCATENATE(AO$1,"_",$H42),'DATA POBLACION'!$A$1:$CP$1,0))</f>
        <v>44</v>
      </c>
      <c r="AP42" s="57">
        <f>INDEX('DATA POBLACION'!$A$1:$CP$361,MATCH($G42,'DATA POBLACION'!$F$1:$F$361,0),MATCH(CONCATENATE(AP$1,"_",$H42),'DATA POBLACION'!$A$1:$CP$1,0))</f>
        <v>42</v>
      </c>
      <c r="AQ42" s="57">
        <f>INDEX('DATA POBLACION'!$A$1:$CP$361,MATCH($G42,'DATA POBLACION'!$F$1:$F$361,0),MATCH(CONCATENATE(AQ$1,"_",$H42),'DATA POBLACION'!$A$1:$CP$1,0))</f>
        <v>36</v>
      </c>
      <c r="AR42" s="57">
        <f>INDEX('DATA POBLACION'!$A$1:$CP$361,MATCH($G42,'DATA POBLACION'!$F$1:$F$361,0),MATCH(CONCATENATE(AR$1,"_",$H42),'DATA POBLACION'!$A$1:$CP$1,0))</f>
        <v>23</v>
      </c>
      <c r="AS42" s="57">
        <f>INDEX('DATA POBLACION'!$A$1:$CP$361,MATCH($G42,'DATA POBLACION'!$F$1:$F$361,0),MATCH(CONCATENATE(AS$1,"_",$H42),'DATA POBLACION'!$A$1:$CP$1,0))</f>
        <v>17</v>
      </c>
      <c r="AT42" s="57">
        <f>INDEX('DATA POBLACION'!$A$1:$CP$361,MATCH($G42,'DATA POBLACION'!$F$1:$F$361,0),MATCH(CONCATENATE(AT$1,"_",$H42),'DATA POBLACION'!$A$1:$CP$1,0))</f>
        <v>13</v>
      </c>
    </row>
    <row r="43" spans="1:46" x14ac:dyDescent="0.2">
      <c r="A43" s="54">
        <v>80803</v>
      </c>
      <c r="B43" s="55" t="s">
        <v>53</v>
      </c>
      <c r="C43" s="34" t="s">
        <v>110</v>
      </c>
      <c r="D43" s="35" t="s">
        <v>4</v>
      </c>
      <c r="E43" s="36" t="s">
        <v>26</v>
      </c>
      <c r="F43" s="37"/>
      <c r="G43" s="38" t="s">
        <v>213</v>
      </c>
      <c r="H43" s="38" t="s">
        <v>109</v>
      </c>
      <c r="I43" s="39">
        <f t="shared" si="5"/>
        <v>924</v>
      </c>
      <c r="J43" s="57">
        <f>INDEX('DATA POBLACION'!$A$1:$CP$361,MATCH($G43,'DATA POBLACION'!$F$1:$F$361,0),MATCH(CONCATENATE(J$1,"_",$H43),'DATA POBLACION'!$A$1:$CP$1,0))</f>
        <v>11</v>
      </c>
      <c r="K43" s="57">
        <f>INDEX('DATA POBLACION'!$A$1:$CP$361,MATCH($G43,'DATA POBLACION'!$F$1:$F$361,0),MATCH(CONCATENATE(K$1,"_",$H43),'DATA POBLACION'!$A$1:$CP$1,0))</f>
        <v>9</v>
      </c>
      <c r="L43" s="57">
        <f>INDEX('DATA POBLACION'!$A$1:$CP$361,MATCH($G43,'DATA POBLACION'!$F$1:$F$361,0),MATCH(CONCATENATE(L$1,"_",$H43),'DATA POBLACION'!$A$1:$CP$1,0))</f>
        <v>11</v>
      </c>
      <c r="M43" s="57">
        <f>INDEX('DATA POBLACION'!$A$1:$CP$361,MATCH($G43,'DATA POBLACION'!$F$1:$F$361,0),MATCH(CONCATENATE(M$1,"_",$H43),'DATA POBLACION'!$A$1:$CP$1,0))</f>
        <v>13</v>
      </c>
      <c r="N43" s="57">
        <f>INDEX('DATA POBLACION'!$A$1:$CP$361,MATCH($G43,'DATA POBLACION'!$F$1:$F$361,0),MATCH(CONCATENATE(N$1,"_",$H43),'DATA POBLACION'!$A$1:$CP$1,0))</f>
        <v>10</v>
      </c>
      <c r="O43" s="57">
        <f t="shared" si="6"/>
        <v>54</v>
      </c>
      <c r="P43" s="57">
        <f>INDEX('DATA POBLACION'!$A$1:$CP$361,MATCH($G43,'DATA POBLACION'!$F$1:$F$361,0),MATCH(CONCATENATE(P$1,"_",$H43),'DATA POBLACION'!$A$1:$CP$1,0))</f>
        <v>8</v>
      </c>
      <c r="Q43" s="57">
        <f>INDEX('DATA POBLACION'!$A$1:$CP$361,MATCH($G43,'DATA POBLACION'!$F$1:$F$361,0),MATCH(CONCATENATE(Q$1,"_",$H43),'DATA POBLACION'!$A$1:$CP$1,0))</f>
        <v>12</v>
      </c>
      <c r="R43" s="57">
        <f>INDEX('DATA POBLACION'!$A$1:$CP$361,MATCH($G43,'DATA POBLACION'!$F$1:$F$361,0),MATCH(CONCATENATE(R$1,"_",$H43),'DATA POBLACION'!$A$1:$CP$1,0))</f>
        <v>14</v>
      </c>
      <c r="S43" s="57">
        <f>INDEX('DATA POBLACION'!$A$1:$CP$361,MATCH($G43,'DATA POBLACION'!$F$1:$F$361,0),MATCH(CONCATENATE(S$1,"_",$H43),'DATA POBLACION'!$A$1:$CP$1,0))</f>
        <v>13</v>
      </c>
      <c r="T43" s="57">
        <f>INDEX('DATA POBLACION'!$A$1:$CP$361,MATCH($G43,'DATA POBLACION'!$F$1:$F$361,0),MATCH(CONCATENATE(T$1,"_",$H43),'DATA POBLACION'!$A$1:$CP$1,0))</f>
        <v>12</v>
      </c>
      <c r="U43" s="57">
        <f t="shared" si="7"/>
        <v>59</v>
      </c>
      <c r="V43" s="57">
        <f>INDEX('DATA POBLACION'!$A$1:$CP$361,MATCH($G43,'DATA POBLACION'!$F$1:$F$361,0),MATCH(CONCATENATE(V$1,"_",$H43),'DATA POBLACION'!$A$1:$CP$1,0))</f>
        <v>9</v>
      </c>
      <c r="W43" s="57">
        <f>INDEX('DATA POBLACION'!$A$1:$CP$361,MATCH($G43,'DATA POBLACION'!$F$1:$F$361,0),MATCH(CONCATENATE(W$1,"_",$H43),'DATA POBLACION'!$A$1:$CP$1,0))</f>
        <v>13</v>
      </c>
      <c r="X43" s="57">
        <f>INDEX('DATA POBLACION'!$A$1:$CP$361,MATCH($G43,'DATA POBLACION'!$F$1:$F$361,0),MATCH(CONCATENATE(X$1,"_",$H43),'DATA POBLACION'!$A$1:$CP$1,0))</f>
        <v>12</v>
      </c>
      <c r="Y43" s="57">
        <f>INDEX('DATA POBLACION'!$A$1:$CP$361,MATCH($G43,'DATA POBLACION'!$F$1:$F$361,0),MATCH(CONCATENATE(Y$1,"_",$H43),'DATA POBLACION'!$A$1:$CP$1,0))</f>
        <v>14</v>
      </c>
      <c r="Z43" s="57">
        <f>INDEX('DATA POBLACION'!$A$1:$CP$361,MATCH($G43,'DATA POBLACION'!$F$1:$F$361,0),MATCH(CONCATENATE(Z$1,"_",$H43),'DATA POBLACION'!$A$1:$CP$1,0))</f>
        <v>16</v>
      </c>
      <c r="AA43" s="39">
        <f t="shared" si="8"/>
        <v>64</v>
      </c>
      <c r="AB43" s="57">
        <f>INDEX('DATA POBLACION'!$A$1:$CP$361,MATCH($G43,'DATA POBLACION'!$F$1:$F$361,0),MATCH(CONCATENATE(AB$1,"_",$H43),'DATA POBLACION'!$A$1:$CP$1,0))</f>
        <v>18</v>
      </c>
      <c r="AC43" s="57">
        <f>INDEX('DATA POBLACION'!$A$1:$CP$361,MATCH($G43,'DATA POBLACION'!$F$1:$F$361,0),MATCH(CONCATENATE(AC$1,"_",$H43),'DATA POBLACION'!$A$1:$CP$1,0))</f>
        <v>20</v>
      </c>
      <c r="AD43" s="57">
        <f>INDEX('DATA POBLACION'!$A$1:$CP$361,MATCH($G43,'DATA POBLACION'!$F$1:$F$361,0),MATCH(CONCATENATE(AD$1,"_",$H43),'DATA POBLACION'!$A$1:$CP$1,0))</f>
        <v>20</v>
      </c>
      <c r="AE43" s="57">
        <f>INDEX('DATA POBLACION'!$A$1:$CP$361,MATCH($G43,'DATA POBLACION'!$F$1:$F$361,0),MATCH(CONCATENATE(AE$1,"_",$H43),'DATA POBLACION'!$A$1:$CP$1,0))</f>
        <v>24</v>
      </c>
      <c r="AF43" s="57">
        <f>INDEX('DATA POBLACION'!$A$1:$CP$361,MATCH($G43,'DATA POBLACION'!$F$1:$F$361,0),MATCH(CONCATENATE(AF$1,"_",$H43),'DATA POBLACION'!$A$1:$CP$1,0))</f>
        <v>19</v>
      </c>
      <c r="AG43" s="39">
        <f t="shared" si="9"/>
        <v>101</v>
      </c>
      <c r="AH43" s="57">
        <f>INDEX('DATA POBLACION'!$A$1:$CP$361,MATCH($G43,'DATA POBLACION'!$F$1:$F$361,0),MATCH(CONCATENATE(AH$1,"_",$H43),'DATA POBLACION'!$A$1:$CP$1,0))</f>
        <v>84</v>
      </c>
      <c r="AI43" s="57">
        <f>INDEX('DATA POBLACION'!$A$1:$CP$361,MATCH($G43,'DATA POBLACION'!$F$1:$F$361,0),MATCH(CONCATENATE(AI$1,"_",$H43),'DATA POBLACION'!$A$1:$CP$1,0))</f>
        <v>79</v>
      </c>
      <c r="AJ43" s="57">
        <f>INDEX('DATA POBLACION'!$A$1:$CP$361,MATCH($G43,'DATA POBLACION'!$F$1:$F$361,0),MATCH(CONCATENATE(AJ$1,"_",$H43),'DATA POBLACION'!$A$1:$CP$1,0))</f>
        <v>71</v>
      </c>
      <c r="AK43" s="57">
        <f>INDEX('DATA POBLACION'!$A$1:$CP$361,MATCH($G43,'DATA POBLACION'!$F$1:$F$361,0),MATCH(CONCATENATE(AK$1,"_",$H43),'DATA POBLACION'!$A$1:$CP$1,0))</f>
        <v>69</v>
      </c>
      <c r="AL43" s="57">
        <f>INDEX('DATA POBLACION'!$A$1:$CP$361,MATCH($G43,'DATA POBLACION'!$F$1:$F$361,0),MATCH(CONCATENATE(AL$1,"_",$H43),'DATA POBLACION'!$A$1:$CP$1,0))</f>
        <v>61</v>
      </c>
      <c r="AM43" s="57">
        <f>INDEX('DATA POBLACION'!$A$1:$CP$361,MATCH($G43,'DATA POBLACION'!$F$1:$F$361,0),MATCH(CONCATENATE(AM$1,"_",$H43),'DATA POBLACION'!$A$1:$CP$1,0))</f>
        <v>59</v>
      </c>
      <c r="AN43" s="57">
        <f>INDEX('DATA POBLACION'!$A$1:$CP$361,MATCH($G43,'DATA POBLACION'!$F$1:$F$361,0),MATCH(CONCATENATE(AN$1,"_",$H43),'DATA POBLACION'!$A$1:$CP$1,0))</f>
        <v>40</v>
      </c>
      <c r="AO43" s="57">
        <f>INDEX('DATA POBLACION'!$A$1:$CP$361,MATCH($G43,'DATA POBLACION'!$F$1:$F$361,0),MATCH(CONCATENATE(AO$1,"_",$H43),'DATA POBLACION'!$A$1:$CP$1,0))</f>
        <v>45</v>
      </c>
      <c r="AP43" s="57">
        <f>INDEX('DATA POBLACION'!$A$1:$CP$361,MATCH($G43,'DATA POBLACION'!$F$1:$F$361,0),MATCH(CONCATENATE(AP$1,"_",$H43),'DATA POBLACION'!$A$1:$CP$1,0))</f>
        <v>39</v>
      </c>
      <c r="AQ43" s="57">
        <f>INDEX('DATA POBLACION'!$A$1:$CP$361,MATCH($G43,'DATA POBLACION'!$F$1:$F$361,0),MATCH(CONCATENATE(AQ$1,"_",$H43),'DATA POBLACION'!$A$1:$CP$1,0))</f>
        <v>35</v>
      </c>
      <c r="AR43" s="57">
        <f>INDEX('DATA POBLACION'!$A$1:$CP$361,MATCH($G43,'DATA POBLACION'!$F$1:$F$361,0),MATCH(CONCATENATE(AR$1,"_",$H43),'DATA POBLACION'!$A$1:$CP$1,0))</f>
        <v>25</v>
      </c>
      <c r="AS43" s="57">
        <f>INDEX('DATA POBLACION'!$A$1:$CP$361,MATCH($G43,'DATA POBLACION'!$F$1:$F$361,0),MATCH(CONCATENATE(AS$1,"_",$H43),'DATA POBLACION'!$A$1:$CP$1,0))</f>
        <v>19</v>
      </c>
      <c r="AT43" s="57">
        <f>INDEX('DATA POBLACION'!$A$1:$CP$361,MATCH($G43,'DATA POBLACION'!$F$1:$F$361,0),MATCH(CONCATENATE(AT$1,"_",$H43),'DATA POBLACION'!$A$1:$CP$1,0))</f>
        <v>20</v>
      </c>
    </row>
    <row r="44" spans="1:46" x14ac:dyDescent="0.2">
      <c r="A44" s="54">
        <v>80507</v>
      </c>
      <c r="B44" s="55" t="s">
        <v>53</v>
      </c>
      <c r="C44" s="34" t="s">
        <v>16</v>
      </c>
      <c r="D44" s="35" t="s">
        <v>2</v>
      </c>
      <c r="E44" s="56" t="s">
        <v>14</v>
      </c>
      <c r="F44" s="37"/>
      <c r="G44" s="38" t="s">
        <v>193</v>
      </c>
      <c r="H44" s="38" t="s">
        <v>108</v>
      </c>
      <c r="I44" s="39">
        <f t="shared" si="5"/>
        <v>485</v>
      </c>
      <c r="J44" s="57">
        <f>INDEX('DATA POBLACION'!$A$1:$CP$361,MATCH($G44,'DATA POBLACION'!$F$1:$F$361,0),MATCH(CONCATENATE(J$1,"_",$H44),'DATA POBLACION'!$A$1:$CP$1,0))</f>
        <v>6</v>
      </c>
      <c r="K44" s="57">
        <f>INDEX('DATA POBLACION'!$A$1:$CP$361,MATCH($G44,'DATA POBLACION'!$F$1:$F$361,0),MATCH(CONCATENATE(K$1,"_",$H44),'DATA POBLACION'!$A$1:$CP$1,0))</f>
        <v>4</v>
      </c>
      <c r="L44" s="57">
        <f>INDEX('DATA POBLACION'!$A$1:$CP$361,MATCH($G44,'DATA POBLACION'!$F$1:$F$361,0),MATCH(CONCATENATE(L$1,"_",$H44),'DATA POBLACION'!$A$1:$CP$1,0))</f>
        <v>6</v>
      </c>
      <c r="M44" s="57">
        <f>INDEX('DATA POBLACION'!$A$1:$CP$361,MATCH($G44,'DATA POBLACION'!$F$1:$F$361,0),MATCH(CONCATENATE(M$1,"_",$H44),'DATA POBLACION'!$A$1:$CP$1,0))</f>
        <v>8</v>
      </c>
      <c r="N44" s="57">
        <f>INDEX('DATA POBLACION'!$A$1:$CP$361,MATCH($G44,'DATA POBLACION'!$F$1:$F$361,0),MATCH(CONCATENATE(N$1,"_",$H44),'DATA POBLACION'!$A$1:$CP$1,0))</f>
        <v>8</v>
      </c>
      <c r="O44" s="57">
        <f t="shared" si="6"/>
        <v>32</v>
      </c>
      <c r="P44" s="57">
        <f>INDEX('DATA POBLACION'!$A$1:$CP$361,MATCH($G44,'DATA POBLACION'!$F$1:$F$361,0),MATCH(CONCATENATE(P$1,"_",$H44),'DATA POBLACION'!$A$1:$CP$1,0))</f>
        <v>5</v>
      </c>
      <c r="Q44" s="57">
        <f>INDEX('DATA POBLACION'!$A$1:$CP$361,MATCH($G44,'DATA POBLACION'!$F$1:$F$361,0),MATCH(CONCATENATE(Q$1,"_",$H44),'DATA POBLACION'!$A$1:$CP$1,0))</f>
        <v>5</v>
      </c>
      <c r="R44" s="57">
        <f>INDEX('DATA POBLACION'!$A$1:$CP$361,MATCH($G44,'DATA POBLACION'!$F$1:$F$361,0),MATCH(CONCATENATE(R$1,"_",$H44),'DATA POBLACION'!$A$1:$CP$1,0))</f>
        <v>8</v>
      </c>
      <c r="S44" s="57">
        <f>INDEX('DATA POBLACION'!$A$1:$CP$361,MATCH($G44,'DATA POBLACION'!$F$1:$F$361,0),MATCH(CONCATENATE(S$1,"_",$H44),'DATA POBLACION'!$A$1:$CP$1,0))</f>
        <v>7</v>
      </c>
      <c r="T44" s="57">
        <f>INDEX('DATA POBLACION'!$A$1:$CP$361,MATCH($G44,'DATA POBLACION'!$F$1:$F$361,0),MATCH(CONCATENATE(T$1,"_",$H44),'DATA POBLACION'!$A$1:$CP$1,0))</f>
        <v>9</v>
      </c>
      <c r="U44" s="57">
        <f t="shared" si="7"/>
        <v>34</v>
      </c>
      <c r="V44" s="57">
        <f>INDEX('DATA POBLACION'!$A$1:$CP$361,MATCH($G44,'DATA POBLACION'!$F$1:$F$361,0),MATCH(CONCATENATE(V$1,"_",$H44),'DATA POBLACION'!$A$1:$CP$1,0))</f>
        <v>6</v>
      </c>
      <c r="W44" s="57">
        <f>INDEX('DATA POBLACION'!$A$1:$CP$361,MATCH($G44,'DATA POBLACION'!$F$1:$F$361,0),MATCH(CONCATENATE(W$1,"_",$H44),'DATA POBLACION'!$A$1:$CP$1,0))</f>
        <v>7</v>
      </c>
      <c r="X44" s="57">
        <f>INDEX('DATA POBLACION'!$A$1:$CP$361,MATCH($G44,'DATA POBLACION'!$F$1:$F$361,0),MATCH(CONCATENATE(X$1,"_",$H44),'DATA POBLACION'!$A$1:$CP$1,0))</f>
        <v>7</v>
      </c>
      <c r="Y44" s="57">
        <f>INDEX('DATA POBLACION'!$A$1:$CP$361,MATCH($G44,'DATA POBLACION'!$F$1:$F$361,0),MATCH(CONCATENATE(Y$1,"_",$H44),'DATA POBLACION'!$A$1:$CP$1,0))</f>
        <v>9</v>
      </c>
      <c r="Z44" s="57">
        <f>INDEX('DATA POBLACION'!$A$1:$CP$361,MATCH($G44,'DATA POBLACION'!$F$1:$F$361,0),MATCH(CONCATENATE(Z$1,"_",$H44),'DATA POBLACION'!$A$1:$CP$1,0))</f>
        <v>9</v>
      </c>
      <c r="AA44" s="39">
        <f t="shared" si="8"/>
        <v>38</v>
      </c>
      <c r="AB44" s="57">
        <f>INDEX('DATA POBLACION'!$A$1:$CP$361,MATCH($G44,'DATA POBLACION'!$F$1:$F$361,0),MATCH(CONCATENATE(AB$1,"_",$H44),'DATA POBLACION'!$A$1:$CP$1,0))</f>
        <v>9</v>
      </c>
      <c r="AC44" s="57">
        <f>INDEX('DATA POBLACION'!$A$1:$CP$361,MATCH($G44,'DATA POBLACION'!$F$1:$F$361,0),MATCH(CONCATENATE(AC$1,"_",$H44),'DATA POBLACION'!$A$1:$CP$1,0))</f>
        <v>10</v>
      </c>
      <c r="AD44" s="57">
        <f>INDEX('DATA POBLACION'!$A$1:$CP$361,MATCH($G44,'DATA POBLACION'!$F$1:$F$361,0),MATCH(CONCATENATE(AD$1,"_",$H44),'DATA POBLACION'!$A$1:$CP$1,0))</f>
        <v>13</v>
      </c>
      <c r="AE44" s="57">
        <f>INDEX('DATA POBLACION'!$A$1:$CP$361,MATCH($G44,'DATA POBLACION'!$F$1:$F$361,0),MATCH(CONCATENATE(AE$1,"_",$H44),'DATA POBLACION'!$A$1:$CP$1,0))</f>
        <v>11</v>
      </c>
      <c r="AF44" s="57">
        <f>INDEX('DATA POBLACION'!$A$1:$CP$361,MATCH($G44,'DATA POBLACION'!$F$1:$F$361,0),MATCH(CONCATENATE(AF$1,"_",$H44),'DATA POBLACION'!$A$1:$CP$1,0))</f>
        <v>13</v>
      </c>
      <c r="AG44" s="39">
        <f t="shared" si="9"/>
        <v>56</v>
      </c>
      <c r="AH44" s="57">
        <f>INDEX('DATA POBLACION'!$A$1:$CP$361,MATCH($G44,'DATA POBLACION'!$F$1:$F$361,0),MATCH(CONCATENATE(AH$1,"_",$H44),'DATA POBLACION'!$A$1:$CP$1,0))</f>
        <v>46</v>
      </c>
      <c r="AI44" s="57">
        <f>INDEX('DATA POBLACION'!$A$1:$CP$361,MATCH($G44,'DATA POBLACION'!$F$1:$F$361,0),MATCH(CONCATENATE(AI$1,"_",$H44),'DATA POBLACION'!$A$1:$CP$1,0))</f>
        <v>41</v>
      </c>
      <c r="AJ44" s="57">
        <f>INDEX('DATA POBLACION'!$A$1:$CP$361,MATCH($G44,'DATA POBLACION'!$F$1:$F$361,0),MATCH(CONCATENATE(AJ$1,"_",$H44),'DATA POBLACION'!$A$1:$CP$1,0))</f>
        <v>36</v>
      </c>
      <c r="AK44" s="57">
        <f>INDEX('DATA POBLACION'!$A$1:$CP$361,MATCH($G44,'DATA POBLACION'!$F$1:$F$361,0),MATCH(CONCATENATE(AK$1,"_",$H44),'DATA POBLACION'!$A$1:$CP$1,0))</f>
        <v>34</v>
      </c>
      <c r="AL44" s="57">
        <f>INDEX('DATA POBLACION'!$A$1:$CP$361,MATCH($G44,'DATA POBLACION'!$F$1:$F$361,0),MATCH(CONCATENATE(AL$1,"_",$H44),'DATA POBLACION'!$A$1:$CP$1,0))</f>
        <v>34</v>
      </c>
      <c r="AM44" s="57">
        <f>INDEX('DATA POBLACION'!$A$1:$CP$361,MATCH($G44,'DATA POBLACION'!$F$1:$F$361,0),MATCH(CONCATENATE(AM$1,"_",$H44),'DATA POBLACION'!$A$1:$CP$1,0))</f>
        <v>28</v>
      </c>
      <c r="AN44" s="57">
        <f>INDEX('DATA POBLACION'!$A$1:$CP$361,MATCH($G44,'DATA POBLACION'!$F$1:$F$361,0),MATCH(CONCATENATE(AN$1,"_",$H44),'DATA POBLACION'!$A$1:$CP$1,0))</f>
        <v>25</v>
      </c>
      <c r="AO44" s="57">
        <f>INDEX('DATA POBLACION'!$A$1:$CP$361,MATCH($G44,'DATA POBLACION'!$F$1:$F$361,0),MATCH(CONCATENATE(AO$1,"_",$H44),'DATA POBLACION'!$A$1:$CP$1,0))</f>
        <v>22</v>
      </c>
      <c r="AP44" s="57">
        <f>INDEX('DATA POBLACION'!$A$1:$CP$361,MATCH($G44,'DATA POBLACION'!$F$1:$F$361,0),MATCH(CONCATENATE(AP$1,"_",$H44),'DATA POBLACION'!$A$1:$CP$1,0))</f>
        <v>21</v>
      </c>
      <c r="AQ44" s="57">
        <f>INDEX('DATA POBLACION'!$A$1:$CP$361,MATCH($G44,'DATA POBLACION'!$F$1:$F$361,0),MATCH(CONCATENATE(AQ$1,"_",$H44),'DATA POBLACION'!$A$1:$CP$1,0))</f>
        <v>14</v>
      </c>
      <c r="AR44" s="57">
        <f>INDEX('DATA POBLACION'!$A$1:$CP$361,MATCH($G44,'DATA POBLACION'!$F$1:$F$361,0),MATCH(CONCATENATE(AR$1,"_",$H44),'DATA POBLACION'!$A$1:$CP$1,0))</f>
        <v>10</v>
      </c>
      <c r="AS44" s="57">
        <f>INDEX('DATA POBLACION'!$A$1:$CP$361,MATCH($G44,'DATA POBLACION'!$F$1:$F$361,0),MATCH(CONCATENATE(AS$1,"_",$H44),'DATA POBLACION'!$A$1:$CP$1,0))</f>
        <v>8</v>
      </c>
      <c r="AT44" s="57">
        <f>INDEX('DATA POBLACION'!$A$1:$CP$361,MATCH($G44,'DATA POBLACION'!$F$1:$F$361,0),MATCH(CONCATENATE(AT$1,"_",$H44),'DATA POBLACION'!$A$1:$CP$1,0))</f>
        <v>6</v>
      </c>
    </row>
    <row r="45" spans="1:46" x14ac:dyDescent="0.2">
      <c r="A45" s="54">
        <v>80507</v>
      </c>
      <c r="B45" s="55" t="s">
        <v>53</v>
      </c>
      <c r="C45" s="34" t="s">
        <v>16</v>
      </c>
      <c r="D45" s="35" t="s">
        <v>2</v>
      </c>
      <c r="E45" s="36" t="s">
        <v>14</v>
      </c>
      <c r="F45" s="37"/>
      <c r="G45" s="38" t="s">
        <v>193</v>
      </c>
      <c r="H45" s="38" t="s">
        <v>109</v>
      </c>
      <c r="I45" s="39">
        <f t="shared" si="5"/>
        <v>487</v>
      </c>
      <c r="J45" s="57">
        <f>INDEX('DATA POBLACION'!$A$1:$CP$361,MATCH($G45,'DATA POBLACION'!$F$1:$F$361,0),MATCH(CONCATENATE(J$1,"_",$H45),'DATA POBLACION'!$A$1:$CP$1,0))</f>
        <v>5</v>
      </c>
      <c r="K45" s="57">
        <f>INDEX('DATA POBLACION'!$A$1:$CP$361,MATCH($G45,'DATA POBLACION'!$F$1:$F$361,0),MATCH(CONCATENATE(K$1,"_",$H45),'DATA POBLACION'!$A$1:$CP$1,0))</f>
        <v>4</v>
      </c>
      <c r="L45" s="57">
        <f>INDEX('DATA POBLACION'!$A$1:$CP$361,MATCH($G45,'DATA POBLACION'!$F$1:$F$361,0),MATCH(CONCATENATE(L$1,"_",$H45),'DATA POBLACION'!$A$1:$CP$1,0))</f>
        <v>4</v>
      </c>
      <c r="M45" s="57">
        <f>INDEX('DATA POBLACION'!$A$1:$CP$361,MATCH($G45,'DATA POBLACION'!$F$1:$F$361,0),MATCH(CONCATENATE(M$1,"_",$H45),'DATA POBLACION'!$A$1:$CP$1,0))</f>
        <v>6</v>
      </c>
      <c r="N45" s="57">
        <f>INDEX('DATA POBLACION'!$A$1:$CP$361,MATCH($G45,'DATA POBLACION'!$F$1:$F$361,0),MATCH(CONCATENATE(N$1,"_",$H45),'DATA POBLACION'!$A$1:$CP$1,0))</f>
        <v>6</v>
      </c>
      <c r="O45" s="57">
        <f t="shared" si="6"/>
        <v>25</v>
      </c>
      <c r="P45" s="57">
        <f>INDEX('DATA POBLACION'!$A$1:$CP$361,MATCH($G45,'DATA POBLACION'!$F$1:$F$361,0),MATCH(CONCATENATE(P$1,"_",$H45),'DATA POBLACION'!$A$1:$CP$1,0))</f>
        <v>6</v>
      </c>
      <c r="Q45" s="57">
        <f>INDEX('DATA POBLACION'!$A$1:$CP$361,MATCH($G45,'DATA POBLACION'!$F$1:$F$361,0),MATCH(CONCATENATE(Q$1,"_",$H45),'DATA POBLACION'!$A$1:$CP$1,0))</f>
        <v>6</v>
      </c>
      <c r="R45" s="57">
        <f>INDEX('DATA POBLACION'!$A$1:$CP$361,MATCH($G45,'DATA POBLACION'!$F$1:$F$361,0),MATCH(CONCATENATE(R$1,"_",$H45),'DATA POBLACION'!$A$1:$CP$1,0))</f>
        <v>8</v>
      </c>
      <c r="S45" s="57">
        <f>INDEX('DATA POBLACION'!$A$1:$CP$361,MATCH($G45,'DATA POBLACION'!$F$1:$F$361,0),MATCH(CONCATENATE(S$1,"_",$H45),'DATA POBLACION'!$A$1:$CP$1,0))</f>
        <v>8</v>
      </c>
      <c r="T45" s="57">
        <f>INDEX('DATA POBLACION'!$A$1:$CP$361,MATCH($G45,'DATA POBLACION'!$F$1:$F$361,0),MATCH(CONCATENATE(T$1,"_",$H45),'DATA POBLACION'!$A$1:$CP$1,0))</f>
        <v>6</v>
      </c>
      <c r="U45" s="57">
        <f t="shared" si="7"/>
        <v>34</v>
      </c>
      <c r="V45" s="57">
        <f>INDEX('DATA POBLACION'!$A$1:$CP$361,MATCH($G45,'DATA POBLACION'!$F$1:$F$361,0),MATCH(CONCATENATE(V$1,"_",$H45),'DATA POBLACION'!$A$1:$CP$1,0))</f>
        <v>6</v>
      </c>
      <c r="W45" s="57">
        <f>INDEX('DATA POBLACION'!$A$1:$CP$361,MATCH($G45,'DATA POBLACION'!$F$1:$F$361,0),MATCH(CONCATENATE(W$1,"_",$H45),'DATA POBLACION'!$A$1:$CP$1,0))</f>
        <v>6</v>
      </c>
      <c r="X45" s="57">
        <f>INDEX('DATA POBLACION'!$A$1:$CP$361,MATCH($G45,'DATA POBLACION'!$F$1:$F$361,0),MATCH(CONCATENATE(X$1,"_",$H45),'DATA POBLACION'!$A$1:$CP$1,0))</f>
        <v>6</v>
      </c>
      <c r="Y45" s="57">
        <f>INDEX('DATA POBLACION'!$A$1:$CP$361,MATCH($G45,'DATA POBLACION'!$F$1:$F$361,0),MATCH(CONCATENATE(Y$1,"_",$H45),'DATA POBLACION'!$A$1:$CP$1,0))</f>
        <v>9</v>
      </c>
      <c r="Z45" s="57">
        <f>INDEX('DATA POBLACION'!$A$1:$CP$361,MATCH($G45,'DATA POBLACION'!$F$1:$F$361,0),MATCH(CONCATENATE(Z$1,"_",$H45),'DATA POBLACION'!$A$1:$CP$1,0))</f>
        <v>8</v>
      </c>
      <c r="AA45" s="39">
        <f t="shared" si="8"/>
        <v>35</v>
      </c>
      <c r="AB45" s="57">
        <f>INDEX('DATA POBLACION'!$A$1:$CP$361,MATCH($G45,'DATA POBLACION'!$F$1:$F$361,0),MATCH(CONCATENATE(AB$1,"_",$H45),'DATA POBLACION'!$A$1:$CP$1,0))</f>
        <v>12</v>
      </c>
      <c r="AC45" s="57">
        <f>INDEX('DATA POBLACION'!$A$1:$CP$361,MATCH($G45,'DATA POBLACION'!$F$1:$F$361,0),MATCH(CONCATENATE(AC$1,"_",$H45),'DATA POBLACION'!$A$1:$CP$1,0))</f>
        <v>13</v>
      </c>
      <c r="AD45" s="57">
        <f>INDEX('DATA POBLACION'!$A$1:$CP$361,MATCH($G45,'DATA POBLACION'!$F$1:$F$361,0),MATCH(CONCATENATE(AD$1,"_",$H45),'DATA POBLACION'!$A$1:$CP$1,0))</f>
        <v>10</v>
      </c>
      <c r="AE45" s="57">
        <f>INDEX('DATA POBLACION'!$A$1:$CP$361,MATCH($G45,'DATA POBLACION'!$F$1:$F$361,0),MATCH(CONCATENATE(AE$1,"_",$H45),'DATA POBLACION'!$A$1:$CP$1,0))</f>
        <v>13</v>
      </c>
      <c r="AF45" s="57">
        <f>INDEX('DATA POBLACION'!$A$1:$CP$361,MATCH($G45,'DATA POBLACION'!$F$1:$F$361,0),MATCH(CONCATENATE(AF$1,"_",$H45),'DATA POBLACION'!$A$1:$CP$1,0))</f>
        <v>12</v>
      </c>
      <c r="AG45" s="39">
        <f t="shared" si="9"/>
        <v>60</v>
      </c>
      <c r="AH45" s="57">
        <f>INDEX('DATA POBLACION'!$A$1:$CP$361,MATCH($G45,'DATA POBLACION'!$F$1:$F$361,0),MATCH(CONCATENATE(AH$1,"_",$H45),'DATA POBLACION'!$A$1:$CP$1,0))</f>
        <v>52</v>
      </c>
      <c r="AI45" s="57">
        <f>INDEX('DATA POBLACION'!$A$1:$CP$361,MATCH($G45,'DATA POBLACION'!$F$1:$F$361,0),MATCH(CONCATENATE(AI$1,"_",$H45),'DATA POBLACION'!$A$1:$CP$1,0))</f>
        <v>40</v>
      </c>
      <c r="AJ45" s="57">
        <f>INDEX('DATA POBLACION'!$A$1:$CP$361,MATCH($G45,'DATA POBLACION'!$F$1:$F$361,0),MATCH(CONCATENATE(AJ$1,"_",$H45),'DATA POBLACION'!$A$1:$CP$1,0))</f>
        <v>38</v>
      </c>
      <c r="AK45" s="57">
        <f>INDEX('DATA POBLACION'!$A$1:$CP$361,MATCH($G45,'DATA POBLACION'!$F$1:$F$361,0),MATCH(CONCATENATE(AK$1,"_",$H45),'DATA POBLACION'!$A$1:$CP$1,0))</f>
        <v>30</v>
      </c>
      <c r="AL45" s="57">
        <f>INDEX('DATA POBLACION'!$A$1:$CP$361,MATCH($G45,'DATA POBLACION'!$F$1:$F$361,0),MATCH(CONCATENATE(AL$1,"_",$H45),'DATA POBLACION'!$A$1:$CP$1,0))</f>
        <v>26</v>
      </c>
      <c r="AM45" s="57">
        <f>INDEX('DATA POBLACION'!$A$1:$CP$361,MATCH($G45,'DATA POBLACION'!$F$1:$F$361,0),MATCH(CONCATENATE(AM$1,"_",$H45),'DATA POBLACION'!$A$1:$CP$1,0))</f>
        <v>28</v>
      </c>
      <c r="AN45" s="57">
        <f>INDEX('DATA POBLACION'!$A$1:$CP$361,MATCH($G45,'DATA POBLACION'!$F$1:$F$361,0),MATCH(CONCATENATE(AN$1,"_",$H45),'DATA POBLACION'!$A$1:$CP$1,0))</f>
        <v>22</v>
      </c>
      <c r="AO45" s="57">
        <f>INDEX('DATA POBLACION'!$A$1:$CP$361,MATCH($G45,'DATA POBLACION'!$F$1:$F$361,0),MATCH(CONCATENATE(AO$1,"_",$H45),'DATA POBLACION'!$A$1:$CP$1,0))</f>
        <v>22</v>
      </c>
      <c r="AP45" s="57">
        <f>INDEX('DATA POBLACION'!$A$1:$CP$361,MATCH($G45,'DATA POBLACION'!$F$1:$F$361,0),MATCH(CONCATENATE(AP$1,"_",$H45),'DATA POBLACION'!$A$1:$CP$1,0))</f>
        <v>23</v>
      </c>
      <c r="AQ45" s="57">
        <f>INDEX('DATA POBLACION'!$A$1:$CP$361,MATCH($G45,'DATA POBLACION'!$F$1:$F$361,0),MATCH(CONCATENATE(AQ$1,"_",$H45),'DATA POBLACION'!$A$1:$CP$1,0))</f>
        <v>21</v>
      </c>
      <c r="AR45" s="57">
        <f>INDEX('DATA POBLACION'!$A$1:$CP$361,MATCH($G45,'DATA POBLACION'!$F$1:$F$361,0),MATCH(CONCATENATE(AR$1,"_",$H45),'DATA POBLACION'!$A$1:$CP$1,0))</f>
        <v>11</v>
      </c>
      <c r="AS45" s="57">
        <f>INDEX('DATA POBLACION'!$A$1:$CP$361,MATCH($G45,'DATA POBLACION'!$F$1:$F$361,0),MATCH(CONCATENATE(AS$1,"_",$H45),'DATA POBLACION'!$A$1:$CP$1,0))</f>
        <v>9</v>
      </c>
      <c r="AT45" s="57">
        <f>INDEX('DATA POBLACION'!$A$1:$CP$361,MATCH($G45,'DATA POBLACION'!$F$1:$F$361,0),MATCH(CONCATENATE(AT$1,"_",$H45),'DATA POBLACION'!$A$1:$CP$1,0))</f>
        <v>11</v>
      </c>
    </row>
    <row r="46" spans="1:46" x14ac:dyDescent="0.2">
      <c r="A46" s="54">
        <v>80601</v>
      </c>
      <c r="B46" s="55" t="s">
        <v>53</v>
      </c>
      <c r="C46" s="34" t="s">
        <v>197</v>
      </c>
      <c r="D46" s="35" t="s">
        <v>3</v>
      </c>
      <c r="E46" s="56" t="s">
        <v>23</v>
      </c>
      <c r="F46" s="37"/>
      <c r="G46" s="59" t="s">
        <v>200</v>
      </c>
      <c r="H46" s="38" t="s">
        <v>108</v>
      </c>
      <c r="I46" s="39">
        <f t="shared" si="5"/>
        <v>1272</v>
      </c>
      <c r="J46" s="57">
        <f>INDEX('DATA POBLACION'!$A$1:$CP$361,MATCH($G46,'DATA POBLACION'!$F$1:$F$361,0),MATCH(CONCATENATE(J$1,"_",$H46),'DATA POBLACION'!$A$1:$CP$1,0))</f>
        <v>14</v>
      </c>
      <c r="K46" s="57">
        <f>INDEX('DATA POBLACION'!$A$1:$CP$361,MATCH($G46,'DATA POBLACION'!$F$1:$F$361,0),MATCH(CONCATENATE(K$1,"_",$H46),'DATA POBLACION'!$A$1:$CP$1,0))</f>
        <v>15</v>
      </c>
      <c r="L46" s="57">
        <f>INDEX('DATA POBLACION'!$A$1:$CP$361,MATCH($G46,'DATA POBLACION'!$F$1:$F$361,0),MATCH(CONCATENATE(L$1,"_",$H46),'DATA POBLACION'!$A$1:$CP$1,0))</f>
        <v>17</v>
      </c>
      <c r="M46" s="57">
        <f>INDEX('DATA POBLACION'!$A$1:$CP$361,MATCH($G46,'DATA POBLACION'!$F$1:$F$361,0),MATCH(CONCATENATE(M$1,"_",$H46),'DATA POBLACION'!$A$1:$CP$1,0))</f>
        <v>17</v>
      </c>
      <c r="N46" s="57">
        <f>INDEX('DATA POBLACION'!$A$1:$CP$361,MATCH($G46,'DATA POBLACION'!$F$1:$F$361,0),MATCH(CONCATENATE(N$1,"_",$H46),'DATA POBLACION'!$A$1:$CP$1,0))</f>
        <v>18</v>
      </c>
      <c r="O46" s="57">
        <f t="shared" si="6"/>
        <v>81</v>
      </c>
      <c r="P46" s="57">
        <f>INDEX('DATA POBLACION'!$A$1:$CP$361,MATCH($G46,'DATA POBLACION'!$F$1:$F$361,0),MATCH(CONCATENATE(P$1,"_",$H46),'DATA POBLACION'!$A$1:$CP$1,0))</f>
        <v>21</v>
      </c>
      <c r="Q46" s="57">
        <f>INDEX('DATA POBLACION'!$A$1:$CP$361,MATCH($G46,'DATA POBLACION'!$F$1:$F$361,0),MATCH(CONCATENATE(Q$1,"_",$H46),'DATA POBLACION'!$A$1:$CP$1,0))</f>
        <v>22</v>
      </c>
      <c r="R46" s="57">
        <f>INDEX('DATA POBLACION'!$A$1:$CP$361,MATCH($G46,'DATA POBLACION'!$F$1:$F$361,0),MATCH(CONCATENATE(R$1,"_",$H46),'DATA POBLACION'!$A$1:$CP$1,0))</f>
        <v>22</v>
      </c>
      <c r="S46" s="57">
        <f>INDEX('DATA POBLACION'!$A$1:$CP$361,MATCH($G46,'DATA POBLACION'!$F$1:$F$361,0),MATCH(CONCATENATE(S$1,"_",$H46),'DATA POBLACION'!$A$1:$CP$1,0))</f>
        <v>23</v>
      </c>
      <c r="T46" s="57">
        <f>INDEX('DATA POBLACION'!$A$1:$CP$361,MATCH($G46,'DATA POBLACION'!$F$1:$F$361,0),MATCH(CONCATENATE(T$1,"_",$H46),'DATA POBLACION'!$A$1:$CP$1,0))</f>
        <v>25</v>
      </c>
      <c r="U46" s="57">
        <f t="shared" si="7"/>
        <v>113</v>
      </c>
      <c r="V46" s="57">
        <f>INDEX('DATA POBLACION'!$A$1:$CP$361,MATCH($G46,'DATA POBLACION'!$F$1:$F$361,0),MATCH(CONCATENATE(V$1,"_",$H46),'DATA POBLACION'!$A$1:$CP$1,0))</f>
        <v>24</v>
      </c>
      <c r="W46" s="57">
        <f>INDEX('DATA POBLACION'!$A$1:$CP$361,MATCH($G46,'DATA POBLACION'!$F$1:$F$361,0),MATCH(CONCATENATE(W$1,"_",$H46),'DATA POBLACION'!$A$1:$CP$1,0))</f>
        <v>24</v>
      </c>
      <c r="X46" s="57">
        <f>INDEX('DATA POBLACION'!$A$1:$CP$361,MATCH($G46,'DATA POBLACION'!$F$1:$F$361,0),MATCH(CONCATENATE(X$1,"_",$H46),'DATA POBLACION'!$A$1:$CP$1,0))</f>
        <v>26</v>
      </c>
      <c r="Y46" s="57">
        <f>INDEX('DATA POBLACION'!$A$1:$CP$361,MATCH($G46,'DATA POBLACION'!$F$1:$F$361,0),MATCH(CONCATENATE(Y$1,"_",$H46),'DATA POBLACION'!$A$1:$CP$1,0))</f>
        <v>25</v>
      </c>
      <c r="Z46" s="57">
        <f>INDEX('DATA POBLACION'!$A$1:$CP$361,MATCH($G46,'DATA POBLACION'!$F$1:$F$361,0),MATCH(CONCATENATE(Z$1,"_",$H46),'DATA POBLACION'!$A$1:$CP$1,0))</f>
        <v>24</v>
      </c>
      <c r="AA46" s="39">
        <f t="shared" si="8"/>
        <v>123</v>
      </c>
      <c r="AB46" s="57">
        <f>INDEX('DATA POBLACION'!$A$1:$CP$361,MATCH($G46,'DATA POBLACION'!$F$1:$F$361,0),MATCH(CONCATENATE(AB$1,"_",$H46),'DATA POBLACION'!$A$1:$CP$1,0))</f>
        <v>25</v>
      </c>
      <c r="AC46" s="57">
        <f>INDEX('DATA POBLACION'!$A$1:$CP$361,MATCH($G46,'DATA POBLACION'!$F$1:$F$361,0),MATCH(CONCATENATE(AC$1,"_",$H46),'DATA POBLACION'!$A$1:$CP$1,0))</f>
        <v>26</v>
      </c>
      <c r="AD46" s="57">
        <f>INDEX('DATA POBLACION'!$A$1:$CP$361,MATCH($G46,'DATA POBLACION'!$F$1:$F$361,0),MATCH(CONCATENATE(AD$1,"_",$H46),'DATA POBLACION'!$A$1:$CP$1,0))</f>
        <v>26</v>
      </c>
      <c r="AE46" s="57">
        <f>INDEX('DATA POBLACION'!$A$1:$CP$361,MATCH($G46,'DATA POBLACION'!$F$1:$F$361,0),MATCH(CONCATENATE(AE$1,"_",$H46),'DATA POBLACION'!$A$1:$CP$1,0))</f>
        <v>27</v>
      </c>
      <c r="AF46" s="57">
        <f>INDEX('DATA POBLACION'!$A$1:$CP$361,MATCH($G46,'DATA POBLACION'!$F$1:$F$361,0),MATCH(CONCATENATE(AF$1,"_",$H46),'DATA POBLACION'!$A$1:$CP$1,0))</f>
        <v>25</v>
      </c>
      <c r="AG46" s="39">
        <f t="shared" si="9"/>
        <v>129</v>
      </c>
      <c r="AH46" s="57">
        <f>INDEX('DATA POBLACION'!$A$1:$CP$361,MATCH($G46,'DATA POBLACION'!$F$1:$F$361,0),MATCH(CONCATENATE(AH$1,"_",$H46),'DATA POBLACION'!$A$1:$CP$1,0))</f>
        <v>107</v>
      </c>
      <c r="AI46" s="57">
        <f>INDEX('DATA POBLACION'!$A$1:$CP$361,MATCH($G46,'DATA POBLACION'!$F$1:$F$361,0),MATCH(CONCATENATE(AI$1,"_",$H46),'DATA POBLACION'!$A$1:$CP$1,0))</f>
        <v>105</v>
      </c>
      <c r="AJ46" s="57">
        <f>INDEX('DATA POBLACION'!$A$1:$CP$361,MATCH($G46,'DATA POBLACION'!$F$1:$F$361,0),MATCH(CONCATENATE(AJ$1,"_",$H46),'DATA POBLACION'!$A$1:$CP$1,0))</f>
        <v>107</v>
      </c>
      <c r="AK46" s="57">
        <f>INDEX('DATA POBLACION'!$A$1:$CP$361,MATCH($G46,'DATA POBLACION'!$F$1:$F$361,0),MATCH(CONCATENATE(AK$1,"_",$H46),'DATA POBLACION'!$A$1:$CP$1,0))</f>
        <v>101</v>
      </c>
      <c r="AL46" s="57">
        <f>INDEX('DATA POBLACION'!$A$1:$CP$361,MATCH($G46,'DATA POBLACION'!$F$1:$F$361,0),MATCH(CONCATENATE(AL$1,"_",$H46),'DATA POBLACION'!$A$1:$CP$1,0))</f>
        <v>85</v>
      </c>
      <c r="AM46" s="57">
        <f>INDEX('DATA POBLACION'!$A$1:$CP$361,MATCH($G46,'DATA POBLACION'!$F$1:$F$361,0),MATCH(CONCATENATE(AM$1,"_",$H46),'DATA POBLACION'!$A$1:$CP$1,0))</f>
        <v>74</v>
      </c>
      <c r="AN46" s="57">
        <f>INDEX('DATA POBLACION'!$A$1:$CP$361,MATCH($G46,'DATA POBLACION'!$F$1:$F$361,0),MATCH(CONCATENATE(AN$1,"_",$H46),'DATA POBLACION'!$A$1:$CP$1,0))</f>
        <v>59</v>
      </c>
      <c r="AO46" s="57">
        <f>INDEX('DATA POBLACION'!$A$1:$CP$361,MATCH($G46,'DATA POBLACION'!$F$1:$F$361,0),MATCH(CONCATENATE(AO$1,"_",$H46),'DATA POBLACION'!$A$1:$CP$1,0))</f>
        <v>52</v>
      </c>
      <c r="AP46" s="57">
        <f>INDEX('DATA POBLACION'!$A$1:$CP$361,MATCH($G46,'DATA POBLACION'!$F$1:$F$361,0),MATCH(CONCATENATE(AP$1,"_",$H46),'DATA POBLACION'!$A$1:$CP$1,0))</f>
        <v>44</v>
      </c>
      <c r="AQ46" s="57">
        <f>INDEX('DATA POBLACION'!$A$1:$CP$361,MATCH($G46,'DATA POBLACION'!$F$1:$F$361,0),MATCH(CONCATENATE(AQ$1,"_",$H46),'DATA POBLACION'!$A$1:$CP$1,0))</f>
        <v>36</v>
      </c>
      <c r="AR46" s="57">
        <f>INDEX('DATA POBLACION'!$A$1:$CP$361,MATCH($G46,'DATA POBLACION'!$F$1:$F$361,0),MATCH(CONCATENATE(AR$1,"_",$H46),'DATA POBLACION'!$A$1:$CP$1,0))</f>
        <v>25</v>
      </c>
      <c r="AS46" s="57">
        <f>INDEX('DATA POBLACION'!$A$1:$CP$361,MATCH($G46,'DATA POBLACION'!$F$1:$F$361,0),MATCH(CONCATENATE(AS$1,"_",$H46),'DATA POBLACION'!$A$1:$CP$1,0))</f>
        <v>15</v>
      </c>
      <c r="AT46" s="57">
        <f>INDEX('DATA POBLACION'!$A$1:$CP$361,MATCH($G46,'DATA POBLACION'!$F$1:$F$361,0),MATCH(CONCATENATE(AT$1,"_",$H46),'DATA POBLACION'!$A$1:$CP$1,0))</f>
        <v>16</v>
      </c>
    </row>
    <row r="47" spans="1:46" x14ac:dyDescent="0.2">
      <c r="A47" s="54">
        <v>80601</v>
      </c>
      <c r="B47" s="55" t="s">
        <v>53</v>
      </c>
      <c r="C47" s="34" t="s">
        <v>197</v>
      </c>
      <c r="D47" s="35" t="s">
        <v>3</v>
      </c>
      <c r="E47" s="36" t="s">
        <v>23</v>
      </c>
      <c r="F47" s="37"/>
      <c r="G47" s="59" t="s">
        <v>200</v>
      </c>
      <c r="H47" s="38" t="s">
        <v>109</v>
      </c>
      <c r="I47" s="39">
        <f t="shared" si="5"/>
        <v>1235</v>
      </c>
      <c r="J47" s="57">
        <f>INDEX('DATA POBLACION'!$A$1:$CP$361,MATCH($G47,'DATA POBLACION'!$F$1:$F$361,0),MATCH(CONCATENATE(J$1,"_",$H47),'DATA POBLACION'!$A$1:$CP$1,0))</f>
        <v>14</v>
      </c>
      <c r="K47" s="57">
        <f>INDEX('DATA POBLACION'!$A$1:$CP$361,MATCH($G47,'DATA POBLACION'!$F$1:$F$361,0),MATCH(CONCATENATE(K$1,"_",$H47),'DATA POBLACION'!$A$1:$CP$1,0))</f>
        <v>14</v>
      </c>
      <c r="L47" s="57">
        <f>INDEX('DATA POBLACION'!$A$1:$CP$361,MATCH($G47,'DATA POBLACION'!$F$1:$F$361,0),MATCH(CONCATENATE(L$1,"_",$H47),'DATA POBLACION'!$A$1:$CP$1,0))</f>
        <v>15</v>
      </c>
      <c r="M47" s="57">
        <f>INDEX('DATA POBLACION'!$A$1:$CP$361,MATCH($G47,'DATA POBLACION'!$F$1:$F$361,0),MATCH(CONCATENATE(M$1,"_",$H47),'DATA POBLACION'!$A$1:$CP$1,0))</f>
        <v>15</v>
      </c>
      <c r="N47" s="57">
        <f>INDEX('DATA POBLACION'!$A$1:$CP$361,MATCH($G47,'DATA POBLACION'!$F$1:$F$361,0),MATCH(CONCATENATE(N$1,"_",$H47),'DATA POBLACION'!$A$1:$CP$1,0))</f>
        <v>19</v>
      </c>
      <c r="O47" s="57">
        <f t="shared" si="6"/>
        <v>77</v>
      </c>
      <c r="P47" s="57">
        <f>INDEX('DATA POBLACION'!$A$1:$CP$361,MATCH($G47,'DATA POBLACION'!$F$1:$F$361,0),MATCH(CONCATENATE(P$1,"_",$H47),'DATA POBLACION'!$A$1:$CP$1,0))</f>
        <v>19</v>
      </c>
      <c r="Q47" s="57">
        <f>INDEX('DATA POBLACION'!$A$1:$CP$361,MATCH($G47,'DATA POBLACION'!$F$1:$F$361,0),MATCH(CONCATENATE(Q$1,"_",$H47),'DATA POBLACION'!$A$1:$CP$1,0))</f>
        <v>21</v>
      </c>
      <c r="R47" s="57">
        <f>INDEX('DATA POBLACION'!$A$1:$CP$361,MATCH($G47,'DATA POBLACION'!$F$1:$F$361,0),MATCH(CONCATENATE(R$1,"_",$H47),'DATA POBLACION'!$A$1:$CP$1,0))</f>
        <v>23</v>
      </c>
      <c r="S47" s="57">
        <f>INDEX('DATA POBLACION'!$A$1:$CP$361,MATCH($G47,'DATA POBLACION'!$F$1:$F$361,0),MATCH(CONCATENATE(S$1,"_",$H47),'DATA POBLACION'!$A$1:$CP$1,0))</f>
        <v>24</v>
      </c>
      <c r="T47" s="57">
        <f>INDEX('DATA POBLACION'!$A$1:$CP$361,MATCH($G47,'DATA POBLACION'!$F$1:$F$361,0),MATCH(CONCATENATE(T$1,"_",$H47),'DATA POBLACION'!$A$1:$CP$1,0))</f>
        <v>23</v>
      </c>
      <c r="U47" s="57">
        <f t="shared" si="7"/>
        <v>110</v>
      </c>
      <c r="V47" s="57">
        <f>INDEX('DATA POBLACION'!$A$1:$CP$361,MATCH($G47,'DATA POBLACION'!$F$1:$F$361,0),MATCH(CONCATENATE(V$1,"_",$H47),'DATA POBLACION'!$A$1:$CP$1,0))</f>
        <v>22</v>
      </c>
      <c r="W47" s="57">
        <f>INDEX('DATA POBLACION'!$A$1:$CP$361,MATCH($G47,'DATA POBLACION'!$F$1:$F$361,0),MATCH(CONCATENATE(W$1,"_",$H47),'DATA POBLACION'!$A$1:$CP$1,0))</f>
        <v>22</v>
      </c>
      <c r="X47" s="57">
        <f>INDEX('DATA POBLACION'!$A$1:$CP$361,MATCH($G47,'DATA POBLACION'!$F$1:$F$361,0),MATCH(CONCATENATE(X$1,"_",$H47),'DATA POBLACION'!$A$1:$CP$1,0))</f>
        <v>23</v>
      </c>
      <c r="Y47" s="57">
        <f>INDEX('DATA POBLACION'!$A$1:$CP$361,MATCH($G47,'DATA POBLACION'!$F$1:$F$361,0),MATCH(CONCATENATE(Y$1,"_",$H47),'DATA POBLACION'!$A$1:$CP$1,0))</f>
        <v>23</v>
      </c>
      <c r="Z47" s="57">
        <f>INDEX('DATA POBLACION'!$A$1:$CP$361,MATCH($G47,'DATA POBLACION'!$F$1:$F$361,0),MATCH(CONCATENATE(Z$1,"_",$H47),'DATA POBLACION'!$A$1:$CP$1,0))</f>
        <v>22</v>
      </c>
      <c r="AA47" s="39">
        <f t="shared" si="8"/>
        <v>112</v>
      </c>
      <c r="AB47" s="57">
        <f>INDEX('DATA POBLACION'!$A$1:$CP$361,MATCH($G47,'DATA POBLACION'!$F$1:$F$361,0),MATCH(CONCATENATE(AB$1,"_",$H47),'DATA POBLACION'!$A$1:$CP$1,0))</f>
        <v>23</v>
      </c>
      <c r="AC47" s="57">
        <f>INDEX('DATA POBLACION'!$A$1:$CP$361,MATCH($G47,'DATA POBLACION'!$F$1:$F$361,0),MATCH(CONCATENATE(AC$1,"_",$H47),'DATA POBLACION'!$A$1:$CP$1,0))</f>
        <v>25</v>
      </c>
      <c r="AD47" s="57">
        <f>INDEX('DATA POBLACION'!$A$1:$CP$361,MATCH($G47,'DATA POBLACION'!$F$1:$F$361,0),MATCH(CONCATENATE(AD$1,"_",$H47),'DATA POBLACION'!$A$1:$CP$1,0))</f>
        <v>23</v>
      </c>
      <c r="AE47" s="57">
        <f>INDEX('DATA POBLACION'!$A$1:$CP$361,MATCH($G47,'DATA POBLACION'!$F$1:$F$361,0),MATCH(CONCATENATE(AE$1,"_",$H47),'DATA POBLACION'!$A$1:$CP$1,0))</f>
        <v>25</v>
      </c>
      <c r="AF47" s="57">
        <f>INDEX('DATA POBLACION'!$A$1:$CP$361,MATCH($G47,'DATA POBLACION'!$F$1:$F$361,0),MATCH(CONCATENATE(AF$1,"_",$H47),'DATA POBLACION'!$A$1:$CP$1,0))</f>
        <v>23</v>
      </c>
      <c r="AG47" s="39">
        <f t="shared" si="9"/>
        <v>119</v>
      </c>
      <c r="AH47" s="57">
        <f>INDEX('DATA POBLACION'!$A$1:$CP$361,MATCH($G47,'DATA POBLACION'!$F$1:$F$361,0),MATCH(CONCATENATE(AH$1,"_",$H47),'DATA POBLACION'!$A$1:$CP$1,0))</f>
        <v>101</v>
      </c>
      <c r="AI47" s="57">
        <f>INDEX('DATA POBLACION'!$A$1:$CP$361,MATCH($G47,'DATA POBLACION'!$F$1:$F$361,0),MATCH(CONCATENATE(AI$1,"_",$H47),'DATA POBLACION'!$A$1:$CP$1,0))</f>
        <v>104</v>
      </c>
      <c r="AJ47" s="57">
        <f>INDEX('DATA POBLACION'!$A$1:$CP$361,MATCH($G47,'DATA POBLACION'!$F$1:$F$361,0),MATCH(CONCATENATE(AJ$1,"_",$H47),'DATA POBLACION'!$A$1:$CP$1,0))</f>
        <v>102</v>
      </c>
      <c r="AK47" s="57">
        <f>INDEX('DATA POBLACION'!$A$1:$CP$361,MATCH($G47,'DATA POBLACION'!$F$1:$F$361,0),MATCH(CONCATENATE(AK$1,"_",$H47),'DATA POBLACION'!$A$1:$CP$1,0))</f>
        <v>92</v>
      </c>
      <c r="AL47" s="57">
        <f>INDEX('DATA POBLACION'!$A$1:$CP$361,MATCH($G47,'DATA POBLACION'!$F$1:$F$361,0),MATCH(CONCATENATE(AL$1,"_",$H47),'DATA POBLACION'!$A$1:$CP$1,0))</f>
        <v>83</v>
      </c>
      <c r="AM47" s="57">
        <f>INDEX('DATA POBLACION'!$A$1:$CP$361,MATCH($G47,'DATA POBLACION'!$F$1:$F$361,0),MATCH(CONCATENATE(AM$1,"_",$H47),'DATA POBLACION'!$A$1:$CP$1,0))</f>
        <v>68</v>
      </c>
      <c r="AN47" s="57">
        <f>INDEX('DATA POBLACION'!$A$1:$CP$361,MATCH($G47,'DATA POBLACION'!$F$1:$F$361,0),MATCH(CONCATENATE(AN$1,"_",$H47),'DATA POBLACION'!$A$1:$CP$1,0))</f>
        <v>56</v>
      </c>
      <c r="AO47" s="57">
        <f>INDEX('DATA POBLACION'!$A$1:$CP$361,MATCH($G47,'DATA POBLACION'!$F$1:$F$361,0),MATCH(CONCATENATE(AO$1,"_",$H47),'DATA POBLACION'!$A$1:$CP$1,0))</f>
        <v>53</v>
      </c>
      <c r="AP47" s="57">
        <f>INDEX('DATA POBLACION'!$A$1:$CP$361,MATCH($G47,'DATA POBLACION'!$F$1:$F$361,0),MATCH(CONCATENATE(AP$1,"_",$H47),'DATA POBLACION'!$A$1:$CP$1,0))</f>
        <v>47</v>
      </c>
      <c r="AQ47" s="57">
        <f>INDEX('DATA POBLACION'!$A$1:$CP$361,MATCH($G47,'DATA POBLACION'!$F$1:$F$361,0),MATCH(CONCATENATE(AQ$1,"_",$H47),'DATA POBLACION'!$A$1:$CP$1,0))</f>
        <v>37</v>
      </c>
      <c r="AR47" s="57">
        <f>INDEX('DATA POBLACION'!$A$1:$CP$361,MATCH($G47,'DATA POBLACION'!$F$1:$F$361,0),MATCH(CONCATENATE(AR$1,"_",$H47),'DATA POBLACION'!$A$1:$CP$1,0))</f>
        <v>29</v>
      </c>
      <c r="AS47" s="57">
        <f>INDEX('DATA POBLACION'!$A$1:$CP$361,MATCH($G47,'DATA POBLACION'!$F$1:$F$361,0),MATCH(CONCATENATE(AS$1,"_",$H47),'DATA POBLACION'!$A$1:$CP$1,0))</f>
        <v>20</v>
      </c>
      <c r="AT47" s="57">
        <f>INDEX('DATA POBLACION'!$A$1:$CP$361,MATCH($G47,'DATA POBLACION'!$F$1:$F$361,0),MATCH(CONCATENATE(AT$1,"_",$H47),'DATA POBLACION'!$A$1:$CP$1,0))</f>
        <v>25</v>
      </c>
    </row>
    <row r="48" spans="1:46" x14ac:dyDescent="0.2">
      <c r="A48" s="54">
        <v>80504</v>
      </c>
      <c r="B48" s="55" t="s">
        <v>53</v>
      </c>
      <c r="C48" s="34" t="s">
        <v>306</v>
      </c>
      <c r="D48" s="35" t="s">
        <v>2</v>
      </c>
      <c r="E48" s="56" t="s">
        <v>11</v>
      </c>
      <c r="F48" s="37"/>
      <c r="G48" s="38" t="s">
        <v>11</v>
      </c>
      <c r="H48" s="38" t="s">
        <v>108</v>
      </c>
      <c r="I48" s="39">
        <f t="shared" si="5"/>
        <v>787</v>
      </c>
      <c r="J48" s="57">
        <f>INDEX('DATA POBLACION'!$A$1:$CP$361,MATCH($G48,'DATA POBLACION'!$F$1:$F$361,0),MATCH(CONCATENATE(J$1,"_",$H48),'DATA POBLACION'!$A$1:$CP$1,0))</f>
        <v>13</v>
      </c>
      <c r="K48" s="57">
        <f>INDEX('DATA POBLACION'!$A$1:$CP$361,MATCH($G48,'DATA POBLACION'!$F$1:$F$361,0),MATCH(CONCATENATE(K$1,"_",$H48),'DATA POBLACION'!$A$1:$CP$1,0))</f>
        <v>9</v>
      </c>
      <c r="L48" s="57">
        <f>INDEX('DATA POBLACION'!$A$1:$CP$361,MATCH($G48,'DATA POBLACION'!$F$1:$F$361,0),MATCH(CONCATENATE(L$1,"_",$H48),'DATA POBLACION'!$A$1:$CP$1,0))</f>
        <v>8</v>
      </c>
      <c r="M48" s="57">
        <f>INDEX('DATA POBLACION'!$A$1:$CP$361,MATCH($G48,'DATA POBLACION'!$F$1:$F$361,0),MATCH(CONCATENATE(M$1,"_",$H48),'DATA POBLACION'!$A$1:$CP$1,0))</f>
        <v>6</v>
      </c>
      <c r="N48" s="57">
        <f>INDEX('DATA POBLACION'!$A$1:$CP$361,MATCH($G48,'DATA POBLACION'!$F$1:$F$361,0),MATCH(CONCATENATE(N$1,"_",$H48),'DATA POBLACION'!$A$1:$CP$1,0))</f>
        <v>8</v>
      </c>
      <c r="O48" s="57">
        <f t="shared" si="6"/>
        <v>44</v>
      </c>
      <c r="P48" s="57">
        <f>INDEX('DATA POBLACION'!$A$1:$CP$361,MATCH($G48,'DATA POBLACION'!$F$1:$F$361,0),MATCH(CONCATENATE(P$1,"_",$H48),'DATA POBLACION'!$A$1:$CP$1,0))</f>
        <v>15</v>
      </c>
      <c r="Q48" s="57">
        <f>INDEX('DATA POBLACION'!$A$1:$CP$361,MATCH($G48,'DATA POBLACION'!$F$1:$F$361,0),MATCH(CONCATENATE(Q$1,"_",$H48),'DATA POBLACION'!$A$1:$CP$1,0))</f>
        <v>8</v>
      </c>
      <c r="R48" s="57">
        <f>INDEX('DATA POBLACION'!$A$1:$CP$361,MATCH($G48,'DATA POBLACION'!$F$1:$F$361,0),MATCH(CONCATENATE(R$1,"_",$H48),'DATA POBLACION'!$A$1:$CP$1,0))</f>
        <v>10</v>
      </c>
      <c r="S48" s="57">
        <f>INDEX('DATA POBLACION'!$A$1:$CP$361,MATCH($G48,'DATA POBLACION'!$F$1:$F$361,0),MATCH(CONCATENATE(S$1,"_",$H48),'DATA POBLACION'!$A$1:$CP$1,0))</f>
        <v>8</v>
      </c>
      <c r="T48" s="57">
        <f>INDEX('DATA POBLACION'!$A$1:$CP$361,MATCH($G48,'DATA POBLACION'!$F$1:$F$361,0),MATCH(CONCATENATE(T$1,"_",$H48),'DATA POBLACION'!$A$1:$CP$1,0))</f>
        <v>8</v>
      </c>
      <c r="U48" s="57">
        <f t="shared" si="7"/>
        <v>49</v>
      </c>
      <c r="V48" s="57">
        <f>INDEX('DATA POBLACION'!$A$1:$CP$361,MATCH($G48,'DATA POBLACION'!$F$1:$F$361,0),MATCH(CONCATENATE(V$1,"_",$H48),'DATA POBLACION'!$A$1:$CP$1,0))</f>
        <v>10</v>
      </c>
      <c r="W48" s="57">
        <f>INDEX('DATA POBLACION'!$A$1:$CP$361,MATCH($G48,'DATA POBLACION'!$F$1:$F$361,0),MATCH(CONCATENATE(W$1,"_",$H48),'DATA POBLACION'!$A$1:$CP$1,0))</f>
        <v>11</v>
      </c>
      <c r="X48" s="57">
        <f>INDEX('DATA POBLACION'!$A$1:$CP$361,MATCH($G48,'DATA POBLACION'!$F$1:$F$361,0),MATCH(CONCATENATE(X$1,"_",$H48),'DATA POBLACION'!$A$1:$CP$1,0))</f>
        <v>10</v>
      </c>
      <c r="Y48" s="57">
        <f>INDEX('DATA POBLACION'!$A$1:$CP$361,MATCH($G48,'DATA POBLACION'!$F$1:$F$361,0),MATCH(CONCATENATE(Y$1,"_",$H48),'DATA POBLACION'!$A$1:$CP$1,0))</f>
        <v>14</v>
      </c>
      <c r="Z48" s="57">
        <f>INDEX('DATA POBLACION'!$A$1:$CP$361,MATCH($G48,'DATA POBLACION'!$F$1:$F$361,0),MATCH(CONCATENATE(Z$1,"_",$H48),'DATA POBLACION'!$A$1:$CP$1,0))</f>
        <v>11</v>
      </c>
      <c r="AA48" s="39">
        <f t="shared" si="8"/>
        <v>56</v>
      </c>
      <c r="AB48" s="57">
        <f>INDEX('DATA POBLACION'!$A$1:$CP$361,MATCH($G48,'DATA POBLACION'!$F$1:$F$361,0),MATCH(CONCATENATE(AB$1,"_",$H48),'DATA POBLACION'!$A$1:$CP$1,0))</f>
        <v>14</v>
      </c>
      <c r="AC48" s="57">
        <f>INDEX('DATA POBLACION'!$A$1:$CP$361,MATCH($G48,'DATA POBLACION'!$F$1:$F$361,0),MATCH(CONCATENATE(AC$1,"_",$H48),'DATA POBLACION'!$A$1:$CP$1,0))</f>
        <v>16</v>
      </c>
      <c r="AD48" s="57">
        <f>INDEX('DATA POBLACION'!$A$1:$CP$361,MATCH($G48,'DATA POBLACION'!$F$1:$F$361,0),MATCH(CONCATENATE(AD$1,"_",$H48),'DATA POBLACION'!$A$1:$CP$1,0))</f>
        <v>10</v>
      </c>
      <c r="AE48" s="57">
        <f>INDEX('DATA POBLACION'!$A$1:$CP$361,MATCH($G48,'DATA POBLACION'!$F$1:$F$361,0),MATCH(CONCATENATE(AE$1,"_",$H48),'DATA POBLACION'!$A$1:$CP$1,0))</f>
        <v>16</v>
      </c>
      <c r="AF48" s="57">
        <f>INDEX('DATA POBLACION'!$A$1:$CP$361,MATCH($G48,'DATA POBLACION'!$F$1:$F$361,0),MATCH(CONCATENATE(AF$1,"_",$H48),'DATA POBLACION'!$A$1:$CP$1,0))</f>
        <v>17</v>
      </c>
      <c r="AG48" s="39">
        <f t="shared" si="9"/>
        <v>73</v>
      </c>
      <c r="AH48" s="57">
        <f>INDEX('DATA POBLACION'!$A$1:$CP$361,MATCH($G48,'DATA POBLACION'!$F$1:$F$361,0),MATCH(CONCATENATE(AH$1,"_",$H48),'DATA POBLACION'!$A$1:$CP$1,0))</f>
        <v>63</v>
      </c>
      <c r="AI48" s="57">
        <f>INDEX('DATA POBLACION'!$A$1:$CP$361,MATCH($G48,'DATA POBLACION'!$F$1:$F$361,0),MATCH(CONCATENATE(AI$1,"_",$H48),'DATA POBLACION'!$A$1:$CP$1,0))</f>
        <v>62</v>
      </c>
      <c r="AJ48" s="57">
        <f>INDEX('DATA POBLACION'!$A$1:$CP$361,MATCH($G48,'DATA POBLACION'!$F$1:$F$361,0),MATCH(CONCATENATE(AJ$1,"_",$H48),'DATA POBLACION'!$A$1:$CP$1,0))</f>
        <v>62</v>
      </c>
      <c r="AK48" s="57">
        <f>INDEX('DATA POBLACION'!$A$1:$CP$361,MATCH($G48,'DATA POBLACION'!$F$1:$F$361,0),MATCH(CONCATENATE(AK$1,"_",$H48),'DATA POBLACION'!$A$1:$CP$1,0))</f>
        <v>66</v>
      </c>
      <c r="AL48" s="57">
        <f>INDEX('DATA POBLACION'!$A$1:$CP$361,MATCH($G48,'DATA POBLACION'!$F$1:$F$361,0),MATCH(CONCATENATE(AL$1,"_",$H48),'DATA POBLACION'!$A$1:$CP$1,0))</f>
        <v>57</v>
      </c>
      <c r="AM48" s="57">
        <f>INDEX('DATA POBLACION'!$A$1:$CP$361,MATCH($G48,'DATA POBLACION'!$F$1:$F$361,0),MATCH(CONCATENATE(AM$1,"_",$H48),'DATA POBLACION'!$A$1:$CP$1,0))</f>
        <v>50</v>
      </c>
      <c r="AN48" s="57">
        <f>INDEX('DATA POBLACION'!$A$1:$CP$361,MATCH($G48,'DATA POBLACION'!$F$1:$F$361,0),MATCH(CONCATENATE(AN$1,"_",$H48),'DATA POBLACION'!$A$1:$CP$1,0))</f>
        <v>38</v>
      </c>
      <c r="AO48" s="57">
        <f>INDEX('DATA POBLACION'!$A$1:$CP$361,MATCH($G48,'DATA POBLACION'!$F$1:$F$361,0),MATCH(CONCATENATE(AO$1,"_",$H48),'DATA POBLACION'!$A$1:$CP$1,0))</f>
        <v>43</v>
      </c>
      <c r="AP48" s="57">
        <f>INDEX('DATA POBLACION'!$A$1:$CP$361,MATCH($G48,'DATA POBLACION'!$F$1:$F$361,0),MATCH(CONCATENATE(AP$1,"_",$H48),'DATA POBLACION'!$A$1:$CP$1,0))</f>
        <v>43</v>
      </c>
      <c r="AQ48" s="57">
        <f>INDEX('DATA POBLACION'!$A$1:$CP$361,MATCH($G48,'DATA POBLACION'!$F$1:$F$361,0),MATCH(CONCATENATE(AQ$1,"_",$H48),'DATA POBLACION'!$A$1:$CP$1,0))</f>
        <v>30</v>
      </c>
      <c r="AR48" s="57">
        <f>INDEX('DATA POBLACION'!$A$1:$CP$361,MATCH($G48,'DATA POBLACION'!$F$1:$F$361,0),MATCH(CONCATENATE(AR$1,"_",$H48),'DATA POBLACION'!$A$1:$CP$1,0))</f>
        <v>18</v>
      </c>
      <c r="AS48" s="57">
        <f>INDEX('DATA POBLACION'!$A$1:$CP$361,MATCH($G48,'DATA POBLACION'!$F$1:$F$361,0),MATCH(CONCATENATE(AS$1,"_",$H48),'DATA POBLACION'!$A$1:$CP$1,0))</f>
        <v>17</v>
      </c>
      <c r="AT48" s="57">
        <f>INDEX('DATA POBLACION'!$A$1:$CP$361,MATCH($G48,'DATA POBLACION'!$F$1:$F$361,0),MATCH(CONCATENATE(AT$1,"_",$H48),'DATA POBLACION'!$A$1:$CP$1,0))</f>
        <v>16</v>
      </c>
    </row>
    <row r="49" spans="1:46" x14ac:dyDescent="0.2">
      <c r="A49" s="54">
        <v>80504</v>
      </c>
      <c r="B49" s="55" t="s">
        <v>53</v>
      </c>
      <c r="C49" s="34" t="s">
        <v>306</v>
      </c>
      <c r="D49" s="35" t="s">
        <v>2</v>
      </c>
      <c r="E49" s="36" t="s">
        <v>11</v>
      </c>
      <c r="F49" s="37"/>
      <c r="G49" s="38" t="s">
        <v>11</v>
      </c>
      <c r="H49" s="38" t="s">
        <v>109</v>
      </c>
      <c r="I49" s="39">
        <f t="shared" si="5"/>
        <v>765</v>
      </c>
      <c r="J49" s="57">
        <f>INDEX('DATA POBLACION'!$A$1:$CP$361,MATCH($G49,'DATA POBLACION'!$F$1:$F$361,0),MATCH(CONCATENATE(J$1,"_",$H49),'DATA POBLACION'!$A$1:$CP$1,0))</f>
        <v>11</v>
      </c>
      <c r="K49" s="57">
        <f>INDEX('DATA POBLACION'!$A$1:$CP$361,MATCH($G49,'DATA POBLACION'!$F$1:$F$361,0),MATCH(CONCATENATE(K$1,"_",$H49),'DATA POBLACION'!$A$1:$CP$1,0))</f>
        <v>8</v>
      </c>
      <c r="L49" s="57">
        <f>INDEX('DATA POBLACION'!$A$1:$CP$361,MATCH($G49,'DATA POBLACION'!$F$1:$F$361,0),MATCH(CONCATENATE(L$1,"_",$H49),'DATA POBLACION'!$A$1:$CP$1,0))</f>
        <v>8</v>
      </c>
      <c r="M49" s="57">
        <f>INDEX('DATA POBLACION'!$A$1:$CP$361,MATCH($G49,'DATA POBLACION'!$F$1:$F$361,0),MATCH(CONCATENATE(M$1,"_",$H49),'DATA POBLACION'!$A$1:$CP$1,0))</f>
        <v>13</v>
      </c>
      <c r="N49" s="57">
        <f>INDEX('DATA POBLACION'!$A$1:$CP$361,MATCH($G49,'DATA POBLACION'!$F$1:$F$361,0),MATCH(CONCATENATE(N$1,"_",$H49),'DATA POBLACION'!$A$1:$CP$1,0))</f>
        <v>10</v>
      </c>
      <c r="O49" s="57">
        <f t="shared" si="6"/>
        <v>50</v>
      </c>
      <c r="P49" s="57">
        <f>INDEX('DATA POBLACION'!$A$1:$CP$361,MATCH($G49,'DATA POBLACION'!$F$1:$F$361,0),MATCH(CONCATENATE(P$1,"_",$H49),'DATA POBLACION'!$A$1:$CP$1,0))</f>
        <v>6</v>
      </c>
      <c r="Q49" s="57">
        <f>INDEX('DATA POBLACION'!$A$1:$CP$361,MATCH($G49,'DATA POBLACION'!$F$1:$F$361,0),MATCH(CONCATENATE(Q$1,"_",$H49),'DATA POBLACION'!$A$1:$CP$1,0))</f>
        <v>8</v>
      </c>
      <c r="R49" s="57">
        <f>INDEX('DATA POBLACION'!$A$1:$CP$361,MATCH($G49,'DATA POBLACION'!$F$1:$F$361,0),MATCH(CONCATENATE(R$1,"_",$H49),'DATA POBLACION'!$A$1:$CP$1,0))</f>
        <v>11</v>
      </c>
      <c r="S49" s="57">
        <f>INDEX('DATA POBLACION'!$A$1:$CP$361,MATCH($G49,'DATA POBLACION'!$F$1:$F$361,0),MATCH(CONCATENATE(S$1,"_",$H49),'DATA POBLACION'!$A$1:$CP$1,0))</f>
        <v>11</v>
      </c>
      <c r="T49" s="57">
        <f>INDEX('DATA POBLACION'!$A$1:$CP$361,MATCH($G49,'DATA POBLACION'!$F$1:$F$361,0),MATCH(CONCATENATE(T$1,"_",$H49),'DATA POBLACION'!$A$1:$CP$1,0))</f>
        <v>5</v>
      </c>
      <c r="U49" s="57">
        <f t="shared" si="7"/>
        <v>41</v>
      </c>
      <c r="V49" s="57">
        <f>INDEX('DATA POBLACION'!$A$1:$CP$361,MATCH($G49,'DATA POBLACION'!$F$1:$F$361,0),MATCH(CONCATENATE(V$1,"_",$H49),'DATA POBLACION'!$A$1:$CP$1,0))</f>
        <v>10</v>
      </c>
      <c r="W49" s="57">
        <f>INDEX('DATA POBLACION'!$A$1:$CP$361,MATCH($G49,'DATA POBLACION'!$F$1:$F$361,0),MATCH(CONCATENATE(W$1,"_",$H49),'DATA POBLACION'!$A$1:$CP$1,0))</f>
        <v>11</v>
      </c>
      <c r="X49" s="57">
        <f>INDEX('DATA POBLACION'!$A$1:$CP$361,MATCH($G49,'DATA POBLACION'!$F$1:$F$361,0),MATCH(CONCATENATE(X$1,"_",$H49),'DATA POBLACION'!$A$1:$CP$1,0))</f>
        <v>10</v>
      </c>
      <c r="Y49" s="57">
        <f>INDEX('DATA POBLACION'!$A$1:$CP$361,MATCH($G49,'DATA POBLACION'!$F$1:$F$361,0),MATCH(CONCATENATE(Y$1,"_",$H49),'DATA POBLACION'!$A$1:$CP$1,0))</f>
        <v>15</v>
      </c>
      <c r="Z49" s="57">
        <f>INDEX('DATA POBLACION'!$A$1:$CP$361,MATCH($G49,'DATA POBLACION'!$F$1:$F$361,0),MATCH(CONCATENATE(Z$1,"_",$H49),'DATA POBLACION'!$A$1:$CP$1,0))</f>
        <v>11</v>
      </c>
      <c r="AA49" s="39">
        <f t="shared" si="8"/>
        <v>57</v>
      </c>
      <c r="AB49" s="57">
        <f>INDEX('DATA POBLACION'!$A$1:$CP$361,MATCH($G49,'DATA POBLACION'!$F$1:$F$361,0),MATCH(CONCATENATE(AB$1,"_",$H49),'DATA POBLACION'!$A$1:$CP$1,0))</f>
        <v>10</v>
      </c>
      <c r="AC49" s="57">
        <f>INDEX('DATA POBLACION'!$A$1:$CP$361,MATCH($G49,'DATA POBLACION'!$F$1:$F$361,0),MATCH(CONCATENATE(AC$1,"_",$H49),'DATA POBLACION'!$A$1:$CP$1,0))</f>
        <v>15</v>
      </c>
      <c r="AD49" s="57">
        <f>INDEX('DATA POBLACION'!$A$1:$CP$361,MATCH($G49,'DATA POBLACION'!$F$1:$F$361,0),MATCH(CONCATENATE(AD$1,"_",$H49),'DATA POBLACION'!$A$1:$CP$1,0))</f>
        <v>15</v>
      </c>
      <c r="AE49" s="57">
        <f>INDEX('DATA POBLACION'!$A$1:$CP$361,MATCH($G49,'DATA POBLACION'!$F$1:$F$361,0),MATCH(CONCATENATE(AE$1,"_",$H49),'DATA POBLACION'!$A$1:$CP$1,0))</f>
        <v>14</v>
      </c>
      <c r="AF49" s="57">
        <f>INDEX('DATA POBLACION'!$A$1:$CP$361,MATCH($G49,'DATA POBLACION'!$F$1:$F$361,0),MATCH(CONCATENATE(AF$1,"_",$H49),'DATA POBLACION'!$A$1:$CP$1,0))</f>
        <v>9</v>
      </c>
      <c r="AG49" s="39">
        <f t="shared" si="9"/>
        <v>63</v>
      </c>
      <c r="AH49" s="57">
        <f>INDEX('DATA POBLACION'!$A$1:$CP$361,MATCH($G49,'DATA POBLACION'!$F$1:$F$361,0),MATCH(CONCATENATE(AH$1,"_",$H49),'DATA POBLACION'!$A$1:$CP$1,0))</f>
        <v>58</v>
      </c>
      <c r="AI49" s="57">
        <f>INDEX('DATA POBLACION'!$A$1:$CP$361,MATCH($G49,'DATA POBLACION'!$F$1:$F$361,0),MATCH(CONCATENATE(AI$1,"_",$H49),'DATA POBLACION'!$A$1:$CP$1,0))</f>
        <v>66</v>
      </c>
      <c r="AJ49" s="57">
        <f>INDEX('DATA POBLACION'!$A$1:$CP$361,MATCH($G49,'DATA POBLACION'!$F$1:$F$361,0),MATCH(CONCATENATE(AJ$1,"_",$H49),'DATA POBLACION'!$A$1:$CP$1,0))</f>
        <v>57</v>
      </c>
      <c r="AK49" s="57">
        <f>INDEX('DATA POBLACION'!$A$1:$CP$361,MATCH($G49,'DATA POBLACION'!$F$1:$F$361,0),MATCH(CONCATENATE(AK$1,"_",$H49),'DATA POBLACION'!$A$1:$CP$1,0))</f>
        <v>62</v>
      </c>
      <c r="AL49" s="57">
        <f>INDEX('DATA POBLACION'!$A$1:$CP$361,MATCH($G49,'DATA POBLACION'!$F$1:$F$361,0),MATCH(CONCATENATE(AL$1,"_",$H49),'DATA POBLACION'!$A$1:$CP$1,0))</f>
        <v>42</v>
      </c>
      <c r="AM49" s="57">
        <f>INDEX('DATA POBLACION'!$A$1:$CP$361,MATCH($G49,'DATA POBLACION'!$F$1:$F$361,0),MATCH(CONCATENATE(AM$1,"_",$H49),'DATA POBLACION'!$A$1:$CP$1,0))</f>
        <v>38</v>
      </c>
      <c r="AN49" s="57">
        <f>INDEX('DATA POBLACION'!$A$1:$CP$361,MATCH($G49,'DATA POBLACION'!$F$1:$F$361,0),MATCH(CONCATENATE(AN$1,"_",$H49),'DATA POBLACION'!$A$1:$CP$1,0))</f>
        <v>42</v>
      </c>
      <c r="AO49" s="57">
        <f>INDEX('DATA POBLACION'!$A$1:$CP$361,MATCH($G49,'DATA POBLACION'!$F$1:$F$361,0),MATCH(CONCATENATE(AO$1,"_",$H49),'DATA POBLACION'!$A$1:$CP$1,0))</f>
        <v>41</v>
      </c>
      <c r="AP49" s="57">
        <f>INDEX('DATA POBLACION'!$A$1:$CP$361,MATCH($G49,'DATA POBLACION'!$F$1:$F$361,0),MATCH(CONCATENATE(AP$1,"_",$H49),'DATA POBLACION'!$A$1:$CP$1,0))</f>
        <v>35</v>
      </c>
      <c r="AQ49" s="57">
        <f>INDEX('DATA POBLACION'!$A$1:$CP$361,MATCH($G49,'DATA POBLACION'!$F$1:$F$361,0),MATCH(CONCATENATE(AQ$1,"_",$H49),'DATA POBLACION'!$A$1:$CP$1,0))</f>
        <v>35</v>
      </c>
      <c r="AR49" s="57">
        <f>INDEX('DATA POBLACION'!$A$1:$CP$361,MATCH($G49,'DATA POBLACION'!$F$1:$F$361,0),MATCH(CONCATENATE(AR$1,"_",$H49),'DATA POBLACION'!$A$1:$CP$1,0))</f>
        <v>23</v>
      </c>
      <c r="AS49" s="57">
        <f>INDEX('DATA POBLACION'!$A$1:$CP$361,MATCH($G49,'DATA POBLACION'!$F$1:$F$361,0),MATCH(CONCATENATE(AS$1,"_",$H49),'DATA POBLACION'!$A$1:$CP$1,0))</f>
        <v>23</v>
      </c>
      <c r="AT49" s="57">
        <f>INDEX('DATA POBLACION'!$A$1:$CP$361,MATCH($G49,'DATA POBLACION'!$F$1:$F$361,0),MATCH(CONCATENATE(AT$1,"_",$H49),'DATA POBLACION'!$A$1:$CP$1,0))</f>
        <v>32</v>
      </c>
    </row>
    <row r="50" spans="1:46" x14ac:dyDescent="0.2">
      <c r="A50" s="54">
        <v>80505</v>
      </c>
      <c r="B50" s="55" t="s">
        <v>53</v>
      </c>
      <c r="C50" s="34" t="s">
        <v>306</v>
      </c>
      <c r="D50" s="35" t="s">
        <v>2</v>
      </c>
      <c r="E50" s="56" t="s">
        <v>12</v>
      </c>
      <c r="F50" s="37"/>
      <c r="G50" s="58" t="s">
        <v>12</v>
      </c>
      <c r="H50" s="38" t="s">
        <v>108</v>
      </c>
      <c r="I50" s="39">
        <f t="shared" si="5"/>
        <v>2610</v>
      </c>
      <c r="J50" s="57">
        <f>INDEX('DATA POBLACION'!$A$1:$CP$361,MATCH($G50,'DATA POBLACION'!$F$1:$F$361,0),MATCH(CONCATENATE(J$1,"_",$H50),'DATA POBLACION'!$A$1:$CP$1,0))</f>
        <v>34</v>
      </c>
      <c r="K50" s="57">
        <f>INDEX('DATA POBLACION'!$A$1:$CP$361,MATCH($G50,'DATA POBLACION'!$F$1:$F$361,0),MATCH(CONCATENATE(K$1,"_",$H50),'DATA POBLACION'!$A$1:$CP$1,0))</f>
        <v>23</v>
      </c>
      <c r="L50" s="57">
        <f>INDEX('DATA POBLACION'!$A$1:$CP$361,MATCH($G50,'DATA POBLACION'!$F$1:$F$361,0),MATCH(CONCATENATE(L$1,"_",$H50),'DATA POBLACION'!$A$1:$CP$1,0))</f>
        <v>29</v>
      </c>
      <c r="M50" s="57">
        <f>INDEX('DATA POBLACION'!$A$1:$CP$361,MATCH($G50,'DATA POBLACION'!$F$1:$F$361,0),MATCH(CONCATENATE(M$1,"_",$H50),'DATA POBLACION'!$A$1:$CP$1,0))</f>
        <v>30</v>
      </c>
      <c r="N50" s="57">
        <f>INDEX('DATA POBLACION'!$A$1:$CP$361,MATCH($G50,'DATA POBLACION'!$F$1:$F$361,0),MATCH(CONCATENATE(N$1,"_",$H50),'DATA POBLACION'!$A$1:$CP$1,0))</f>
        <v>40</v>
      </c>
      <c r="O50" s="57">
        <f t="shared" si="6"/>
        <v>156</v>
      </c>
      <c r="P50" s="57">
        <f>INDEX('DATA POBLACION'!$A$1:$CP$361,MATCH($G50,'DATA POBLACION'!$F$1:$F$361,0),MATCH(CONCATENATE(P$1,"_",$H50),'DATA POBLACION'!$A$1:$CP$1,0))</f>
        <v>35</v>
      </c>
      <c r="Q50" s="57">
        <f>INDEX('DATA POBLACION'!$A$1:$CP$361,MATCH($G50,'DATA POBLACION'!$F$1:$F$361,0),MATCH(CONCATENATE(Q$1,"_",$H50),'DATA POBLACION'!$A$1:$CP$1,0))</f>
        <v>41</v>
      </c>
      <c r="R50" s="57">
        <f>INDEX('DATA POBLACION'!$A$1:$CP$361,MATCH($G50,'DATA POBLACION'!$F$1:$F$361,0),MATCH(CONCATENATE(R$1,"_",$H50),'DATA POBLACION'!$A$1:$CP$1,0))</f>
        <v>48</v>
      </c>
      <c r="S50" s="57">
        <f>INDEX('DATA POBLACION'!$A$1:$CP$361,MATCH($G50,'DATA POBLACION'!$F$1:$F$361,0),MATCH(CONCATENATE(S$1,"_",$H50),'DATA POBLACION'!$A$1:$CP$1,0))</f>
        <v>46</v>
      </c>
      <c r="T50" s="57">
        <f>INDEX('DATA POBLACION'!$A$1:$CP$361,MATCH($G50,'DATA POBLACION'!$F$1:$F$361,0),MATCH(CONCATENATE(T$1,"_",$H50),'DATA POBLACION'!$A$1:$CP$1,0))</f>
        <v>39</v>
      </c>
      <c r="U50" s="57">
        <f t="shared" si="7"/>
        <v>209</v>
      </c>
      <c r="V50" s="57">
        <f>INDEX('DATA POBLACION'!$A$1:$CP$361,MATCH($G50,'DATA POBLACION'!$F$1:$F$361,0),MATCH(CONCATENATE(V$1,"_",$H50),'DATA POBLACION'!$A$1:$CP$1,0))</f>
        <v>47</v>
      </c>
      <c r="W50" s="57">
        <f>INDEX('DATA POBLACION'!$A$1:$CP$361,MATCH($G50,'DATA POBLACION'!$F$1:$F$361,0),MATCH(CONCATENATE(W$1,"_",$H50),'DATA POBLACION'!$A$1:$CP$1,0))</f>
        <v>49</v>
      </c>
      <c r="X50" s="57">
        <f>INDEX('DATA POBLACION'!$A$1:$CP$361,MATCH($G50,'DATA POBLACION'!$F$1:$F$361,0),MATCH(CONCATENATE(X$1,"_",$H50),'DATA POBLACION'!$A$1:$CP$1,0))</f>
        <v>42</v>
      </c>
      <c r="Y50" s="57">
        <f>INDEX('DATA POBLACION'!$A$1:$CP$361,MATCH($G50,'DATA POBLACION'!$F$1:$F$361,0),MATCH(CONCATENATE(Y$1,"_",$H50),'DATA POBLACION'!$A$1:$CP$1,0))</f>
        <v>50</v>
      </c>
      <c r="Z50" s="57">
        <f>INDEX('DATA POBLACION'!$A$1:$CP$361,MATCH($G50,'DATA POBLACION'!$F$1:$F$361,0),MATCH(CONCATENATE(Z$1,"_",$H50),'DATA POBLACION'!$A$1:$CP$1,0))</f>
        <v>47</v>
      </c>
      <c r="AA50" s="39">
        <f t="shared" si="8"/>
        <v>235</v>
      </c>
      <c r="AB50" s="57">
        <f>INDEX('DATA POBLACION'!$A$1:$CP$361,MATCH($G50,'DATA POBLACION'!$F$1:$F$361,0),MATCH(CONCATENATE(AB$1,"_",$H50),'DATA POBLACION'!$A$1:$CP$1,0))</f>
        <v>58</v>
      </c>
      <c r="AC50" s="57">
        <f>INDEX('DATA POBLACION'!$A$1:$CP$361,MATCH($G50,'DATA POBLACION'!$F$1:$F$361,0),MATCH(CONCATENATE(AC$1,"_",$H50),'DATA POBLACION'!$A$1:$CP$1,0))</f>
        <v>63</v>
      </c>
      <c r="AD50" s="57">
        <f>INDEX('DATA POBLACION'!$A$1:$CP$361,MATCH($G50,'DATA POBLACION'!$F$1:$F$361,0),MATCH(CONCATENATE(AD$1,"_",$H50),'DATA POBLACION'!$A$1:$CP$1,0))</f>
        <v>66</v>
      </c>
      <c r="AE50" s="57">
        <f>INDEX('DATA POBLACION'!$A$1:$CP$361,MATCH($G50,'DATA POBLACION'!$F$1:$F$361,0),MATCH(CONCATENATE(AE$1,"_",$H50),'DATA POBLACION'!$A$1:$CP$1,0))</f>
        <v>62</v>
      </c>
      <c r="AF50" s="57">
        <f>INDEX('DATA POBLACION'!$A$1:$CP$361,MATCH($G50,'DATA POBLACION'!$F$1:$F$361,0),MATCH(CONCATENATE(AF$1,"_",$H50),'DATA POBLACION'!$A$1:$CP$1,0))</f>
        <v>47</v>
      </c>
      <c r="AG50" s="39">
        <f t="shared" si="9"/>
        <v>296</v>
      </c>
      <c r="AH50" s="57">
        <f>INDEX('DATA POBLACION'!$A$1:$CP$361,MATCH($G50,'DATA POBLACION'!$F$1:$F$361,0),MATCH(CONCATENATE(AH$1,"_",$H50),'DATA POBLACION'!$A$1:$CP$1,0))</f>
        <v>240</v>
      </c>
      <c r="AI50" s="57">
        <f>INDEX('DATA POBLACION'!$A$1:$CP$361,MATCH($G50,'DATA POBLACION'!$F$1:$F$361,0),MATCH(CONCATENATE(AI$1,"_",$H50),'DATA POBLACION'!$A$1:$CP$1,0))</f>
        <v>196</v>
      </c>
      <c r="AJ50" s="57">
        <f>INDEX('DATA POBLACION'!$A$1:$CP$361,MATCH($G50,'DATA POBLACION'!$F$1:$F$361,0),MATCH(CONCATENATE(AJ$1,"_",$H50),'DATA POBLACION'!$A$1:$CP$1,0))</f>
        <v>175</v>
      </c>
      <c r="AK50" s="57">
        <f>INDEX('DATA POBLACION'!$A$1:$CP$361,MATCH($G50,'DATA POBLACION'!$F$1:$F$361,0),MATCH(CONCATENATE(AK$1,"_",$H50),'DATA POBLACION'!$A$1:$CP$1,0))</f>
        <v>171</v>
      </c>
      <c r="AL50" s="57">
        <f>INDEX('DATA POBLACION'!$A$1:$CP$361,MATCH($G50,'DATA POBLACION'!$F$1:$F$361,0),MATCH(CONCATENATE(AL$1,"_",$H50),'DATA POBLACION'!$A$1:$CP$1,0))</f>
        <v>199</v>
      </c>
      <c r="AM50" s="57">
        <f>INDEX('DATA POBLACION'!$A$1:$CP$361,MATCH($G50,'DATA POBLACION'!$F$1:$F$361,0),MATCH(CONCATENATE(AM$1,"_",$H50),'DATA POBLACION'!$A$1:$CP$1,0))</f>
        <v>151</v>
      </c>
      <c r="AN50" s="57">
        <f>INDEX('DATA POBLACION'!$A$1:$CP$361,MATCH($G50,'DATA POBLACION'!$F$1:$F$361,0),MATCH(CONCATENATE(AN$1,"_",$H50),'DATA POBLACION'!$A$1:$CP$1,0))</f>
        <v>135</v>
      </c>
      <c r="AO50" s="57">
        <f>INDEX('DATA POBLACION'!$A$1:$CP$361,MATCH($G50,'DATA POBLACION'!$F$1:$F$361,0),MATCH(CONCATENATE(AO$1,"_",$H50),'DATA POBLACION'!$A$1:$CP$1,0))</f>
        <v>121</v>
      </c>
      <c r="AP50" s="57">
        <f>INDEX('DATA POBLACION'!$A$1:$CP$361,MATCH($G50,'DATA POBLACION'!$F$1:$F$361,0),MATCH(CONCATENATE(AP$1,"_",$H50),'DATA POBLACION'!$A$1:$CP$1,0))</f>
        <v>110</v>
      </c>
      <c r="AQ50" s="57">
        <f>INDEX('DATA POBLACION'!$A$1:$CP$361,MATCH($G50,'DATA POBLACION'!$F$1:$F$361,0),MATCH(CONCATENATE(AQ$1,"_",$H50),'DATA POBLACION'!$A$1:$CP$1,0))</f>
        <v>72</v>
      </c>
      <c r="AR50" s="57">
        <f>INDEX('DATA POBLACION'!$A$1:$CP$361,MATCH($G50,'DATA POBLACION'!$F$1:$F$361,0),MATCH(CONCATENATE(AR$1,"_",$H50),'DATA POBLACION'!$A$1:$CP$1,0))</f>
        <v>54</v>
      </c>
      <c r="AS50" s="57">
        <f>INDEX('DATA POBLACION'!$A$1:$CP$361,MATCH($G50,'DATA POBLACION'!$F$1:$F$361,0),MATCH(CONCATENATE(AS$1,"_",$H50),'DATA POBLACION'!$A$1:$CP$1,0))</f>
        <v>50</v>
      </c>
      <c r="AT50" s="57">
        <f>INDEX('DATA POBLACION'!$A$1:$CP$361,MATCH($G50,'DATA POBLACION'!$F$1:$F$361,0),MATCH(CONCATENATE(AT$1,"_",$H50),'DATA POBLACION'!$A$1:$CP$1,0))</f>
        <v>40</v>
      </c>
    </row>
    <row r="51" spans="1:46" x14ac:dyDescent="0.2">
      <c r="A51" s="54">
        <v>80505</v>
      </c>
      <c r="B51" s="55" t="s">
        <v>53</v>
      </c>
      <c r="C51" s="34" t="s">
        <v>306</v>
      </c>
      <c r="D51" s="35" t="s">
        <v>2</v>
      </c>
      <c r="E51" s="36" t="s">
        <v>12</v>
      </c>
      <c r="F51" s="37"/>
      <c r="G51" s="58" t="s">
        <v>12</v>
      </c>
      <c r="H51" s="38" t="s">
        <v>109</v>
      </c>
      <c r="I51" s="39">
        <f t="shared" si="5"/>
        <v>2611</v>
      </c>
      <c r="J51" s="57">
        <f>INDEX('DATA POBLACION'!$A$1:$CP$361,MATCH($G51,'DATA POBLACION'!$F$1:$F$361,0),MATCH(CONCATENATE(J$1,"_",$H51),'DATA POBLACION'!$A$1:$CP$1,0))</f>
        <v>32</v>
      </c>
      <c r="K51" s="57">
        <f>INDEX('DATA POBLACION'!$A$1:$CP$361,MATCH($G51,'DATA POBLACION'!$F$1:$F$361,0),MATCH(CONCATENATE(K$1,"_",$H51),'DATA POBLACION'!$A$1:$CP$1,0))</f>
        <v>19</v>
      </c>
      <c r="L51" s="57">
        <f>INDEX('DATA POBLACION'!$A$1:$CP$361,MATCH($G51,'DATA POBLACION'!$F$1:$F$361,0),MATCH(CONCATENATE(L$1,"_",$H51),'DATA POBLACION'!$A$1:$CP$1,0))</f>
        <v>24</v>
      </c>
      <c r="M51" s="57">
        <f>INDEX('DATA POBLACION'!$A$1:$CP$361,MATCH($G51,'DATA POBLACION'!$F$1:$F$361,0),MATCH(CONCATENATE(M$1,"_",$H51),'DATA POBLACION'!$A$1:$CP$1,0))</f>
        <v>43</v>
      </c>
      <c r="N51" s="57">
        <f>INDEX('DATA POBLACION'!$A$1:$CP$361,MATCH($G51,'DATA POBLACION'!$F$1:$F$361,0),MATCH(CONCATENATE(N$1,"_",$H51),'DATA POBLACION'!$A$1:$CP$1,0))</f>
        <v>40</v>
      </c>
      <c r="O51" s="57">
        <f t="shared" si="6"/>
        <v>158</v>
      </c>
      <c r="P51" s="57">
        <f>INDEX('DATA POBLACION'!$A$1:$CP$361,MATCH($G51,'DATA POBLACION'!$F$1:$F$361,0),MATCH(CONCATENATE(P$1,"_",$H51),'DATA POBLACION'!$A$1:$CP$1,0))</f>
        <v>37</v>
      </c>
      <c r="Q51" s="57">
        <f>INDEX('DATA POBLACION'!$A$1:$CP$361,MATCH($G51,'DATA POBLACION'!$F$1:$F$361,0),MATCH(CONCATENATE(Q$1,"_",$H51),'DATA POBLACION'!$A$1:$CP$1,0))</f>
        <v>47</v>
      </c>
      <c r="R51" s="57">
        <f>INDEX('DATA POBLACION'!$A$1:$CP$361,MATCH($G51,'DATA POBLACION'!$F$1:$F$361,0),MATCH(CONCATENATE(R$1,"_",$H51),'DATA POBLACION'!$A$1:$CP$1,0))</f>
        <v>37</v>
      </c>
      <c r="S51" s="57">
        <f>INDEX('DATA POBLACION'!$A$1:$CP$361,MATCH($G51,'DATA POBLACION'!$F$1:$F$361,0),MATCH(CONCATENATE(S$1,"_",$H51),'DATA POBLACION'!$A$1:$CP$1,0))</f>
        <v>45</v>
      </c>
      <c r="T51" s="57">
        <f>INDEX('DATA POBLACION'!$A$1:$CP$361,MATCH($G51,'DATA POBLACION'!$F$1:$F$361,0),MATCH(CONCATENATE(T$1,"_",$H51),'DATA POBLACION'!$A$1:$CP$1,0))</f>
        <v>55</v>
      </c>
      <c r="U51" s="57">
        <f t="shared" si="7"/>
        <v>221</v>
      </c>
      <c r="V51" s="57">
        <f>INDEX('DATA POBLACION'!$A$1:$CP$361,MATCH($G51,'DATA POBLACION'!$F$1:$F$361,0),MATCH(CONCATENATE(V$1,"_",$H51),'DATA POBLACION'!$A$1:$CP$1,0))</f>
        <v>46</v>
      </c>
      <c r="W51" s="57">
        <f>INDEX('DATA POBLACION'!$A$1:$CP$361,MATCH($G51,'DATA POBLACION'!$F$1:$F$361,0),MATCH(CONCATENATE(W$1,"_",$H51),'DATA POBLACION'!$A$1:$CP$1,0))</f>
        <v>48</v>
      </c>
      <c r="X51" s="57">
        <f>INDEX('DATA POBLACION'!$A$1:$CP$361,MATCH($G51,'DATA POBLACION'!$F$1:$F$361,0),MATCH(CONCATENATE(X$1,"_",$H51),'DATA POBLACION'!$A$1:$CP$1,0))</f>
        <v>41</v>
      </c>
      <c r="Y51" s="57">
        <f>INDEX('DATA POBLACION'!$A$1:$CP$361,MATCH($G51,'DATA POBLACION'!$F$1:$F$361,0),MATCH(CONCATENATE(Y$1,"_",$H51),'DATA POBLACION'!$A$1:$CP$1,0))</f>
        <v>49</v>
      </c>
      <c r="Z51" s="57">
        <f>INDEX('DATA POBLACION'!$A$1:$CP$361,MATCH($G51,'DATA POBLACION'!$F$1:$F$361,0),MATCH(CONCATENATE(Z$1,"_",$H51),'DATA POBLACION'!$A$1:$CP$1,0))</f>
        <v>45</v>
      </c>
      <c r="AA51" s="39">
        <f t="shared" si="8"/>
        <v>229</v>
      </c>
      <c r="AB51" s="57">
        <f>INDEX('DATA POBLACION'!$A$1:$CP$361,MATCH($G51,'DATA POBLACION'!$F$1:$F$361,0),MATCH(CONCATENATE(AB$1,"_",$H51),'DATA POBLACION'!$A$1:$CP$1,0))</f>
        <v>47</v>
      </c>
      <c r="AC51" s="57">
        <f>INDEX('DATA POBLACION'!$A$1:$CP$361,MATCH($G51,'DATA POBLACION'!$F$1:$F$361,0),MATCH(CONCATENATE(AC$1,"_",$H51),'DATA POBLACION'!$A$1:$CP$1,0))</f>
        <v>50</v>
      </c>
      <c r="AD51" s="57">
        <f>INDEX('DATA POBLACION'!$A$1:$CP$361,MATCH($G51,'DATA POBLACION'!$F$1:$F$361,0),MATCH(CONCATENATE(AD$1,"_",$H51),'DATA POBLACION'!$A$1:$CP$1,0))</f>
        <v>51</v>
      </c>
      <c r="AE51" s="57">
        <f>INDEX('DATA POBLACION'!$A$1:$CP$361,MATCH($G51,'DATA POBLACION'!$F$1:$F$361,0),MATCH(CONCATENATE(AE$1,"_",$H51),'DATA POBLACION'!$A$1:$CP$1,0))</f>
        <v>61</v>
      </c>
      <c r="AF51" s="57">
        <f>INDEX('DATA POBLACION'!$A$1:$CP$361,MATCH($G51,'DATA POBLACION'!$F$1:$F$361,0),MATCH(CONCATENATE(AF$1,"_",$H51),'DATA POBLACION'!$A$1:$CP$1,0))</f>
        <v>51</v>
      </c>
      <c r="AG51" s="39">
        <f t="shared" si="9"/>
        <v>260</v>
      </c>
      <c r="AH51" s="57">
        <f>INDEX('DATA POBLACION'!$A$1:$CP$361,MATCH($G51,'DATA POBLACION'!$F$1:$F$361,0),MATCH(CONCATENATE(AH$1,"_",$H51),'DATA POBLACION'!$A$1:$CP$1,0))</f>
        <v>232</v>
      </c>
      <c r="AI51" s="57">
        <f>INDEX('DATA POBLACION'!$A$1:$CP$361,MATCH($G51,'DATA POBLACION'!$F$1:$F$361,0),MATCH(CONCATENATE(AI$1,"_",$H51),'DATA POBLACION'!$A$1:$CP$1,0))</f>
        <v>195</v>
      </c>
      <c r="AJ51" s="57">
        <f>INDEX('DATA POBLACION'!$A$1:$CP$361,MATCH($G51,'DATA POBLACION'!$F$1:$F$361,0),MATCH(CONCATENATE(AJ$1,"_",$H51),'DATA POBLACION'!$A$1:$CP$1,0))</f>
        <v>202</v>
      </c>
      <c r="AK51" s="57">
        <f>INDEX('DATA POBLACION'!$A$1:$CP$361,MATCH($G51,'DATA POBLACION'!$F$1:$F$361,0),MATCH(CONCATENATE(AK$1,"_",$H51),'DATA POBLACION'!$A$1:$CP$1,0))</f>
        <v>183</v>
      </c>
      <c r="AL51" s="57">
        <f>INDEX('DATA POBLACION'!$A$1:$CP$361,MATCH($G51,'DATA POBLACION'!$F$1:$F$361,0),MATCH(CONCATENATE(AL$1,"_",$H51),'DATA POBLACION'!$A$1:$CP$1,0))</f>
        <v>173</v>
      </c>
      <c r="AM51" s="57">
        <f>INDEX('DATA POBLACION'!$A$1:$CP$361,MATCH($G51,'DATA POBLACION'!$F$1:$F$361,0),MATCH(CONCATENATE(AM$1,"_",$H51),'DATA POBLACION'!$A$1:$CP$1,0))</f>
        <v>141</v>
      </c>
      <c r="AN51" s="57">
        <f>INDEX('DATA POBLACION'!$A$1:$CP$361,MATCH($G51,'DATA POBLACION'!$F$1:$F$361,0),MATCH(CONCATENATE(AN$1,"_",$H51),'DATA POBLACION'!$A$1:$CP$1,0))</f>
        <v>129</v>
      </c>
      <c r="AO51" s="57">
        <f>INDEX('DATA POBLACION'!$A$1:$CP$361,MATCH($G51,'DATA POBLACION'!$F$1:$F$361,0),MATCH(CONCATENATE(AO$1,"_",$H51),'DATA POBLACION'!$A$1:$CP$1,0))</f>
        <v>112</v>
      </c>
      <c r="AP51" s="57">
        <f>INDEX('DATA POBLACION'!$A$1:$CP$361,MATCH($G51,'DATA POBLACION'!$F$1:$F$361,0),MATCH(CONCATENATE(AP$1,"_",$H51),'DATA POBLACION'!$A$1:$CP$1,0))</f>
        <v>114</v>
      </c>
      <c r="AQ51" s="57">
        <f>INDEX('DATA POBLACION'!$A$1:$CP$361,MATCH($G51,'DATA POBLACION'!$F$1:$F$361,0),MATCH(CONCATENATE(AQ$1,"_",$H51),'DATA POBLACION'!$A$1:$CP$1,0))</f>
        <v>90</v>
      </c>
      <c r="AR51" s="57">
        <f>INDEX('DATA POBLACION'!$A$1:$CP$361,MATCH($G51,'DATA POBLACION'!$F$1:$F$361,0),MATCH(CONCATENATE(AR$1,"_",$H51),'DATA POBLACION'!$A$1:$CP$1,0))</f>
        <v>60</v>
      </c>
      <c r="AS51" s="57">
        <f>INDEX('DATA POBLACION'!$A$1:$CP$361,MATCH($G51,'DATA POBLACION'!$F$1:$F$361,0),MATCH(CONCATENATE(AS$1,"_",$H51),'DATA POBLACION'!$A$1:$CP$1,0))</f>
        <v>57</v>
      </c>
      <c r="AT51" s="57">
        <f>INDEX('DATA POBLACION'!$A$1:$CP$361,MATCH($G51,'DATA POBLACION'!$F$1:$F$361,0),MATCH(CONCATENATE(AT$1,"_",$H51),'DATA POBLACION'!$A$1:$CP$1,0))</f>
        <v>55</v>
      </c>
    </row>
    <row r="52" spans="1:46" x14ac:dyDescent="0.2">
      <c r="A52" s="54">
        <v>80604</v>
      </c>
      <c r="B52" s="55" t="s">
        <v>53</v>
      </c>
      <c r="C52" s="34" t="s">
        <v>306</v>
      </c>
      <c r="D52" s="35" t="s">
        <v>3</v>
      </c>
      <c r="E52" s="56" t="s">
        <v>19</v>
      </c>
      <c r="F52" s="37"/>
      <c r="G52" s="38" t="s">
        <v>19</v>
      </c>
      <c r="H52" s="38" t="s">
        <v>108</v>
      </c>
      <c r="I52" s="39">
        <f t="shared" si="5"/>
        <v>2954</v>
      </c>
      <c r="J52" s="57">
        <f>INDEX('DATA POBLACION'!$A$1:$CP$361,MATCH($G52,'DATA POBLACION'!$F$1:$F$361,0),MATCH(CONCATENATE(J$1,"_",$H52),'DATA POBLACION'!$A$1:$CP$1,0))</f>
        <v>31</v>
      </c>
      <c r="K52" s="57">
        <f>INDEX('DATA POBLACION'!$A$1:$CP$361,MATCH($G52,'DATA POBLACION'!$F$1:$F$361,0),MATCH(CONCATENATE(K$1,"_",$H52),'DATA POBLACION'!$A$1:$CP$1,0))</f>
        <v>29</v>
      </c>
      <c r="L52" s="57">
        <f>INDEX('DATA POBLACION'!$A$1:$CP$361,MATCH($G52,'DATA POBLACION'!$F$1:$F$361,0),MATCH(CONCATENATE(L$1,"_",$H52),'DATA POBLACION'!$A$1:$CP$1,0))</f>
        <v>32</v>
      </c>
      <c r="M52" s="57">
        <f>INDEX('DATA POBLACION'!$A$1:$CP$361,MATCH($G52,'DATA POBLACION'!$F$1:$F$361,0),MATCH(CONCATENATE(M$1,"_",$H52),'DATA POBLACION'!$A$1:$CP$1,0))</f>
        <v>32</v>
      </c>
      <c r="N52" s="57">
        <f>INDEX('DATA POBLACION'!$A$1:$CP$361,MATCH($G52,'DATA POBLACION'!$F$1:$F$361,0),MATCH(CONCATENATE(N$1,"_",$H52),'DATA POBLACION'!$A$1:$CP$1,0))</f>
        <v>33</v>
      </c>
      <c r="O52" s="57">
        <f t="shared" si="6"/>
        <v>157</v>
      </c>
      <c r="P52" s="57">
        <f>INDEX('DATA POBLACION'!$A$1:$CP$361,MATCH($G52,'DATA POBLACION'!$F$1:$F$361,0),MATCH(CONCATENATE(P$1,"_",$H52),'DATA POBLACION'!$A$1:$CP$1,0))</f>
        <v>32</v>
      </c>
      <c r="Q52" s="57">
        <f>INDEX('DATA POBLACION'!$A$1:$CP$361,MATCH($G52,'DATA POBLACION'!$F$1:$F$361,0),MATCH(CONCATENATE(Q$1,"_",$H52),'DATA POBLACION'!$A$1:$CP$1,0))</f>
        <v>43</v>
      </c>
      <c r="R52" s="57">
        <f>INDEX('DATA POBLACION'!$A$1:$CP$361,MATCH($G52,'DATA POBLACION'!$F$1:$F$361,0),MATCH(CONCATENATE(R$1,"_",$H52),'DATA POBLACION'!$A$1:$CP$1,0))</f>
        <v>43</v>
      </c>
      <c r="S52" s="57">
        <f>INDEX('DATA POBLACION'!$A$1:$CP$361,MATCH($G52,'DATA POBLACION'!$F$1:$F$361,0),MATCH(CONCATENATE(S$1,"_",$H52),'DATA POBLACION'!$A$1:$CP$1,0))</f>
        <v>49</v>
      </c>
      <c r="T52" s="57">
        <f>INDEX('DATA POBLACION'!$A$1:$CP$361,MATCH($G52,'DATA POBLACION'!$F$1:$F$361,0),MATCH(CONCATENATE(T$1,"_",$H52),'DATA POBLACION'!$A$1:$CP$1,0))</f>
        <v>47</v>
      </c>
      <c r="U52" s="57">
        <f t="shared" si="7"/>
        <v>214</v>
      </c>
      <c r="V52" s="57">
        <f>INDEX('DATA POBLACION'!$A$1:$CP$361,MATCH($G52,'DATA POBLACION'!$F$1:$F$361,0),MATCH(CONCATENATE(V$1,"_",$H52),'DATA POBLACION'!$A$1:$CP$1,0))</f>
        <v>37</v>
      </c>
      <c r="W52" s="57">
        <f>INDEX('DATA POBLACION'!$A$1:$CP$361,MATCH($G52,'DATA POBLACION'!$F$1:$F$361,0),MATCH(CONCATENATE(W$1,"_",$H52),'DATA POBLACION'!$A$1:$CP$1,0))</f>
        <v>40</v>
      </c>
      <c r="X52" s="57">
        <f>INDEX('DATA POBLACION'!$A$1:$CP$361,MATCH($G52,'DATA POBLACION'!$F$1:$F$361,0),MATCH(CONCATENATE(X$1,"_",$H52),'DATA POBLACION'!$A$1:$CP$1,0))</f>
        <v>42</v>
      </c>
      <c r="Y52" s="57">
        <f>INDEX('DATA POBLACION'!$A$1:$CP$361,MATCH($G52,'DATA POBLACION'!$F$1:$F$361,0),MATCH(CONCATENATE(Y$1,"_",$H52),'DATA POBLACION'!$A$1:$CP$1,0))</f>
        <v>46</v>
      </c>
      <c r="Z52" s="57">
        <f>INDEX('DATA POBLACION'!$A$1:$CP$361,MATCH($G52,'DATA POBLACION'!$F$1:$F$361,0),MATCH(CONCATENATE(Z$1,"_",$H52),'DATA POBLACION'!$A$1:$CP$1,0))</f>
        <v>43</v>
      </c>
      <c r="AA52" s="39">
        <f t="shared" si="8"/>
        <v>208</v>
      </c>
      <c r="AB52" s="57">
        <f>INDEX('DATA POBLACION'!$A$1:$CP$361,MATCH($G52,'DATA POBLACION'!$F$1:$F$361,0),MATCH(CONCATENATE(AB$1,"_",$H52),'DATA POBLACION'!$A$1:$CP$1,0))</f>
        <v>50</v>
      </c>
      <c r="AC52" s="57">
        <f>INDEX('DATA POBLACION'!$A$1:$CP$361,MATCH($G52,'DATA POBLACION'!$F$1:$F$361,0),MATCH(CONCATENATE(AC$1,"_",$H52),'DATA POBLACION'!$A$1:$CP$1,0))</f>
        <v>65</v>
      </c>
      <c r="AD52" s="57">
        <f>INDEX('DATA POBLACION'!$A$1:$CP$361,MATCH($G52,'DATA POBLACION'!$F$1:$F$361,0),MATCH(CONCATENATE(AD$1,"_",$H52),'DATA POBLACION'!$A$1:$CP$1,0))</f>
        <v>49</v>
      </c>
      <c r="AE52" s="57">
        <f>INDEX('DATA POBLACION'!$A$1:$CP$361,MATCH($G52,'DATA POBLACION'!$F$1:$F$361,0),MATCH(CONCATENATE(AE$1,"_",$H52),'DATA POBLACION'!$A$1:$CP$1,0))</f>
        <v>65</v>
      </c>
      <c r="AF52" s="57">
        <f>INDEX('DATA POBLACION'!$A$1:$CP$361,MATCH($G52,'DATA POBLACION'!$F$1:$F$361,0),MATCH(CONCATENATE(AF$1,"_",$H52),'DATA POBLACION'!$A$1:$CP$1,0))</f>
        <v>55</v>
      </c>
      <c r="AG52" s="39">
        <f t="shared" si="9"/>
        <v>284</v>
      </c>
      <c r="AH52" s="57">
        <f>INDEX('DATA POBLACION'!$A$1:$CP$361,MATCH($G52,'DATA POBLACION'!$F$1:$F$361,0),MATCH(CONCATENATE(AH$1,"_",$H52),'DATA POBLACION'!$A$1:$CP$1,0))</f>
        <v>267</v>
      </c>
      <c r="AI52" s="57">
        <f>INDEX('DATA POBLACION'!$A$1:$CP$361,MATCH($G52,'DATA POBLACION'!$F$1:$F$361,0),MATCH(CONCATENATE(AI$1,"_",$H52),'DATA POBLACION'!$A$1:$CP$1,0))</f>
        <v>262</v>
      </c>
      <c r="AJ52" s="57">
        <f>INDEX('DATA POBLACION'!$A$1:$CP$361,MATCH($G52,'DATA POBLACION'!$F$1:$F$361,0),MATCH(CONCATENATE(AJ$1,"_",$H52),'DATA POBLACION'!$A$1:$CP$1,0))</f>
        <v>216</v>
      </c>
      <c r="AK52" s="57">
        <f>INDEX('DATA POBLACION'!$A$1:$CP$361,MATCH($G52,'DATA POBLACION'!$F$1:$F$361,0),MATCH(CONCATENATE(AK$1,"_",$H52),'DATA POBLACION'!$A$1:$CP$1,0))</f>
        <v>239</v>
      </c>
      <c r="AL52" s="57">
        <f>INDEX('DATA POBLACION'!$A$1:$CP$361,MATCH($G52,'DATA POBLACION'!$F$1:$F$361,0),MATCH(CONCATENATE(AL$1,"_",$H52),'DATA POBLACION'!$A$1:$CP$1,0))</f>
        <v>194</v>
      </c>
      <c r="AM52" s="57">
        <f>INDEX('DATA POBLACION'!$A$1:$CP$361,MATCH($G52,'DATA POBLACION'!$F$1:$F$361,0),MATCH(CONCATENATE(AM$1,"_",$H52),'DATA POBLACION'!$A$1:$CP$1,0))</f>
        <v>196</v>
      </c>
      <c r="AN52" s="57">
        <f>INDEX('DATA POBLACION'!$A$1:$CP$361,MATCH($G52,'DATA POBLACION'!$F$1:$F$361,0),MATCH(CONCATENATE(AN$1,"_",$H52),'DATA POBLACION'!$A$1:$CP$1,0))</f>
        <v>174</v>
      </c>
      <c r="AO52" s="57">
        <f>INDEX('DATA POBLACION'!$A$1:$CP$361,MATCH($G52,'DATA POBLACION'!$F$1:$F$361,0),MATCH(CONCATENATE(AO$1,"_",$H52),'DATA POBLACION'!$A$1:$CP$1,0))</f>
        <v>133</v>
      </c>
      <c r="AP52" s="57">
        <f>INDEX('DATA POBLACION'!$A$1:$CP$361,MATCH($G52,'DATA POBLACION'!$F$1:$F$361,0),MATCH(CONCATENATE(AP$1,"_",$H52),'DATA POBLACION'!$A$1:$CP$1,0))</f>
        <v>120</v>
      </c>
      <c r="AQ52" s="57">
        <f>INDEX('DATA POBLACION'!$A$1:$CP$361,MATCH($G52,'DATA POBLACION'!$F$1:$F$361,0),MATCH(CONCATENATE(AQ$1,"_",$H52),'DATA POBLACION'!$A$1:$CP$1,0))</f>
        <v>104</v>
      </c>
      <c r="AR52" s="57">
        <f>INDEX('DATA POBLACION'!$A$1:$CP$361,MATCH($G52,'DATA POBLACION'!$F$1:$F$361,0),MATCH(CONCATENATE(AR$1,"_",$H52),'DATA POBLACION'!$A$1:$CP$1,0))</f>
        <v>74</v>
      </c>
      <c r="AS52" s="57">
        <f>INDEX('DATA POBLACION'!$A$1:$CP$361,MATCH($G52,'DATA POBLACION'!$F$1:$F$361,0),MATCH(CONCATENATE(AS$1,"_",$H52),'DATA POBLACION'!$A$1:$CP$1,0))</f>
        <v>59</v>
      </c>
      <c r="AT52" s="57">
        <f>INDEX('DATA POBLACION'!$A$1:$CP$361,MATCH($G52,'DATA POBLACION'!$F$1:$F$361,0),MATCH(CONCATENATE(AT$1,"_",$H52),'DATA POBLACION'!$A$1:$CP$1,0))</f>
        <v>53</v>
      </c>
    </row>
    <row r="53" spans="1:46" x14ac:dyDescent="0.2">
      <c r="A53" s="54">
        <v>80604</v>
      </c>
      <c r="B53" s="55" t="s">
        <v>53</v>
      </c>
      <c r="C53" s="34" t="s">
        <v>306</v>
      </c>
      <c r="D53" s="35" t="s">
        <v>3</v>
      </c>
      <c r="E53" s="36" t="s">
        <v>19</v>
      </c>
      <c r="F53" s="37"/>
      <c r="G53" s="38" t="s">
        <v>19</v>
      </c>
      <c r="H53" s="38" t="s">
        <v>109</v>
      </c>
      <c r="I53" s="39">
        <f t="shared" si="5"/>
        <v>2717</v>
      </c>
      <c r="J53" s="57">
        <f>INDEX('DATA POBLACION'!$A$1:$CP$361,MATCH($G53,'DATA POBLACION'!$F$1:$F$361,0),MATCH(CONCATENATE(J$1,"_",$H53),'DATA POBLACION'!$A$1:$CP$1,0))</f>
        <v>29</v>
      </c>
      <c r="K53" s="57">
        <f>INDEX('DATA POBLACION'!$A$1:$CP$361,MATCH($G53,'DATA POBLACION'!$F$1:$F$361,0),MATCH(CONCATENATE(K$1,"_",$H53),'DATA POBLACION'!$A$1:$CP$1,0))</f>
        <v>27</v>
      </c>
      <c r="L53" s="57">
        <f>INDEX('DATA POBLACION'!$A$1:$CP$361,MATCH($G53,'DATA POBLACION'!$F$1:$F$361,0),MATCH(CONCATENATE(L$1,"_",$H53),'DATA POBLACION'!$A$1:$CP$1,0))</f>
        <v>30</v>
      </c>
      <c r="M53" s="57">
        <f>INDEX('DATA POBLACION'!$A$1:$CP$361,MATCH($G53,'DATA POBLACION'!$F$1:$F$361,0),MATCH(CONCATENATE(M$1,"_",$H53),'DATA POBLACION'!$A$1:$CP$1,0))</f>
        <v>34</v>
      </c>
      <c r="N53" s="57">
        <f>INDEX('DATA POBLACION'!$A$1:$CP$361,MATCH($G53,'DATA POBLACION'!$F$1:$F$361,0),MATCH(CONCATENATE(N$1,"_",$H53),'DATA POBLACION'!$A$1:$CP$1,0))</f>
        <v>24</v>
      </c>
      <c r="O53" s="57">
        <f t="shared" si="6"/>
        <v>144</v>
      </c>
      <c r="P53" s="57">
        <f>INDEX('DATA POBLACION'!$A$1:$CP$361,MATCH($G53,'DATA POBLACION'!$F$1:$F$361,0),MATCH(CONCATENATE(P$1,"_",$H53),'DATA POBLACION'!$A$1:$CP$1,0))</f>
        <v>37</v>
      </c>
      <c r="Q53" s="57">
        <f>INDEX('DATA POBLACION'!$A$1:$CP$361,MATCH($G53,'DATA POBLACION'!$F$1:$F$361,0),MATCH(CONCATENATE(Q$1,"_",$H53),'DATA POBLACION'!$A$1:$CP$1,0))</f>
        <v>37</v>
      </c>
      <c r="R53" s="57">
        <f>INDEX('DATA POBLACION'!$A$1:$CP$361,MATCH($G53,'DATA POBLACION'!$F$1:$F$361,0),MATCH(CONCATENATE(R$1,"_",$H53),'DATA POBLACION'!$A$1:$CP$1,0))</f>
        <v>33</v>
      </c>
      <c r="S53" s="57">
        <f>INDEX('DATA POBLACION'!$A$1:$CP$361,MATCH($G53,'DATA POBLACION'!$F$1:$F$361,0),MATCH(CONCATENATE(S$1,"_",$H53),'DATA POBLACION'!$A$1:$CP$1,0))</f>
        <v>37</v>
      </c>
      <c r="T53" s="57">
        <f>INDEX('DATA POBLACION'!$A$1:$CP$361,MATCH($G53,'DATA POBLACION'!$F$1:$F$361,0),MATCH(CONCATENATE(T$1,"_",$H53),'DATA POBLACION'!$A$1:$CP$1,0))</f>
        <v>36</v>
      </c>
      <c r="U53" s="57">
        <f t="shared" si="7"/>
        <v>180</v>
      </c>
      <c r="V53" s="57">
        <f>INDEX('DATA POBLACION'!$A$1:$CP$361,MATCH($G53,'DATA POBLACION'!$F$1:$F$361,0),MATCH(CONCATENATE(V$1,"_",$H53),'DATA POBLACION'!$A$1:$CP$1,0))</f>
        <v>33</v>
      </c>
      <c r="W53" s="57">
        <f>INDEX('DATA POBLACION'!$A$1:$CP$361,MATCH($G53,'DATA POBLACION'!$F$1:$F$361,0),MATCH(CONCATENATE(W$1,"_",$H53),'DATA POBLACION'!$A$1:$CP$1,0))</f>
        <v>37</v>
      </c>
      <c r="X53" s="57">
        <f>INDEX('DATA POBLACION'!$A$1:$CP$361,MATCH($G53,'DATA POBLACION'!$F$1:$F$361,0),MATCH(CONCATENATE(X$1,"_",$H53),'DATA POBLACION'!$A$1:$CP$1,0))</f>
        <v>39</v>
      </c>
      <c r="Y53" s="57">
        <f>INDEX('DATA POBLACION'!$A$1:$CP$361,MATCH($G53,'DATA POBLACION'!$F$1:$F$361,0),MATCH(CONCATENATE(Y$1,"_",$H53),'DATA POBLACION'!$A$1:$CP$1,0))</f>
        <v>42</v>
      </c>
      <c r="Z53" s="57">
        <f>INDEX('DATA POBLACION'!$A$1:$CP$361,MATCH($G53,'DATA POBLACION'!$F$1:$F$361,0),MATCH(CONCATENATE(Z$1,"_",$H53),'DATA POBLACION'!$A$1:$CP$1,0))</f>
        <v>39</v>
      </c>
      <c r="AA53" s="39">
        <f t="shared" si="8"/>
        <v>190</v>
      </c>
      <c r="AB53" s="57">
        <f>INDEX('DATA POBLACION'!$A$1:$CP$361,MATCH($G53,'DATA POBLACION'!$F$1:$F$361,0),MATCH(CONCATENATE(AB$1,"_",$H53),'DATA POBLACION'!$A$1:$CP$1,0))</f>
        <v>47</v>
      </c>
      <c r="AC53" s="57">
        <f>INDEX('DATA POBLACION'!$A$1:$CP$361,MATCH($G53,'DATA POBLACION'!$F$1:$F$361,0),MATCH(CONCATENATE(AC$1,"_",$H53),'DATA POBLACION'!$A$1:$CP$1,0))</f>
        <v>41</v>
      </c>
      <c r="AD53" s="57">
        <f>INDEX('DATA POBLACION'!$A$1:$CP$361,MATCH($G53,'DATA POBLACION'!$F$1:$F$361,0),MATCH(CONCATENATE(AD$1,"_",$H53),'DATA POBLACION'!$A$1:$CP$1,0))</f>
        <v>50</v>
      </c>
      <c r="AE53" s="57">
        <f>INDEX('DATA POBLACION'!$A$1:$CP$361,MATCH($G53,'DATA POBLACION'!$F$1:$F$361,0),MATCH(CONCATENATE(AE$1,"_",$H53),'DATA POBLACION'!$A$1:$CP$1,0))</f>
        <v>55</v>
      </c>
      <c r="AF53" s="57">
        <f>INDEX('DATA POBLACION'!$A$1:$CP$361,MATCH($G53,'DATA POBLACION'!$F$1:$F$361,0),MATCH(CONCATENATE(AF$1,"_",$H53),'DATA POBLACION'!$A$1:$CP$1,0))</f>
        <v>51</v>
      </c>
      <c r="AG53" s="39">
        <f t="shared" si="9"/>
        <v>244</v>
      </c>
      <c r="AH53" s="57">
        <f>INDEX('DATA POBLACION'!$A$1:$CP$361,MATCH($G53,'DATA POBLACION'!$F$1:$F$361,0),MATCH(CONCATENATE(AH$1,"_",$H53),'DATA POBLACION'!$A$1:$CP$1,0))</f>
        <v>224</v>
      </c>
      <c r="AI53" s="57">
        <f>INDEX('DATA POBLACION'!$A$1:$CP$361,MATCH($G53,'DATA POBLACION'!$F$1:$F$361,0),MATCH(CONCATENATE(AI$1,"_",$H53),'DATA POBLACION'!$A$1:$CP$1,0))</f>
        <v>228</v>
      </c>
      <c r="AJ53" s="57">
        <f>INDEX('DATA POBLACION'!$A$1:$CP$361,MATCH($G53,'DATA POBLACION'!$F$1:$F$361,0),MATCH(CONCATENATE(AJ$1,"_",$H53),'DATA POBLACION'!$A$1:$CP$1,0))</f>
        <v>209</v>
      </c>
      <c r="AK53" s="57">
        <f>INDEX('DATA POBLACION'!$A$1:$CP$361,MATCH($G53,'DATA POBLACION'!$F$1:$F$361,0),MATCH(CONCATENATE(AK$1,"_",$H53),'DATA POBLACION'!$A$1:$CP$1,0))</f>
        <v>196</v>
      </c>
      <c r="AL53" s="57">
        <f>INDEX('DATA POBLACION'!$A$1:$CP$361,MATCH($G53,'DATA POBLACION'!$F$1:$F$361,0),MATCH(CONCATENATE(AL$1,"_",$H53),'DATA POBLACION'!$A$1:$CP$1,0))</f>
        <v>187</v>
      </c>
      <c r="AM53" s="57">
        <f>INDEX('DATA POBLACION'!$A$1:$CP$361,MATCH($G53,'DATA POBLACION'!$F$1:$F$361,0),MATCH(CONCATENATE(AM$1,"_",$H53),'DATA POBLACION'!$A$1:$CP$1,0))</f>
        <v>174</v>
      </c>
      <c r="AN53" s="57">
        <f>INDEX('DATA POBLACION'!$A$1:$CP$361,MATCH($G53,'DATA POBLACION'!$F$1:$F$361,0),MATCH(CONCATENATE(AN$1,"_",$H53),'DATA POBLACION'!$A$1:$CP$1,0))</f>
        <v>151</v>
      </c>
      <c r="AO53" s="57">
        <f>INDEX('DATA POBLACION'!$A$1:$CP$361,MATCH($G53,'DATA POBLACION'!$F$1:$F$361,0),MATCH(CONCATENATE(AO$1,"_",$H53),'DATA POBLACION'!$A$1:$CP$1,0))</f>
        <v>143</v>
      </c>
      <c r="AP53" s="57">
        <f>INDEX('DATA POBLACION'!$A$1:$CP$361,MATCH($G53,'DATA POBLACION'!$F$1:$F$361,0),MATCH(CONCATENATE(AP$1,"_",$H53),'DATA POBLACION'!$A$1:$CP$1,0))</f>
        <v>115</v>
      </c>
      <c r="AQ53" s="57">
        <f>INDEX('DATA POBLACION'!$A$1:$CP$361,MATCH($G53,'DATA POBLACION'!$F$1:$F$361,0),MATCH(CONCATENATE(AQ$1,"_",$H53),'DATA POBLACION'!$A$1:$CP$1,0))</f>
        <v>117</v>
      </c>
      <c r="AR53" s="57">
        <f>INDEX('DATA POBLACION'!$A$1:$CP$361,MATCH($G53,'DATA POBLACION'!$F$1:$F$361,0),MATCH(CONCATENATE(AR$1,"_",$H53),'DATA POBLACION'!$A$1:$CP$1,0))</f>
        <v>87</v>
      </c>
      <c r="AS53" s="57">
        <f>INDEX('DATA POBLACION'!$A$1:$CP$361,MATCH($G53,'DATA POBLACION'!$F$1:$F$361,0),MATCH(CONCATENATE(AS$1,"_",$H53),'DATA POBLACION'!$A$1:$CP$1,0))</f>
        <v>63</v>
      </c>
      <c r="AT53" s="57">
        <f>INDEX('DATA POBLACION'!$A$1:$CP$361,MATCH($G53,'DATA POBLACION'!$F$1:$F$361,0),MATCH(CONCATENATE(AT$1,"_",$H53),'DATA POBLACION'!$A$1:$CP$1,0))</f>
        <v>65</v>
      </c>
    </row>
    <row r="54" spans="1:46" x14ac:dyDescent="0.2">
      <c r="A54" s="54">
        <v>80801</v>
      </c>
      <c r="B54" s="55" t="s">
        <v>53</v>
      </c>
      <c r="C54" s="34" t="s">
        <v>110</v>
      </c>
      <c r="D54" s="35" t="s">
        <v>4</v>
      </c>
      <c r="E54" s="56" t="s">
        <v>4</v>
      </c>
      <c r="F54" s="37"/>
      <c r="G54" s="38" t="s">
        <v>225</v>
      </c>
      <c r="H54" s="38" t="s">
        <v>108</v>
      </c>
      <c r="I54" s="39">
        <f t="shared" si="5"/>
        <v>0</v>
      </c>
      <c r="J54" s="57">
        <f>INDEX('DATA POBLACION'!$A$1:$CP$361,MATCH($G54,'DATA POBLACION'!$F$1:$F$361,0),MATCH(CONCATENATE(J$1,"_",$H54),'DATA POBLACION'!$A$1:$CP$1,0))</f>
        <v>0</v>
      </c>
      <c r="K54" s="57">
        <f>INDEX('DATA POBLACION'!$A$1:$CP$361,MATCH($G54,'DATA POBLACION'!$F$1:$F$361,0),MATCH(CONCATENATE(K$1,"_",$H54),'DATA POBLACION'!$A$1:$CP$1,0))</f>
        <v>0</v>
      </c>
      <c r="L54" s="57">
        <f>INDEX('DATA POBLACION'!$A$1:$CP$361,MATCH($G54,'DATA POBLACION'!$F$1:$F$361,0),MATCH(CONCATENATE(L$1,"_",$H54),'DATA POBLACION'!$A$1:$CP$1,0))</f>
        <v>0</v>
      </c>
      <c r="M54" s="57">
        <f>INDEX('DATA POBLACION'!$A$1:$CP$361,MATCH($G54,'DATA POBLACION'!$F$1:$F$361,0),MATCH(CONCATENATE(M$1,"_",$H54),'DATA POBLACION'!$A$1:$CP$1,0))</f>
        <v>0</v>
      </c>
      <c r="N54" s="57">
        <f>INDEX('DATA POBLACION'!$A$1:$CP$361,MATCH($G54,'DATA POBLACION'!$F$1:$F$361,0),MATCH(CONCATENATE(N$1,"_",$H54),'DATA POBLACION'!$A$1:$CP$1,0))</f>
        <v>0</v>
      </c>
      <c r="O54" s="57">
        <f t="shared" si="6"/>
        <v>0</v>
      </c>
      <c r="P54" s="57">
        <f>INDEX('DATA POBLACION'!$A$1:$CP$361,MATCH($G54,'DATA POBLACION'!$F$1:$F$361,0),MATCH(CONCATENATE(P$1,"_",$H54),'DATA POBLACION'!$A$1:$CP$1,0))</f>
        <v>0</v>
      </c>
      <c r="Q54" s="57">
        <f>INDEX('DATA POBLACION'!$A$1:$CP$361,MATCH($G54,'DATA POBLACION'!$F$1:$F$361,0),MATCH(CONCATENATE(Q$1,"_",$H54),'DATA POBLACION'!$A$1:$CP$1,0))</f>
        <v>0</v>
      </c>
      <c r="R54" s="57">
        <f>INDEX('DATA POBLACION'!$A$1:$CP$361,MATCH($G54,'DATA POBLACION'!$F$1:$F$361,0),MATCH(CONCATENATE(R$1,"_",$H54),'DATA POBLACION'!$A$1:$CP$1,0))</f>
        <v>0</v>
      </c>
      <c r="S54" s="57">
        <f>INDEX('DATA POBLACION'!$A$1:$CP$361,MATCH($G54,'DATA POBLACION'!$F$1:$F$361,0),MATCH(CONCATENATE(S$1,"_",$H54),'DATA POBLACION'!$A$1:$CP$1,0))</f>
        <v>0</v>
      </c>
      <c r="T54" s="57">
        <f>INDEX('DATA POBLACION'!$A$1:$CP$361,MATCH($G54,'DATA POBLACION'!$F$1:$F$361,0),MATCH(CONCATENATE(T$1,"_",$H54),'DATA POBLACION'!$A$1:$CP$1,0))</f>
        <v>0</v>
      </c>
      <c r="U54" s="57">
        <f t="shared" si="7"/>
        <v>0</v>
      </c>
      <c r="V54" s="57">
        <f>INDEX('DATA POBLACION'!$A$1:$CP$361,MATCH($G54,'DATA POBLACION'!$F$1:$F$361,0),MATCH(CONCATENATE(V$1,"_",$H54),'DATA POBLACION'!$A$1:$CP$1,0))</f>
        <v>0</v>
      </c>
      <c r="W54" s="57">
        <f>INDEX('DATA POBLACION'!$A$1:$CP$361,MATCH($G54,'DATA POBLACION'!$F$1:$F$361,0),MATCH(CONCATENATE(W$1,"_",$H54),'DATA POBLACION'!$A$1:$CP$1,0))</f>
        <v>0</v>
      </c>
      <c r="X54" s="57">
        <f>INDEX('DATA POBLACION'!$A$1:$CP$361,MATCH($G54,'DATA POBLACION'!$F$1:$F$361,0),MATCH(CONCATENATE(X$1,"_",$H54),'DATA POBLACION'!$A$1:$CP$1,0))</f>
        <v>0</v>
      </c>
      <c r="Y54" s="57">
        <f>INDEX('DATA POBLACION'!$A$1:$CP$361,MATCH($G54,'DATA POBLACION'!$F$1:$F$361,0),MATCH(CONCATENATE(Y$1,"_",$H54),'DATA POBLACION'!$A$1:$CP$1,0))</f>
        <v>0</v>
      </c>
      <c r="Z54" s="57">
        <f>INDEX('DATA POBLACION'!$A$1:$CP$361,MATCH($G54,'DATA POBLACION'!$F$1:$F$361,0),MATCH(CONCATENATE(Z$1,"_",$H54),'DATA POBLACION'!$A$1:$CP$1,0))</f>
        <v>0</v>
      </c>
      <c r="AA54" s="39">
        <f t="shared" si="8"/>
        <v>0</v>
      </c>
      <c r="AB54" s="57">
        <f>INDEX('DATA POBLACION'!$A$1:$CP$361,MATCH($G54,'DATA POBLACION'!$F$1:$F$361,0),MATCH(CONCATENATE(AB$1,"_",$H54),'DATA POBLACION'!$A$1:$CP$1,0))</f>
        <v>0</v>
      </c>
      <c r="AC54" s="57">
        <f>INDEX('DATA POBLACION'!$A$1:$CP$361,MATCH($G54,'DATA POBLACION'!$F$1:$F$361,0),MATCH(CONCATENATE(AC$1,"_",$H54),'DATA POBLACION'!$A$1:$CP$1,0))</f>
        <v>0</v>
      </c>
      <c r="AD54" s="57">
        <f>INDEX('DATA POBLACION'!$A$1:$CP$361,MATCH($G54,'DATA POBLACION'!$F$1:$F$361,0),MATCH(CONCATENATE(AD$1,"_",$H54),'DATA POBLACION'!$A$1:$CP$1,0))</f>
        <v>0</v>
      </c>
      <c r="AE54" s="57">
        <f>INDEX('DATA POBLACION'!$A$1:$CP$361,MATCH($G54,'DATA POBLACION'!$F$1:$F$361,0),MATCH(CONCATENATE(AE$1,"_",$H54),'DATA POBLACION'!$A$1:$CP$1,0))</f>
        <v>0</v>
      </c>
      <c r="AF54" s="57">
        <f>INDEX('DATA POBLACION'!$A$1:$CP$361,MATCH($G54,'DATA POBLACION'!$F$1:$F$361,0),MATCH(CONCATENATE(AF$1,"_",$H54),'DATA POBLACION'!$A$1:$CP$1,0))</f>
        <v>0</v>
      </c>
      <c r="AG54" s="39">
        <f t="shared" si="9"/>
        <v>0</v>
      </c>
      <c r="AH54" s="57">
        <f>INDEX('DATA POBLACION'!$A$1:$CP$361,MATCH($G54,'DATA POBLACION'!$F$1:$F$361,0),MATCH(CONCATENATE(AH$1,"_",$H54),'DATA POBLACION'!$A$1:$CP$1,0))</f>
        <v>0</v>
      </c>
      <c r="AI54" s="57">
        <f>INDEX('DATA POBLACION'!$A$1:$CP$361,MATCH($G54,'DATA POBLACION'!$F$1:$F$361,0),MATCH(CONCATENATE(AI$1,"_",$H54),'DATA POBLACION'!$A$1:$CP$1,0))</f>
        <v>0</v>
      </c>
      <c r="AJ54" s="57">
        <f>INDEX('DATA POBLACION'!$A$1:$CP$361,MATCH($G54,'DATA POBLACION'!$F$1:$F$361,0),MATCH(CONCATENATE(AJ$1,"_",$H54),'DATA POBLACION'!$A$1:$CP$1,0))</f>
        <v>0</v>
      </c>
      <c r="AK54" s="57">
        <f>INDEX('DATA POBLACION'!$A$1:$CP$361,MATCH($G54,'DATA POBLACION'!$F$1:$F$361,0),MATCH(CONCATENATE(AK$1,"_",$H54),'DATA POBLACION'!$A$1:$CP$1,0))</f>
        <v>0</v>
      </c>
      <c r="AL54" s="57">
        <f>INDEX('DATA POBLACION'!$A$1:$CP$361,MATCH($G54,'DATA POBLACION'!$F$1:$F$361,0),MATCH(CONCATENATE(AL$1,"_",$H54),'DATA POBLACION'!$A$1:$CP$1,0))</f>
        <v>0</v>
      </c>
      <c r="AM54" s="57">
        <f>INDEX('DATA POBLACION'!$A$1:$CP$361,MATCH($G54,'DATA POBLACION'!$F$1:$F$361,0),MATCH(CONCATENATE(AM$1,"_",$H54),'DATA POBLACION'!$A$1:$CP$1,0))</f>
        <v>0</v>
      </c>
      <c r="AN54" s="57">
        <f>INDEX('DATA POBLACION'!$A$1:$CP$361,MATCH($G54,'DATA POBLACION'!$F$1:$F$361,0),MATCH(CONCATENATE(AN$1,"_",$H54),'DATA POBLACION'!$A$1:$CP$1,0))</f>
        <v>0</v>
      </c>
      <c r="AO54" s="57">
        <f>INDEX('DATA POBLACION'!$A$1:$CP$361,MATCH($G54,'DATA POBLACION'!$F$1:$F$361,0),MATCH(CONCATENATE(AO$1,"_",$H54),'DATA POBLACION'!$A$1:$CP$1,0))</f>
        <v>0</v>
      </c>
      <c r="AP54" s="57">
        <f>INDEX('DATA POBLACION'!$A$1:$CP$361,MATCH($G54,'DATA POBLACION'!$F$1:$F$361,0),MATCH(CONCATENATE(AP$1,"_",$H54),'DATA POBLACION'!$A$1:$CP$1,0))</f>
        <v>0</v>
      </c>
      <c r="AQ54" s="57">
        <f>INDEX('DATA POBLACION'!$A$1:$CP$361,MATCH($G54,'DATA POBLACION'!$F$1:$F$361,0),MATCH(CONCATENATE(AQ$1,"_",$H54),'DATA POBLACION'!$A$1:$CP$1,0))</f>
        <v>0</v>
      </c>
      <c r="AR54" s="57">
        <f>INDEX('DATA POBLACION'!$A$1:$CP$361,MATCH($G54,'DATA POBLACION'!$F$1:$F$361,0),MATCH(CONCATENATE(AR$1,"_",$H54),'DATA POBLACION'!$A$1:$CP$1,0))</f>
        <v>0</v>
      </c>
      <c r="AS54" s="57">
        <f>INDEX('DATA POBLACION'!$A$1:$CP$361,MATCH($G54,'DATA POBLACION'!$F$1:$F$361,0),MATCH(CONCATENATE(AS$1,"_",$H54),'DATA POBLACION'!$A$1:$CP$1,0))</f>
        <v>0</v>
      </c>
      <c r="AT54" s="57">
        <f>INDEX('DATA POBLACION'!$A$1:$CP$361,MATCH($G54,'DATA POBLACION'!$F$1:$F$361,0),MATCH(CONCATENATE(AT$1,"_",$H54),'DATA POBLACION'!$A$1:$CP$1,0))</f>
        <v>0</v>
      </c>
    </row>
    <row r="55" spans="1:46" x14ac:dyDescent="0.2">
      <c r="A55" s="54">
        <v>80801</v>
      </c>
      <c r="B55" s="55" t="s">
        <v>53</v>
      </c>
      <c r="C55" s="34" t="s">
        <v>110</v>
      </c>
      <c r="D55" s="35" t="s">
        <v>4</v>
      </c>
      <c r="E55" s="36" t="s">
        <v>4</v>
      </c>
      <c r="F55" s="37"/>
      <c r="G55" s="38" t="s">
        <v>225</v>
      </c>
      <c r="H55" s="38" t="s">
        <v>109</v>
      </c>
      <c r="I55" s="39">
        <f t="shared" si="5"/>
        <v>0</v>
      </c>
      <c r="J55" s="57">
        <f>INDEX('DATA POBLACION'!$A$1:$CP$361,MATCH($G55,'DATA POBLACION'!$F$1:$F$361,0),MATCH(CONCATENATE(J$1,"_",$H55),'DATA POBLACION'!$A$1:$CP$1,0))</f>
        <v>0</v>
      </c>
      <c r="K55" s="57">
        <f>INDEX('DATA POBLACION'!$A$1:$CP$361,MATCH($G55,'DATA POBLACION'!$F$1:$F$361,0),MATCH(CONCATENATE(K$1,"_",$H55),'DATA POBLACION'!$A$1:$CP$1,0))</f>
        <v>0</v>
      </c>
      <c r="L55" s="57">
        <f>INDEX('DATA POBLACION'!$A$1:$CP$361,MATCH($G55,'DATA POBLACION'!$F$1:$F$361,0),MATCH(CONCATENATE(L$1,"_",$H55),'DATA POBLACION'!$A$1:$CP$1,0))</f>
        <v>0</v>
      </c>
      <c r="M55" s="57">
        <f>INDEX('DATA POBLACION'!$A$1:$CP$361,MATCH($G55,'DATA POBLACION'!$F$1:$F$361,0),MATCH(CONCATENATE(M$1,"_",$H55),'DATA POBLACION'!$A$1:$CP$1,0))</f>
        <v>0</v>
      </c>
      <c r="N55" s="57">
        <f>INDEX('DATA POBLACION'!$A$1:$CP$361,MATCH($G55,'DATA POBLACION'!$F$1:$F$361,0),MATCH(CONCATENATE(N$1,"_",$H55),'DATA POBLACION'!$A$1:$CP$1,0))</f>
        <v>0</v>
      </c>
      <c r="O55" s="57">
        <f t="shared" si="6"/>
        <v>0</v>
      </c>
      <c r="P55" s="57">
        <f>INDEX('DATA POBLACION'!$A$1:$CP$361,MATCH($G55,'DATA POBLACION'!$F$1:$F$361,0),MATCH(CONCATENATE(P$1,"_",$H55),'DATA POBLACION'!$A$1:$CP$1,0))</f>
        <v>0</v>
      </c>
      <c r="Q55" s="57">
        <f>INDEX('DATA POBLACION'!$A$1:$CP$361,MATCH($G55,'DATA POBLACION'!$F$1:$F$361,0),MATCH(CONCATENATE(Q$1,"_",$H55),'DATA POBLACION'!$A$1:$CP$1,0))</f>
        <v>0</v>
      </c>
      <c r="R55" s="57">
        <f>INDEX('DATA POBLACION'!$A$1:$CP$361,MATCH($G55,'DATA POBLACION'!$F$1:$F$361,0),MATCH(CONCATENATE(R$1,"_",$H55),'DATA POBLACION'!$A$1:$CP$1,0))</f>
        <v>0</v>
      </c>
      <c r="S55" s="57">
        <f>INDEX('DATA POBLACION'!$A$1:$CP$361,MATCH($G55,'DATA POBLACION'!$F$1:$F$361,0),MATCH(CONCATENATE(S$1,"_",$H55),'DATA POBLACION'!$A$1:$CP$1,0))</f>
        <v>0</v>
      </c>
      <c r="T55" s="57">
        <f>INDEX('DATA POBLACION'!$A$1:$CP$361,MATCH($G55,'DATA POBLACION'!$F$1:$F$361,0),MATCH(CONCATENATE(T$1,"_",$H55),'DATA POBLACION'!$A$1:$CP$1,0))</f>
        <v>0</v>
      </c>
      <c r="U55" s="57">
        <f t="shared" si="7"/>
        <v>0</v>
      </c>
      <c r="V55" s="57">
        <f>INDEX('DATA POBLACION'!$A$1:$CP$361,MATCH($G55,'DATA POBLACION'!$F$1:$F$361,0),MATCH(CONCATENATE(V$1,"_",$H55),'DATA POBLACION'!$A$1:$CP$1,0))</f>
        <v>0</v>
      </c>
      <c r="W55" s="57">
        <f>INDEX('DATA POBLACION'!$A$1:$CP$361,MATCH($G55,'DATA POBLACION'!$F$1:$F$361,0),MATCH(CONCATENATE(W$1,"_",$H55),'DATA POBLACION'!$A$1:$CP$1,0))</f>
        <v>0</v>
      </c>
      <c r="X55" s="57">
        <f>INDEX('DATA POBLACION'!$A$1:$CP$361,MATCH($G55,'DATA POBLACION'!$F$1:$F$361,0),MATCH(CONCATENATE(X$1,"_",$H55),'DATA POBLACION'!$A$1:$CP$1,0))</f>
        <v>0</v>
      </c>
      <c r="Y55" s="57">
        <f>INDEX('DATA POBLACION'!$A$1:$CP$361,MATCH($G55,'DATA POBLACION'!$F$1:$F$361,0),MATCH(CONCATENATE(Y$1,"_",$H55),'DATA POBLACION'!$A$1:$CP$1,0))</f>
        <v>0</v>
      </c>
      <c r="Z55" s="57">
        <f>INDEX('DATA POBLACION'!$A$1:$CP$361,MATCH($G55,'DATA POBLACION'!$F$1:$F$361,0),MATCH(CONCATENATE(Z$1,"_",$H55),'DATA POBLACION'!$A$1:$CP$1,0))</f>
        <v>0</v>
      </c>
      <c r="AA55" s="39">
        <f t="shared" si="8"/>
        <v>0</v>
      </c>
      <c r="AB55" s="57">
        <f>INDEX('DATA POBLACION'!$A$1:$CP$361,MATCH($G55,'DATA POBLACION'!$F$1:$F$361,0),MATCH(CONCATENATE(AB$1,"_",$H55),'DATA POBLACION'!$A$1:$CP$1,0))</f>
        <v>0</v>
      </c>
      <c r="AC55" s="57">
        <f>INDEX('DATA POBLACION'!$A$1:$CP$361,MATCH($G55,'DATA POBLACION'!$F$1:$F$361,0),MATCH(CONCATENATE(AC$1,"_",$H55),'DATA POBLACION'!$A$1:$CP$1,0))</f>
        <v>0</v>
      </c>
      <c r="AD55" s="57">
        <f>INDEX('DATA POBLACION'!$A$1:$CP$361,MATCH($G55,'DATA POBLACION'!$F$1:$F$361,0),MATCH(CONCATENATE(AD$1,"_",$H55),'DATA POBLACION'!$A$1:$CP$1,0))</f>
        <v>0</v>
      </c>
      <c r="AE55" s="57">
        <f>INDEX('DATA POBLACION'!$A$1:$CP$361,MATCH($G55,'DATA POBLACION'!$F$1:$F$361,0),MATCH(CONCATENATE(AE$1,"_",$H55),'DATA POBLACION'!$A$1:$CP$1,0))</f>
        <v>0</v>
      </c>
      <c r="AF55" s="57">
        <f>INDEX('DATA POBLACION'!$A$1:$CP$361,MATCH($G55,'DATA POBLACION'!$F$1:$F$361,0),MATCH(CONCATENATE(AF$1,"_",$H55),'DATA POBLACION'!$A$1:$CP$1,0))</f>
        <v>0</v>
      </c>
      <c r="AG55" s="39">
        <f t="shared" si="9"/>
        <v>0</v>
      </c>
      <c r="AH55" s="57">
        <f>INDEX('DATA POBLACION'!$A$1:$CP$361,MATCH($G55,'DATA POBLACION'!$F$1:$F$361,0),MATCH(CONCATENATE(AH$1,"_",$H55),'DATA POBLACION'!$A$1:$CP$1,0))</f>
        <v>0</v>
      </c>
      <c r="AI55" s="57">
        <f>INDEX('DATA POBLACION'!$A$1:$CP$361,MATCH($G55,'DATA POBLACION'!$F$1:$F$361,0),MATCH(CONCATENATE(AI$1,"_",$H55),'DATA POBLACION'!$A$1:$CP$1,0))</f>
        <v>0</v>
      </c>
      <c r="AJ55" s="57">
        <f>INDEX('DATA POBLACION'!$A$1:$CP$361,MATCH($G55,'DATA POBLACION'!$F$1:$F$361,0),MATCH(CONCATENATE(AJ$1,"_",$H55),'DATA POBLACION'!$A$1:$CP$1,0))</f>
        <v>0</v>
      </c>
      <c r="AK55" s="57">
        <f>INDEX('DATA POBLACION'!$A$1:$CP$361,MATCH($G55,'DATA POBLACION'!$F$1:$F$361,0),MATCH(CONCATENATE(AK$1,"_",$H55),'DATA POBLACION'!$A$1:$CP$1,0))</f>
        <v>0</v>
      </c>
      <c r="AL55" s="57">
        <f>INDEX('DATA POBLACION'!$A$1:$CP$361,MATCH($G55,'DATA POBLACION'!$F$1:$F$361,0),MATCH(CONCATENATE(AL$1,"_",$H55),'DATA POBLACION'!$A$1:$CP$1,0))</f>
        <v>0</v>
      </c>
      <c r="AM55" s="57">
        <f>INDEX('DATA POBLACION'!$A$1:$CP$361,MATCH($G55,'DATA POBLACION'!$F$1:$F$361,0),MATCH(CONCATENATE(AM$1,"_",$H55),'DATA POBLACION'!$A$1:$CP$1,0))</f>
        <v>0</v>
      </c>
      <c r="AN55" s="57">
        <f>INDEX('DATA POBLACION'!$A$1:$CP$361,MATCH($G55,'DATA POBLACION'!$F$1:$F$361,0),MATCH(CONCATENATE(AN$1,"_",$H55),'DATA POBLACION'!$A$1:$CP$1,0))</f>
        <v>0</v>
      </c>
      <c r="AO55" s="57">
        <f>INDEX('DATA POBLACION'!$A$1:$CP$361,MATCH($G55,'DATA POBLACION'!$F$1:$F$361,0),MATCH(CONCATENATE(AO$1,"_",$H55),'DATA POBLACION'!$A$1:$CP$1,0))</f>
        <v>0</v>
      </c>
      <c r="AP55" s="57">
        <f>INDEX('DATA POBLACION'!$A$1:$CP$361,MATCH($G55,'DATA POBLACION'!$F$1:$F$361,0),MATCH(CONCATENATE(AP$1,"_",$H55),'DATA POBLACION'!$A$1:$CP$1,0))</f>
        <v>0</v>
      </c>
      <c r="AQ55" s="57">
        <f>INDEX('DATA POBLACION'!$A$1:$CP$361,MATCH($G55,'DATA POBLACION'!$F$1:$F$361,0),MATCH(CONCATENATE(AQ$1,"_",$H55),'DATA POBLACION'!$A$1:$CP$1,0))</f>
        <v>0</v>
      </c>
      <c r="AR55" s="57">
        <f>INDEX('DATA POBLACION'!$A$1:$CP$361,MATCH($G55,'DATA POBLACION'!$F$1:$F$361,0),MATCH(CONCATENATE(AR$1,"_",$H55),'DATA POBLACION'!$A$1:$CP$1,0))</f>
        <v>0</v>
      </c>
      <c r="AS55" s="57">
        <f>INDEX('DATA POBLACION'!$A$1:$CP$361,MATCH($G55,'DATA POBLACION'!$F$1:$F$361,0),MATCH(CONCATENATE(AS$1,"_",$H55),'DATA POBLACION'!$A$1:$CP$1,0))</f>
        <v>0</v>
      </c>
      <c r="AT55" s="57">
        <f>INDEX('DATA POBLACION'!$A$1:$CP$361,MATCH($G55,'DATA POBLACION'!$F$1:$F$361,0),MATCH(CONCATENATE(AT$1,"_",$H55),'DATA POBLACION'!$A$1:$CP$1,0))</f>
        <v>0</v>
      </c>
    </row>
    <row r="56" spans="1:46" x14ac:dyDescent="0.2">
      <c r="A56" s="54">
        <v>80601</v>
      </c>
      <c r="B56" s="55" t="s">
        <v>53</v>
      </c>
      <c r="C56" s="34" t="s">
        <v>197</v>
      </c>
      <c r="D56" s="35" t="s">
        <v>3</v>
      </c>
      <c r="E56" s="56" t="s">
        <v>23</v>
      </c>
      <c r="F56" s="37"/>
      <c r="G56" s="38" t="s">
        <v>202</v>
      </c>
      <c r="H56" s="38" t="s">
        <v>108</v>
      </c>
      <c r="I56" s="39">
        <f t="shared" si="5"/>
        <v>0</v>
      </c>
      <c r="J56" s="57">
        <f>INDEX('DATA POBLACION'!$A$1:$CP$361,MATCH($G56,'DATA POBLACION'!$F$1:$F$361,0),MATCH(CONCATENATE(J$1,"_",$H56),'DATA POBLACION'!$A$1:$CP$1,0))</f>
        <v>0</v>
      </c>
      <c r="K56" s="57">
        <f>INDEX('DATA POBLACION'!$A$1:$CP$361,MATCH($G56,'DATA POBLACION'!$F$1:$F$361,0),MATCH(CONCATENATE(K$1,"_",$H56),'DATA POBLACION'!$A$1:$CP$1,0))</f>
        <v>0</v>
      </c>
      <c r="L56" s="57">
        <f>INDEX('DATA POBLACION'!$A$1:$CP$361,MATCH($G56,'DATA POBLACION'!$F$1:$F$361,0),MATCH(CONCATENATE(L$1,"_",$H56),'DATA POBLACION'!$A$1:$CP$1,0))</f>
        <v>0</v>
      </c>
      <c r="M56" s="57">
        <f>INDEX('DATA POBLACION'!$A$1:$CP$361,MATCH($G56,'DATA POBLACION'!$F$1:$F$361,0),MATCH(CONCATENATE(M$1,"_",$H56),'DATA POBLACION'!$A$1:$CP$1,0))</f>
        <v>0</v>
      </c>
      <c r="N56" s="57">
        <f>INDEX('DATA POBLACION'!$A$1:$CP$361,MATCH($G56,'DATA POBLACION'!$F$1:$F$361,0),MATCH(CONCATENATE(N$1,"_",$H56),'DATA POBLACION'!$A$1:$CP$1,0))</f>
        <v>0</v>
      </c>
      <c r="O56" s="57">
        <f t="shared" si="6"/>
        <v>0</v>
      </c>
      <c r="P56" s="57">
        <f>INDEX('DATA POBLACION'!$A$1:$CP$361,MATCH($G56,'DATA POBLACION'!$F$1:$F$361,0),MATCH(CONCATENATE(P$1,"_",$H56),'DATA POBLACION'!$A$1:$CP$1,0))</f>
        <v>0</v>
      </c>
      <c r="Q56" s="57">
        <f>INDEX('DATA POBLACION'!$A$1:$CP$361,MATCH($G56,'DATA POBLACION'!$F$1:$F$361,0),MATCH(CONCATENATE(Q$1,"_",$H56),'DATA POBLACION'!$A$1:$CP$1,0))</f>
        <v>0</v>
      </c>
      <c r="R56" s="57">
        <f>INDEX('DATA POBLACION'!$A$1:$CP$361,MATCH($G56,'DATA POBLACION'!$F$1:$F$361,0),MATCH(CONCATENATE(R$1,"_",$H56),'DATA POBLACION'!$A$1:$CP$1,0))</f>
        <v>0</v>
      </c>
      <c r="S56" s="57">
        <f>INDEX('DATA POBLACION'!$A$1:$CP$361,MATCH($G56,'DATA POBLACION'!$F$1:$F$361,0),MATCH(CONCATENATE(S$1,"_",$H56),'DATA POBLACION'!$A$1:$CP$1,0))</f>
        <v>0</v>
      </c>
      <c r="T56" s="57">
        <f>INDEX('DATA POBLACION'!$A$1:$CP$361,MATCH($G56,'DATA POBLACION'!$F$1:$F$361,0),MATCH(CONCATENATE(T$1,"_",$H56),'DATA POBLACION'!$A$1:$CP$1,0))</f>
        <v>0</v>
      </c>
      <c r="U56" s="57">
        <f t="shared" si="7"/>
        <v>0</v>
      </c>
      <c r="V56" s="57">
        <f>INDEX('DATA POBLACION'!$A$1:$CP$361,MATCH($G56,'DATA POBLACION'!$F$1:$F$361,0),MATCH(CONCATENATE(V$1,"_",$H56),'DATA POBLACION'!$A$1:$CP$1,0))</f>
        <v>0</v>
      </c>
      <c r="W56" s="57">
        <f>INDEX('DATA POBLACION'!$A$1:$CP$361,MATCH($G56,'DATA POBLACION'!$F$1:$F$361,0),MATCH(CONCATENATE(W$1,"_",$H56),'DATA POBLACION'!$A$1:$CP$1,0))</f>
        <v>0</v>
      </c>
      <c r="X56" s="57">
        <f>INDEX('DATA POBLACION'!$A$1:$CP$361,MATCH($G56,'DATA POBLACION'!$F$1:$F$361,0),MATCH(CONCATENATE(X$1,"_",$H56),'DATA POBLACION'!$A$1:$CP$1,0))</f>
        <v>0</v>
      </c>
      <c r="Y56" s="57">
        <f>INDEX('DATA POBLACION'!$A$1:$CP$361,MATCH($G56,'DATA POBLACION'!$F$1:$F$361,0),MATCH(CONCATENATE(Y$1,"_",$H56),'DATA POBLACION'!$A$1:$CP$1,0))</f>
        <v>0</v>
      </c>
      <c r="Z56" s="57">
        <f>INDEX('DATA POBLACION'!$A$1:$CP$361,MATCH($G56,'DATA POBLACION'!$F$1:$F$361,0),MATCH(CONCATENATE(Z$1,"_",$H56),'DATA POBLACION'!$A$1:$CP$1,0))</f>
        <v>0</v>
      </c>
      <c r="AA56" s="39">
        <f t="shared" si="8"/>
        <v>0</v>
      </c>
      <c r="AB56" s="57">
        <f>INDEX('DATA POBLACION'!$A$1:$CP$361,MATCH($G56,'DATA POBLACION'!$F$1:$F$361,0),MATCH(CONCATENATE(AB$1,"_",$H56),'DATA POBLACION'!$A$1:$CP$1,0))</f>
        <v>0</v>
      </c>
      <c r="AC56" s="57">
        <f>INDEX('DATA POBLACION'!$A$1:$CP$361,MATCH($G56,'DATA POBLACION'!$F$1:$F$361,0),MATCH(CONCATENATE(AC$1,"_",$H56),'DATA POBLACION'!$A$1:$CP$1,0))</f>
        <v>0</v>
      </c>
      <c r="AD56" s="57">
        <f>INDEX('DATA POBLACION'!$A$1:$CP$361,MATCH($G56,'DATA POBLACION'!$F$1:$F$361,0),MATCH(CONCATENATE(AD$1,"_",$H56),'DATA POBLACION'!$A$1:$CP$1,0))</f>
        <v>0</v>
      </c>
      <c r="AE56" s="57">
        <f>INDEX('DATA POBLACION'!$A$1:$CP$361,MATCH($G56,'DATA POBLACION'!$F$1:$F$361,0),MATCH(CONCATENATE(AE$1,"_",$H56),'DATA POBLACION'!$A$1:$CP$1,0))</f>
        <v>0</v>
      </c>
      <c r="AF56" s="57">
        <f>INDEX('DATA POBLACION'!$A$1:$CP$361,MATCH($G56,'DATA POBLACION'!$F$1:$F$361,0),MATCH(CONCATENATE(AF$1,"_",$H56),'DATA POBLACION'!$A$1:$CP$1,0))</f>
        <v>0</v>
      </c>
      <c r="AG56" s="39">
        <f t="shared" si="9"/>
        <v>0</v>
      </c>
      <c r="AH56" s="57">
        <f>INDEX('DATA POBLACION'!$A$1:$CP$361,MATCH($G56,'DATA POBLACION'!$F$1:$F$361,0),MATCH(CONCATENATE(AH$1,"_",$H56),'DATA POBLACION'!$A$1:$CP$1,0))</f>
        <v>0</v>
      </c>
      <c r="AI56" s="57">
        <f>INDEX('DATA POBLACION'!$A$1:$CP$361,MATCH($G56,'DATA POBLACION'!$F$1:$F$361,0),MATCH(CONCATENATE(AI$1,"_",$H56),'DATA POBLACION'!$A$1:$CP$1,0))</f>
        <v>0</v>
      </c>
      <c r="AJ56" s="57">
        <f>INDEX('DATA POBLACION'!$A$1:$CP$361,MATCH($G56,'DATA POBLACION'!$F$1:$F$361,0),MATCH(CONCATENATE(AJ$1,"_",$H56),'DATA POBLACION'!$A$1:$CP$1,0))</f>
        <v>0</v>
      </c>
      <c r="AK56" s="57">
        <f>INDEX('DATA POBLACION'!$A$1:$CP$361,MATCH($G56,'DATA POBLACION'!$F$1:$F$361,0),MATCH(CONCATENATE(AK$1,"_",$H56),'DATA POBLACION'!$A$1:$CP$1,0))</f>
        <v>0</v>
      </c>
      <c r="AL56" s="57">
        <f>INDEX('DATA POBLACION'!$A$1:$CP$361,MATCH($G56,'DATA POBLACION'!$F$1:$F$361,0),MATCH(CONCATENATE(AL$1,"_",$H56),'DATA POBLACION'!$A$1:$CP$1,0))</f>
        <v>0</v>
      </c>
      <c r="AM56" s="57">
        <f>INDEX('DATA POBLACION'!$A$1:$CP$361,MATCH($G56,'DATA POBLACION'!$F$1:$F$361,0),MATCH(CONCATENATE(AM$1,"_",$H56),'DATA POBLACION'!$A$1:$CP$1,0))</f>
        <v>0</v>
      </c>
      <c r="AN56" s="57">
        <f>INDEX('DATA POBLACION'!$A$1:$CP$361,MATCH($G56,'DATA POBLACION'!$F$1:$F$361,0),MATCH(CONCATENATE(AN$1,"_",$H56),'DATA POBLACION'!$A$1:$CP$1,0))</f>
        <v>0</v>
      </c>
      <c r="AO56" s="57">
        <f>INDEX('DATA POBLACION'!$A$1:$CP$361,MATCH($G56,'DATA POBLACION'!$F$1:$F$361,0),MATCH(CONCATENATE(AO$1,"_",$H56),'DATA POBLACION'!$A$1:$CP$1,0))</f>
        <v>0</v>
      </c>
      <c r="AP56" s="57">
        <f>INDEX('DATA POBLACION'!$A$1:$CP$361,MATCH($G56,'DATA POBLACION'!$F$1:$F$361,0),MATCH(CONCATENATE(AP$1,"_",$H56),'DATA POBLACION'!$A$1:$CP$1,0))</f>
        <v>0</v>
      </c>
      <c r="AQ56" s="57">
        <f>INDEX('DATA POBLACION'!$A$1:$CP$361,MATCH($G56,'DATA POBLACION'!$F$1:$F$361,0),MATCH(CONCATENATE(AQ$1,"_",$H56),'DATA POBLACION'!$A$1:$CP$1,0))</f>
        <v>0</v>
      </c>
      <c r="AR56" s="57">
        <f>INDEX('DATA POBLACION'!$A$1:$CP$361,MATCH($G56,'DATA POBLACION'!$F$1:$F$361,0),MATCH(CONCATENATE(AR$1,"_",$H56),'DATA POBLACION'!$A$1:$CP$1,0))</f>
        <v>0</v>
      </c>
      <c r="AS56" s="57">
        <f>INDEX('DATA POBLACION'!$A$1:$CP$361,MATCH($G56,'DATA POBLACION'!$F$1:$F$361,0),MATCH(CONCATENATE(AS$1,"_",$H56),'DATA POBLACION'!$A$1:$CP$1,0))</f>
        <v>0</v>
      </c>
      <c r="AT56" s="57">
        <f>INDEX('DATA POBLACION'!$A$1:$CP$361,MATCH($G56,'DATA POBLACION'!$F$1:$F$361,0),MATCH(CONCATENATE(AT$1,"_",$H56),'DATA POBLACION'!$A$1:$CP$1,0))</f>
        <v>0</v>
      </c>
    </row>
    <row r="57" spans="1:46" x14ac:dyDescent="0.2">
      <c r="A57" s="54">
        <v>80601</v>
      </c>
      <c r="B57" s="55" t="s">
        <v>53</v>
      </c>
      <c r="C57" s="34" t="s">
        <v>197</v>
      </c>
      <c r="D57" s="35" t="s">
        <v>3</v>
      </c>
      <c r="E57" s="36" t="s">
        <v>23</v>
      </c>
      <c r="F57" s="37"/>
      <c r="G57" s="38" t="s">
        <v>202</v>
      </c>
      <c r="H57" s="38" t="s">
        <v>109</v>
      </c>
      <c r="I57" s="39">
        <f t="shared" si="5"/>
        <v>0</v>
      </c>
      <c r="J57" s="57">
        <f>INDEX('DATA POBLACION'!$A$1:$CP$361,MATCH($G57,'DATA POBLACION'!$F$1:$F$361,0),MATCH(CONCATENATE(J$1,"_",$H57),'DATA POBLACION'!$A$1:$CP$1,0))</f>
        <v>0</v>
      </c>
      <c r="K57" s="57">
        <f>INDEX('DATA POBLACION'!$A$1:$CP$361,MATCH($G57,'DATA POBLACION'!$F$1:$F$361,0),MATCH(CONCATENATE(K$1,"_",$H57),'DATA POBLACION'!$A$1:$CP$1,0))</f>
        <v>0</v>
      </c>
      <c r="L57" s="57">
        <f>INDEX('DATA POBLACION'!$A$1:$CP$361,MATCH($G57,'DATA POBLACION'!$F$1:$F$361,0),MATCH(CONCATENATE(L$1,"_",$H57),'DATA POBLACION'!$A$1:$CP$1,0))</f>
        <v>0</v>
      </c>
      <c r="M57" s="57">
        <f>INDEX('DATA POBLACION'!$A$1:$CP$361,MATCH($G57,'DATA POBLACION'!$F$1:$F$361,0),MATCH(CONCATENATE(M$1,"_",$H57),'DATA POBLACION'!$A$1:$CP$1,0))</f>
        <v>0</v>
      </c>
      <c r="N57" s="57">
        <f>INDEX('DATA POBLACION'!$A$1:$CP$361,MATCH($G57,'DATA POBLACION'!$F$1:$F$361,0),MATCH(CONCATENATE(N$1,"_",$H57),'DATA POBLACION'!$A$1:$CP$1,0))</f>
        <v>0</v>
      </c>
      <c r="O57" s="57">
        <f t="shared" si="6"/>
        <v>0</v>
      </c>
      <c r="P57" s="57">
        <f>INDEX('DATA POBLACION'!$A$1:$CP$361,MATCH($G57,'DATA POBLACION'!$F$1:$F$361,0),MATCH(CONCATENATE(P$1,"_",$H57),'DATA POBLACION'!$A$1:$CP$1,0))</f>
        <v>0</v>
      </c>
      <c r="Q57" s="57">
        <f>INDEX('DATA POBLACION'!$A$1:$CP$361,MATCH($G57,'DATA POBLACION'!$F$1:$F$361,0),MATCH(CONCATENATE(Q$1,"_",$H57),'DATA POBLACION'!$A$1:$CP$1,0))</f>
        <v>0</v>
      </c>
      <c r="R57" s="57">
        <f>INDEX('DATA POBLACION'!$A$1:$CP$361,MATCH($G57,'DATA POBLACION'!$F$1:$F$361,0),MATCH(CONCATENATE(R$1,"_",$H57),'DATA POBLACION'!$A$1:$CP$1,0))</f>
        <v>0</v>
      </c>
      <c r="S57" s="57">
        <f>INDEX('DATA POBLACION'!$A$1:$CP$361,MATCH($G57,'DATA POBLACION'!$F$1:$F$361,0),MATCH(CONCATENATE(S$1,"_",$H57),'DATA POBLACION'!$A$1:$CP$1,0))</f>
        <v>0</v>
      </c>
      <c r="T57" s="57">
        <f>INDEX('DATA POBLACION'!$A$1:$CP$361,MATCH($G57,'DATA POBLACION'!$F$1:$F$361,0),MATCH(CONCATENATE(T$1,"_",$H57),'DATA POBLACION'!$A$1:$CP$1,0))</f>
        <v>0</v>
      </c>
      <c r="U57" s="57">
        <f t="shared" si="7"/>
        <v>0</v>
      </c>
      <c r="V57" s="57">
        <f>INDEX('DATA POBLACION'!$A$1:$CP$361,MATCH($G57,'DATA POBLACION'!$F$1:$F$361,0),MATCH(CONCATENATE(V$1,"_",$H57),'DATA POBLACION'!$A$1:$CP$1,0))</f>
        <v>0</v>
      </c>
      <c r="W57" s="57">
        <f>INDEX('DATA POBLACION'!$A$1:$CP$361,MATCH($G57,'DATA POBLACION'!$F$1:$F$361,0),MATCH(CONCATENATE(W$1,"_",$H57),'DATA POBLACION'!$A$1:$CP$1,0))</f>
        <v>0</v>
      </c>
      <c r="X57" s="57">
        <f>INDEX('DATA POBLACION'!$A$1:$CP$361,MATCH($G57,'DATA POBLACION'!$F$1:$F$361,0),MATCH(CONCATENATE(X$1,"_",$H57),'DATA POBLACION'!$A$1:$CP$1,0))</f>
        <v>0</v>
      </c>
      <c r="Y57" s="57">
        <f>INDEX('DATA POBLACION'!$A$1:$CP$361,MATCH($G57,'DATA POBLACION'!$F$1:$F$361,0),MATCH(CONCATENATE(Y$1,"_",$H57),'DATA POBLACION'!$A$1:$CP$1,0))</f>
        <v>0</v>
      </c>
      <c r="Z57" s="57">
        <f>INDEX('DATA POBLACION'!$A$1:$CP$361,MATCH($G57,'DATA POBLACION'!$F$1:$F$361,0),MATCH(CONCATENATE(Z$1,"_",$H57),'DATA POBLACION'!$A$1:$CP$1,0))</f>
        <v>0</v>
      </c>
      <c r="AA57" s="39">
        <f t="shared" si="8"/>
        <v>0</v>
      </c>
      <c r="AB57" s="57">
        <f>INDEX('DATA POBLACION'!$A$1:$CP$361,MATCH($G57,'DATA POBLACION'!$F$1:$F$361,0),MATCH(CONCATENATE(AB$1,"_",$H57),'DATA POBLACION'!$A$1:$CP$1,0))</f>
        <v>0</v>
      </c>
      <c r="AC57" s="57">
        <f>INDEX('DATA POBLACION'!$A$1:$CP$361,MATCH($G57,'DATA POBLACION'!$F$1:$F$361,0),MATCH(CONCATENATE(AC$1,"_",$H57),'DATA POBLACION'!$A$1:$CP$1,0))</f>
        <v>0</v>
      </c>
      <c r="AD57" s="57">
        <f>INDEX('DATA POBLACION'!$A$1:$CP$361,MATCH($G57,'DATA POBLACION'!$F$1:$F$361,0),MATCH(CONCATENATE(AD$1,"_",$H57),'DATA POBLACION'!$A$1:$CP$1,0))</f>
        <v>0</v>
      </c>
      <c r="AE57" s="57">
        <f>INDEX('DATA POBLACION'!$A$1:$CP$361,MATCH($G57,'DATA POBLACION'!$F$1:$F$361,0),MATCH(CONCATENATE(AE$1,"_",$H57),'DATA POBLACION'!$A$1:$CP$1,0))</f>
        <v>0</v>
      </c>
      <c r="AF57" s="57">
        <f>INDEX('DATA POBLACION'!$A$1:$CP$361,MATCH($G57,'DATA POBLACION'!$F$1:$F$361,0),MATCH(CONCATENATE(AF$1,"_",$H57),'DATA POBLACION'!$A$1:$CP$1,0))</f>
        <v>0</v>
      </c>
      <c r="AG57" s="39">
        <f t="shared" si="9"/>
        <v>0</v>
      </c>
      <c r="AH57" s="57">
        <f>INDEX('DATA POBLACION'!$A$1:$CP$361,MATCH($G57,'DATA POBLACION'!$F$1:$F$361,0),MATCH(CONCATENATE(AH$1,"_",$H57),'DATA POBLACION'!$A$1:$CP$1,0))</f>
        <v>0</v>
      </c>
      <c r="AI57" s="57">
        <f>INDEX('DATA POBLACION'!$A$1:$CP$361,MATCH($G57,'DATA POBLACION'!$F$1:$F$361,0),MATCH(CONCATENATE(AI$1,"_",$H57),'DATA POBLACION'!$A$1:$CP$1,0))</f>
        <v>0</v>
      </c>
      <c r="AJ57" s="57">
        <f>INDEX('DATA POBLACION'!$A$1:$CP$361,MATCH($G57,'DATA POBLACION'!$F$1:$F$361,0),MATCH(CONCATENATE(AJ$1,"_",$H57),'DATA POBLACION'!$A$1:$CP$1,0))</f>
        <v>0</v>
      </c>
      <c r="AK57" s="57">
        <f>INDEX('DATA POBLACION'!$A$1:$CP$361,MATCH($G57,'DATA POBLACION'!$F$1:$F$361,0),MATCH(CONCATENATE(AK$1,"_",$H57),'DATA POBLACION'!$A$1:$CP$1,0))</f>
        <v>0</v>
      </c>
      <c r="AL57" s="57">
        <f>INDEX('DATA POBLACION'!$A$1:$CP$361,MATCH($G57,'DATA POBLACION'!$F$1:$F$361,0),MATCH(CONCATENATE(AL$1,"_",$H57),'DATA POBLACION'!$A$1:$CP$1,0))</f>
        <v>0</v>
      </c>
      <c r="AM57" s="57">
        <f>INDEX('DATA POBLACION'!$A$1:$CP$361,MATCH($G57,'DATA POBLACION'!$F$1:$F$361,0),MATCH(CONCATENATE(AM$1,"_",$H57),'DATA POBLACION'!$A$1:$CP$1,0))</f>
        <v>0</v>
      </c>
      <c r="AN57" s="57">
        <f>INDEX('DATA POBLACION'!$A$1:$CP$361,MATCH($G57,'DATA POBLACION'!$F$1:$F$361,0),MATCH(CONCATENATE(AN$1,"_",$H57),'DATA POBLACION'!$A$1:$CP$1,0))</f>
        <v>0</v>
      </c>
      <c r="AO57" s="57">
        <f>INDEX('DATA POBLACION'!$A$1:$CP$361,MATCH($G57,'DATA POBLACION'!$F$1:$F$361,0),MATCH(CONCATENATE(AO$1,"_",$H57),'DATA POBLACION'!$A$1:$CP$1,0))</f>
        <v>0</v>
      </c>
      <c r="AP57" s="57">
        <f>INDEX('DATA POBLACION'!$A$1:$CP$361,MATCH($G57,'DATA POBLACION'!$F$1:$F$361,0),MATCH(CONCATENATE(AP$1,"_",$H57),'DATA POBLACION'!$A$1:$CP$1,0))</f>
        <v>0</v>
      </c>
      <c r="AQ57" s="57">
        <f>INDEX('DATA POBLACION'!$A$1:$CP$361,MATCH($G57,'DATA POBLACION'!$F$1:$F$361,0),MATCH(CONCATENATE(AQ$1,"_",$H57),'DATA POBLACION'!$A$1:$CP$1,0))</f>
        <v>0</v>
      </c>
      <c r="AR57" s="57">
        <f>INDEX('DATA POBLACION'!$A$1:$CP$361,MATCH($G57,'DATA POBLACION'!$F$1:$F$361,0),MATCH(CONCATENATE(AR$1,"_",$H57),'DATA POBLACION'!$A$1:$CP$1,0))</f>
        <v>0</v>
      </c>
      <c r="AS57" s="57">
        <f>INDEX('DATA POBLACION'!$A$1:$CP$361,MATCH($G57,'DATA POBLACION'!$F$1:$F$361,0),MATCH(CONCATENATE(AS$1,"_",$H57),'DATA POBLACION'!$A$1:$CP$1,0))</f>
        <v>0</v>
      </c>
      <c r="AT57" s="57">
        <f>INDEX('DATA POBLACION'!$A$1:$CP$361,MATCH($G57,'DATA POBLACION'!$F$1:$F$361,0),MATCH(CONCATENATE(AT$1,"_",$H57),'DATA POBLACION'!$A$1:$CP$1,0))</f>
        <v>0</v>
      </c>
    </row>
    <row r="58" spans="1:46" x14ac:dyDescent="0.2">
      <c r="A58" s="54">
        <v>80601</v>
      </c>
      <c r="B58" s="55" t="s">
        <v>53</v>
      </c>
      <c r="C58" s="34" t="s">
        <v>197</v>
      </c>
      <c r="D58" s="35" t="s">
        <v>3</v>
      </c>
      <c r="E58" s="56" t="s">
        <v>23</v>
      </c>
      <c r="F58" s="37"/>
      <c r="G58" s="38" t="s">
        <v>202</v>
      </c>
      <c r="H58" s="38" t="s">
        <v>108</v>
      </c>
      <c r="I58" s="39">
        <f t="shared" si="5"/>
        <v>0</v>
      </c>
      <c r="J58" s="57">
        <f>INDEX('DATA POBLACION'!$A$1:$CP$361,MATCH($G58,'DATA POBLACION'!$F$1:$F$361,0),MATCH(CONCATENATE(J$1,"_",$H58),'DATA POBLACION'!$A$1:$CP$1,0))</f>
        <v>0</v>
      </c>
      <c r="K58" s="57">
        <f>INDEX('DATA POBLACION'!$A$1:$CP$361,MATCH($G58,'DATA POBLACION'!$F$1:$F$361,0),MATCH(CONCATENATE(K$1,"_",$H58),'DATA POBLACION'!$A$1:$CP$1,0))</f>
        <v>0</v>
      </c>
      <c r="L58" s="57">
        <f>INDEX('DATA POBLACION'!$A$1:$CP$361,MATCH($G58,'DATA POBLACION'!$F$1:$F$361,0),MATCH(CONCATENATE(L$1,"_",$H58),'DATA POBLACION'!$A$1:$CP$1,0))</f>
        <v>0</v>
      </c>
      <c r="M58" s="57">
        <f>INDEX('DATA POBLACION'!$A$1:$CP$361,MATCH($G58,'DATA POBLACION'!$F$1:$F$361,0),MATCH(CONCATENATE(M$1,"_",$H58),'DATA POBLACION'!$A$1:$CP$1,0))</f>
        <v>0</v>
      </c>
      <c r="N58" s="57">
        <f>INDEX('DATA POBLACION'!$A$1:$CP$361,MATCH($G58,'DATA POBLACION'!$F$1:$F$361,0),MATCH(CONCATENATE(N$1,"_",$H58),'DATA POBLACION'!$A$1:$CP$1,0))</f>
        <v>0</v>
      </c>
      <c r="O58" s="57">
        <f t="shared" si="6"/>
        <v>0</v>
      </c>
      <c r="P58" s="57">
        <f>INDEX('DATA POBLACION'!$A$1:$CP$361,MATCH($G58,'DATA POBLACION'!$F$1:$F$361,0),MATCH(CONCATENATE(P$1,"_",$H58),'DATA POBLACION'!$A$1:$CP$1,0))</f>
        <v>0</v>
      </c>
      <c r="Q58" s="57">
        <f>INDEX('DATA POBLACION'!$A$1:$CP$361,MATCH($G58,'DATA POBLACION'!$F$1:$F$361,0),MATCH(CONCATENATE(Q$1,"_",$H58),'DATA POBLACION'!$A$1:$CP$1,0))</f>
        <v>0</v>
      </c>
      <c r="R58" s="57">
        <f>INDEX('DATA POBLACION'!$A$1:$CP$361,MATCH($G58,'DATA POBLACION'!$F$1:$F$361,0),MATCH(CONCATENATE(R$1,"_",$H58),'DATA POBLACION'!$A$1:$CP$1,0))</f>
        <v>0</v>
      </c>
      <c r="S58" s="57">
        <f>INDEX('DATA POBLACION'!$A$1:$CP$361,MATCH($G58,'DATA POBLACION'!$F$1:$F$361,0),MATCH(CONCATENATE(S$1,"_",$H58),'DATA POBLACION'!$A$1:$CP$1,0))</f>
        <v>0</v>
      </c>
      <c r="T58" s="57">
        <f>INDEX('DATA POBLACION'!$A$1:$CP$361,MATCH($G58,'DATA POBLACION'!$F$1:$F$361,0),MATCH(CONCATENATE(T$1,"_",$H58),'DATA POBLACION'!$A$1:$CP$1,0))</f>
        <v>0</v>
      </c>
      <c r="U58" s="57">
        <f t="shared" si="7"/>
        <v>0</v>
      </c>
      <c r="V58" s="57">
        <f>INDEX('DATA POBLACION'!$A$1:$CP$361,MATCH($G58,'DATA POBLACION'!$F$1:$F$361,0),MATCH(CONCATENATE(V$1,"_",$H58),'DATA POBLACION'!$A$1:$CP$1,0))</f>
        <v>0</v>
      </c>
      <c r="W58" s="57">
        <f>INDEX('DATA POBLACION'!$A$1:$CP$361,MATCH($G58,'DATA POBLACION'!$F$1:$F$361,0),MATCH(CONCATENATE(W$1,"_",$H58),'DATA POBLACION'!$A$1:$CP$1,0))</f>
        <v>0</v>
      </c>
      <c r="X58" s="57">
        <f>INDEX('DATA POBLACION'!$A$1:$CP$361,MATCH($G58,'DATA POBLACION'!$F$1:$F$361,0),MATCH(CONCATENATE(X$1,"_",$H58),'DATA POBLACION'!$A$1:$CP$1,0))</f>
        <v>0</v>
      </c>
      <c r="Y58" s="57">
        <f>INDEX('DATA POBLACION'!$A$1:$CP$361,MATCH($G58,'DATA POBLACION'!$F$1:$F$361,0),MATCH(CONCATENATE(Y$1,"_",$H58),'DATA POBLACION'!$A$1:$CP$1,0))</f>
        <v>0</v>
      </c>
      <c r="Z58" s="57">
        <f>INDEX('DATA POBLACION'!$A$1:$CP$361,MATCH($G58,'DATA POBLACION'!$F$1:$F$361,0),MATCH(CONCATENATE(Z$1,"_",$H58),'DATA POBLACION'!$A$1:$CP$1,0))</f>
        <v>0</v>
      </c>
      <c r="AA58" s="39">
        <f t="shared" si="8"/>
        <v>0</v>
      </c>
      <c r="AB58" s="57">
        <f>INDEX('DATA POBLACION'!$A$1:$CP$361,MATCH($G58,'DATA POBLACION'!$F$1:$F$361,0),MATCH(CONCATENATE(AB$1,"_",$H58),'DATA POBLACION'!$A$1:$CP$1,0))</f>
        <v>0</v>
      </c>
      <c r="AC58" s="57">
        <f>INDEX('DATA POBLACION'!$A$1:$CP$361,MATCH($G58,'DATA POBLACION'!$F$1:$F$361,0),MATCH(CONCATENATE(AC$1,"_",$H58),'DATA POBLACION'!$A$1:$CP$1,0))</f>
        <v>0</v>
      </c>
      <c r="AD58" s="57">
        <f>INDEX('DATA POBLACION'!$A$1:$CP$361,MATCH($G58,'DATA POBLACION'!$F$1:$F$361,0),MATCH(CONCATENATE(AD$1,"_",$H58),'DATA POBLACION'!$A$1:$CP$1,0))</f>
        <v>0</v>
      </c>
      <c r="AE58" s="57">
        <f>INDEX('DATA POBLACION'!$A$1:$CP$361,MATCH($G58,'DATA POBLACION'!$F$1:$F$361,0),MATCH(CONCATENATE(AE$1,"_",$H58),'DATA POBLACION'!$A$1:$CP$1,0))</f>
        <v>0</v>
      </c>
      <c r="AF58" s="57">
        <f>INDEX('DATA POBLACION'!$A$1:$CP$361,MATCH($G58,'DATA POBLACION'!$F$1:$F$361,0),MATCH(CONCATENATE(AF$1,"_",$H58),'DATA POBLACION'!$A$1:$CP$1,0))</f>
        <v>0</v>
      </c>
      <c r="AG58" s="39">
        <f t="shared" si="9"/>
        <v>0</v>
      </c>
      <c r="AH58" s="57">
        <f>INDEX('DATA POBLACION'!$A$1:$CP$361,MATCH($G58,'DATA POBLACION'!$F$1:$F$361,0),MATCH(CONCATENATE(AH$1,"_",$H58),'DATA POBLACION'!$A$1:$CP$1,0))</f>
        <v>0</v>
      </c>
      <c r="AI58" s="57">
        <f>INDEX('DATA POBLACION'!$A$1:$CP$361,MATCH($G58,'DATA POBLACION'!$F$1:$F$361,0),MATCH(CONCATENATE(AI$1,"_",$H58),'DATA POBLACION'!$A$1:$CP$1,0))</f>
        <v>0</v>
      </c>
      <c r="AJ58" s="57">
        <f>INDEX('DATA POBLACION'!$A$1:$CP$361,MATCH($G58,'DATA POBLACION'!$F$1:$F$361,0),MATCH(CONCATENATE(AJ$1,"_",$H58),'DATA POBLACION'!$A$1:$CP$1,0))</f>
        <v>0</v>
      </c>
      <c r="AK58" s="57">
        <f>INDEX('DATA POBLACION'!$A$1:$CP$361,MATCH($G58,'DATA POBLACION'!$F$1:$F$361,0),MATCH(CONCATENATE(AK$1,"_",$H58),'DATA POBLACION'!$A$1:$CP$1,0))</f>
        <v>0</v>
      </c>
      <c r="AL58" s="57">
        <f>INDEX('DATA POBLACION'!$A$1:$CP$361,MATCH($G58,'DATA POBLACION'!$F$1:$F$361,0),MATCH(CONCATENATE(AL$1,"_",$H58),'DATA POBLACION'!$A$1:$CP$1,0))</f>
        <v>0</v>
      </c>
      <c r="AM58" s="57">
        <f>INDEX('DATA POBLACION'!$A$1:$CP$361,MATCH($G58,'DATA POBLACION'!$F$1:$F$361,0),MATCH(CONCATENATE(AM$1,"_",$H58),'DATA POBLACION'!$A$1:$CP$1,0))</f>
        <v>0</v>
      </c>
      <c r="AN58" s="57">
        <f>INDEX('DATA POBLACION'!$A$1:$CP$361,MATCH($G58,'DATA POBLACION'!$F$1:$F$361,0),MATCH(CONCATENATE(AN$1,"_",$H58),'DATA POBLACION'!$A$1:$CP$1,0))</f>
        <v>0</v>
      </c>
      <c r="AO58" s="57">
        <f>INDEX('DATA POBLACION'!$A$1:$CP$361,MATCH($G58,'DATA POBLACION'!$F$1:$F$361,0),MATCH(CONCATENATE(AO$1,"_",$H58),'DATA POBLACION'!$A$1:$CP$1,0))</f>
        <v>0</v>
      </c>
      <c r="AP58" s="57">
        <f>INDEX('DATA POBLACION'!$A$1:$CP$361,MATCH($G58,'DATA POBLACION'!$F$1:$F$361,0),MATCH(CONCATENATE(AP$1,"_",$H58),'DATA POBLACION'!$A$1:$CP$1,0))</f>
        <v>0</v>
      </c>
      <c r="AQ58" s="57">
        <f>INDEX('DATA POBLACION'!$A$1:$CP$361,MATCH($G58,'DATA POBLACION'!$F$1:$F$361,0),MATCH(CONCATENATE(AQ$1,"_",$H58),'DATA POBLACION'!$A$1:$CP$1,0))</f>
        <v>0</v>
      </c>
      <c r="AR58" s="57">
        <f>INDEX('DATA POBLACION'!$A$1:$CP$361,MATCH($G58,'DATA POBLACION'!$F$1:$F$361,0),MATCH(CONCATENATE(AR$1,"_",$H58),'DATA POBLACION'!$A$1:$CP$1,0))</f>
        <v>0</v>
      </c>
      <c r="AS58" s="57">
        <f>INDEX('DATA POBLACION'!$A$1:$CP$361,MATCH($G58,'DATA POBLACION'!$F$1:$F$361,0),MATCH(CONCATENATE(AS$1,"_",$H58),'DATA POBLACION'!$A$1:$CP$1,0))</f>
        <v>0</v>
      </c>
      <c r="AT58" s="57">
        <f>INDEX('DATA POBLACION'!$A$1:$CP$361,MATCH($G58,'DATA POBLACION'!$F$1:$F$361,0),MATCH(CONCATENATE(AT$1,"_",$H58),'DATA POBLACION'!$A$1:$CP$1,0))</f>
        <v>0</v>
      </c>
    </row>
    <row r="59" spans="1:46" x14ac:dyDescent="0.2">
      <c r="A59" s="54">
        <v>80601</v>
      </c>
      <c r="B59" s="55" t="s">
        <v>53</v>
      </c>
      <c r="C59" s="34" t="s">
        <v>197</v>
      </c>
      <c r="D59" s="35" t="s">
        <v>3</v>
      </c>
      <c r="E59" s="36" t="s">
        <v>23</v>
      </c>
      <c r="F59" s="37"/>
      <c r="G59" s="38" t="s">
        <v>202</v>
      </c>
      <c r="H59" s="38" t="s">
        <v>109</v>
      </c>
      <c r="I59" s="39">
        <f t="shared" si="5"/>
        <v>0</v>
      </c>
      <c r="J59" s="57">
        <f>INDEX('DATA POBLACION'!$A$1:$CP$361,MATCH($G59,'DATA POBLACION'!$F$1:$F$361,0),MATCH(CONCATENATE(J$1,"_",$H59),'DATA POBLACION'!$A$1:$CP$1,0))</f>
        <v>0</v>
      </c>
      <c r="K59" s="57">
        <f>INDEX('DATA POBLACION'!$A$1:$CP$361,MATCH($G59,'DATA POBLACION'!$F$1:$F$361,0),MATCH(CONCATENATE(K$1,"_",$H59),'DATA POBLACION'!$A$1:$CP$1,0))</f>
        <v>0</v>
      </c>
      <c r="L59" s="57">
        <f>INDEX('DATA POBLACION'!$A$1:$CP$361,MATCH($G59,'DATA POBLACION'!$F$1:$F$361,0),MATCH(CONCATENATE(L$1,"_",$H59),'DATA POBLACION'!$A$1:$CP$1,0))</f>
        <v>0</v>
      </c>
      <c r="M59" s="57">
        <f>INDEX('DATA POBLACION'!$A$1:$CP$361,MATCH($G59,'DATA POBLACION'!$F$1:$F$361,0),MATCH(CONCATENATE(M$1,"_",$H59),'DATA POBLACION'!$A$1:$CP$1,0))</f>
        <v>0</v>
      </c>
      <c r="N59" s="57">
        <f>INDEX('DATA POBLACION'!$A$1:$CP$361,MATCH($G59,'DATA POBLACION'!$F$1:$F$361,0),MATCH(CONCATENATE(N$1,"_",$H59),'DATA POBLACION'!$A$1:$CP$1,0))</f>
        <v>0</v>
      </c>
      <c r="O59" s="57">
        <f t="shared" si="6"/>
        <v>0</v>
      </c>
      <c r="P59" s="57">
        <f>INDEX('DATA POBLACION'!$A$1:$CP$361,MATCH($G59,'DATA POBLACION'!$F$1:$F$361,0),MATCH(CONCATENATE(P$1,"_",$H59),'DATA POBLACION'!$A$1:$CP$1,0))</f>
        <v>0</v>
      </c>
      <c r="Q59" s="57">
        <f>INDEX('DATA POBLACION'!$A$1:$CP$361,MATCH($G59,'DATA POBLACION'!$F$1:$F$361,0),MATCH(CONCATENATE(Q$1,"_",$H59),'DATA POBLACION'!$A$1:$CP$1,0))</f>
        <v>0</v>
      </c>
      <c r="R59" s="57">
        <f>INDEX('DATA POBLACION'!$A$1:$CP$361,MATCH($G59,'DATA POBLACION'!$F$1:$F$361,0),MATCH(CONCATENATE(R$1,"_",$H59),'DATA POBLACION'!$A$1:$CP$1,0))</f>
        <v>0</v>
      </c>
      <c r="S59" s="57">
        <f>INDEX('DATA POBLACION'!$A$1:$CP$361,MATCH($G59,'DATA POBLACION'!$F$1:$F$361,0),MATCH(CONCATENATE(S$1,"_",$H59),'DATA POBLACION'!$A$1:$CP$1,0))</f>
        <v>0</v>
      </c>
      <c r="T59" s="57">
        <f>INDEX('DATA POBLACION'!$A$1:$CP$361,MATCH($G59,'DATA POBLACION'!$F$1:$F$361,0),MATCH(CONCATENATE(T$1,"_",$H59),'DATA POBLACION'!$A$1:$CP$1,0))</f>
        <v>0</v>
      </c>
      <c r="U59" s="57">
        <f t="shared" si="7"/>
        <v>0</v>
      </c>
      <c r="V59" s="57">
        <f>INDEX('DATA POBLACION'!$A$1:$CP$361,MATCH($G59,'DATA POBLACION'!$F$1:$F$361,0),MATCH(CONCATENATE(V$1,"_",$H59),'DATA POBLACION'!$A$1:$CP$1,0))</f>
        <v>0</v>
      </c>
      <c r="W59" s="57">
        <f>INDEX('DATA POBLACION'!$A$1:$CP$361,MATCH($G59,'DATA POBLACION'!$F$1:$F$361,0),MATCH(CONCATENATE(W$1,"_",$H59),'DATA POBLACION'!$A$1:$CP$1,0))</f>
        <v>0</v>
      </c>
      <c r="X59" s="57">
        <f>INDEX('DATA POBLACION'!$A$1:$CP$361,MATCH($G59,'DATA POBLACION'!$F$1:$F$361,0),MATCH(CONCATENATE(X$1,"_",$H59),'DATA POBLACION'!$A$1:$CP$1,0))</f>
        <v>0</v>
      </c>
      <c r="Y59" s="57">
        <f>INDEX('DATA POBLACION'!$A$1:$CP$361,MATCH($G59,'DATA POBLACION'!$F$1:$F$361,0),MATCH(CONCATENATE(Y$1,"_",$H59),'DATA POBLACION'!$A$1:$CP$1,0))</f>
        <v>0</v>
      </c>
      <c r="Z59" s="57">
        <f>INDEX('DATA POBLACION'!$A$1:$CP$361,MATCH($G59,'DATA POBLACION'!$F$1:$F$361,0),MATCH(CONCATENATE(Z$1,"_",$H59),'DATA POBLACION'!$A$1:$CP$1,0))</f>
        <v>0</v>
      </c>
      <c r="AA59" s="39">
        <f t="shared" si="8"/>
        <v>0</v>
      </c>
      <c r="AB59" s="57">
        <f>INDEX('DATA POBLACION'!$A$1:$CP$361,MATCH($G59,'DATA POBLACION'!$F$1:$F$361,0),MATCH(CONCATENATE(AB$1,"_",$H59),'DATA POBLACION'!$A$1:$CP$1,0))</f>
        <v>0</v>
      </c>
      <c r="AC59" s="57">
        <f>INDEX('DATA POBLACION'!$A$1:$CP$361,MATCH($G59,'DATA POBLACION'!$F$1:$F$361,0),MATCH(CONCATENATE(AC$1,"_",$H59),'DATA POBLACION'!$A$1:$CP$1,0))</f>
        <v>0</v>
      </c>
      <c r="AD59" s="57">
        <f>INDEX('DATA POBLACION'!$A$1:$CP$361,MATCH($G59,'DATA POBLACION'!$F$1:$F$361,0),MATCH(CONCATENATE(AD$1,"_",$H59),'DATA POBLACION'!$A$1:$CP$1,0))</f>
        <v>0</v>
      </c>
      <c r="AE59" s="57">
        <f>INDEX('DATA POBLACION'!$A$1:$CP$361,MATCH($G59,'DATA POBLACION'!$F$1:$F$361,0),MATCH(CONCATENATE(AE$1,"_",$H59),'DATA POBLACION'!$A$1:$CP$1,0))</f>
        <v>0</v>
      </c>
      <c r="AF59" s="57">
        <f>INDEX('DATA POBLACION'!$A$1:$CP$361,MATCH($G59,'DATA POBLACION'!$F$1:$F$361,0),MATCH(CONCATENATE(AF$1,"_",$H59),'DATA POBLACION'!$A$1:$CP$1,0))</f>
        <v>0</v>
      </c>
      <c r="AG59" s="39">
        <f t="shared" si="9"/>
        <v>0</v>
      </c>
      <c r="AH59" s="57">
        <f>INDEX('DATA POBLACION'!$A$1:$CP$361,MATCH($G59,'DATA POBLACION'!$F$1:$F$361,0),MATCH(CONCATENATE(AH$1,"_",$H59),'DATA POBLACION'!$A$1:$CP$1,0))</f>
        <v>0</v>
      </c>
      <c r="AI59" s="57">
        <f>INDEX('DATA POBLACION'!$A$1:$CP$361,MATCH($G59,'DATA POBLACION'!$F$1:$F$361,0),MATCH(CONCATENATE(AI$1,"_",$H59),'DATA POBLACION'!$A$1:$CP$1,0))</f>
        <v>0</v>
      </c>
      <c r="AJ59" s="57">
        <f>INDEX('DATA POBLACION'!$A$1:$CP$361,MATCH($G59,'DATA POBLACION'!$F$1:$F$361,0),MATCH(CONCATENATE(AJ$1,"_",$H59),'DATA POBLACION'!$A$1:$CP$1,0))</f>
        <v>0</v>
      </c>
      <c r="AK59" s="57">
        <f>INDEX('DATA POBLACION'!$A$1:$CP$361,MATCH($G59,'DATA POBLACION'!$F$1:$F$361,0),MATCH(CONCATENATE(AK$1,"_",$H59),'DATA POBLACION'!$A$1:$CP$1,0))</f>
        <v>0</v>
      </c>
      <c r="AL59" s="57">
        <f>INDEX('DATA POBLACION'!$A$1:$CP$361,MATCH($G59,'DATA POBLACION'!$F$1:$F$361,0),MATCH(CONCATENATE(AL$1,"_",$H59),'DATA POBLACION'!$A$1:$CP$1,0))</f>
        <v>0</v>
      </c>
      <c r="AM59" s="57">
        <f>INDEX('DATA POBLACION'!$A$1:$CP$361,MATCH($G59,'DATA POBLACION'!$F$1:$F$361,0),MATCH(CONCATENATE(AM$1,"_",$H59),'DATA POBLACION'!$A$1:$CP$1,0))</f>
        <v>0</v>
      </c>
      <c r="AN59" s="57">
        <f>INDEX('DATA POBLACION'!$A$1:$CP$361,MATCH($G59,'DATA POBLACION'!$F$1:$F$361,0),MATCH(CONCATENATE(AN$1,"_",$H59),'DATA POBLACION'!$A$1:$CP$1,0))</f>
        <v>0</v>
      </c>
      <c r="AO59" s="57">
        <f>INDEX('DATA POBLACION'!$A$1:$CP$361,MATCH($G59,'DATA POBLACION'!$F$1:$F$361,0),MATCH(CONCATENATE(AO$1,"_",$H59),'DATA POBLACION'!$A$1:$CP$1,0))</f>
        <v>0</v>
      </c>
      <c r="AP59" s="57">
        <f>INDEX('DATA POBLACION'!$A$1:$CP$361,MATCH($G59,'DATA POBLACION'!$F$1:$F$361,0),MATCH(CONCATENATE(AP$1,"_",$H59),'DATA POBLACION'!$A$1:$CP$1,0))</f>
        <v>0</v>
      </c>
      <c r="AQ59" s="57">
        <f>INDEX('DATA POBLACION'!$A$1:$CP$361,MATCH($G59,'DATA POBLACION'!$F$1:$F$361,0),MATCH(CONCATENATE(AQ$1,"_",$H59),'DATA POBLACION'!$A$1:$CP$1,0))</f>
        <v>0</v>
      </c>
      <c r="AR59" s="57">
        <f>INDEX('DATA POBLACION'!$A$1:$CP$361,MATCH($G59,'DATA POBLACION'!$F$1:$F$361,0),MATCH(CONCATENATE(AR$1,"_",$H59),'DATA POBLACION'!$A$1:$CP$1,0))</f>
        <v>0</v>
      </c>
      <c r="AS59" s="57">
        <f>INDEX('DATA POBLACION'!$A$1:$CP$361,MATCH($G59,'DATA POBLACION'!$F$1:$F$361,0),MATCH(CONCATENATE(AS$1,"_",$H59),'DATA POBLACION'!$A$1:$CP$1,0))</f>
        <v>0</v>
      </c>
      <c r="AT59" s="57">
        <f>INDEX('DATA POBLACION'!$A$1:$CP$361,MATCH($G59,'DATA POBLACION'!$F$1:$F$361,0),MATCH(CONCATENATE(AT$1,"_",$H59),'DATA POBLACION'!$A$1:$CP$1,0))</f>
        <v>0</v>
      </c>
    </row>
    <row r="60" spans="1:46" x14ac:dyDescent="0.2">
      <c r="A60" s="54">
        <v>80204</v>
      </c>
      <c r="B60" s="55" t="s">
        <v>53</v>
      </c>
      <c r="C60" s="34" t="s">
        <v>18</v>
      </c>
      <c r="D60" s="35" t="s">
        <v>1</v>
      </c>
      <c r="E60" s="56" t="s">
        <v>8</v>
      </c>
      <c r="F60" s="37"/>
      <c r="G60" s="38" t="s">
        <v>269</v>
      </c>
      <c r="H60" s="38" t="s">
        <v>108</v>
      </c>
      <c r="I60" s="39">
        <f t="shared" si="5"/>
        <v>466</v>
      </c>
      <c r="J60" s="57">
        <f>INDEX('DATA POBLACION'!$A$1:$CP$361,MATCH($G60,'DATA POBLACION'!$F$1:$F$361,0),MATCH(CONCATENATE(J$1,"_",$H60),'DATA POBLACION'!$A$1:$CP$1,0))</f>
        <v>12</v>
      </c>
      <c r="K60" s="57">
        <f>INDEX('DATA POBLACION'!$A$1:$CP$361,MATCH($G60,'DATA POBLACION'!$F$1:$F$361,0),MATCH(CONCATENATE(K$1,"_",$H60),'DATA POBLACION'!$A$1:$CP$1,0))</f>
        <v>8</v>
      </c>
      <c r="L60" s="57">
        <f>INDEX('DATA POBLACION'!$A$1:$CP$361,MATCH($G60,'DATA POBLACION'!$F$1:$F$361,0),MATCH(CONCATENATE(L$1,"_",$H60),'DATA POBLACION'!$A$1:$CP$1,0))</f>
        <v>3</v>
      </c>
      <c r="M60" s="57">
        <f>INDEX('DATA POBLACION'!$A$1:$CP$361,MATCH($G60,'DATA POBLACION'!$F$1:$F$361,0),MATCH(CONCATENATE(M$1,"_",$H60),'DATA POBLACION'!$A$1:$CP$1,0))</f>
        <v>4</v>
      </c>
      <c r="N60" s="57">
        <f>INDEX('DATA POBLACION'!$A$1:$CP$361,MATCH($G60,'DATA POBLACION'!$F$1:$F$361,0),MATCH(CONCATENATE(N$1,"_",$H60),'DATA POBLACION'!$A$1:$CP$1,0))</f>
        <v>8</v>
      </c>
      <c r="O60" s="57">
        <f t="shared" si="6"/>
        <v>35</v>
      </c>
      <c r="P60" s="57">
        <f>INDEX('DATA POBLACION'!$A$1:$CP$361,MATCH($G60,'DATA POBLACION'!$F$1:$F$361,0),MATCH(CONCATENATE(P$1,"_",$H60),'DATA POBLACION'!$A$1:$CP$1,0))</f>
        <v>9</v>
      </c>
      <c r="Q60" s="57">
        <f>INDEX('DATA POBLACION'!$A$1:$CP$361,MATCH($G60,'DATA POBLACION'!$F$1:$F$361,0),MATCH(CONCATENATE(Q$1,"_",$H60),'DATA POBLACION'!$A$1:$CP$1,0))</f>
        <v>3</v>
      </c>
      <c r="R60" s="57">
        <f>INDEX('DATA POBLACION'!$A$1:$CP$361,MATCH($G60,'DATA POBLACION'!$F$1:$F$361,0),MATCH(CONCATENATE(R$1,"_",$H60),'DATA POBLACION'!$A$1:$CP$1,0))</f>
        <v>2</v>
      </c>
      <c r="S60" s="57">
        <f>INDEX('DATA POBLACION'!$A$1:$CP$361,MATCH($G60,'DATA POBLACION'!$F$1:$F$361,0),MATCH(CONCATENATE(S$1,"_",$H60),'DATA POBLACION'!$A$1:$CP$1,0))</f>
        <v>5</v>
      </c>
      <c r="T60" s="57">
        <f>INDEX('DATA POBLACION'!$A$1:$CP$361,MATCH($G60,'DATA POBLACION'!$F$1:$F$361,0),MATCH(CONCATENATE(T$1,"_",$H60),'DATA POBLACION'!$A$1:$CP$1,0))</f>
        <v>9</v>
      </c>
      <c r="U60" s="57">
        <f t="shared" si="7"/>
        <v>28</v>
      </c>
      <c r="V60" s="57">
        <f>INDEX('DATA POBLACION'!$A$1:$CP$361,MATCH($G60,'DATA POBLACION'!$F$1:$F$361,0),MATCH(CONCATENATE(V$1,"_",$H60),'DATA POBLACION'!$A$1:$CP$1,0))</f>
        <v>6</v>
      </c>
      <c r="W60" s="57">
        <f>INDEX('DATA POBLACION'!$A$1:$CP$361,MATCH($G60,'DATA POBLACION'!$F$1:$F$361,0),MATCH(CONCATENATE(W$1,"_",$H60),'DATA POBLACION'!$A$1:$CP$1,0))</f>
        <v>4</v>
      </c>
      <c r="X60" s="57">
        <f>INDEX('DATA POBLACION'!$A$1:$CP$361,MATCH($G60,'DATA POBLACION'!$F$1:$F$361,0),MATCH(CONCATENATE(X$1,"_",$H60),'DATA POBLACION'!$A$1:$CP$1,0))</f>
        <v>7</v>
      </c>
      <c r="Y60" s="57">
        <f>INDEX('DATA POBLACION'!$A$1:$CP$361,MATCH($G60,'DATA POBLACION'!$F$1:$F$361,0),MATCH(CONCATENATE(Y$1,"_",$H60),'DATA POBLACION'!$A$1:$CP$1,0))</f>
        <v>6</v>
      </c>
      <c r="Z60" s="57">
        <f>INDEX('DATA POBLACION'!$A$1:$CP$361,MATCH($G60,'DATA POBLACION'!$F$1:$F$361,0),MATCH(CONCATENATE(Z$1,"_",$H60),'DATA POBLACION'!$A$1:$CP$1,0))</f>
        <v>10</v>
      </c>
      <c r="AA60" s="39">
        <f t="shared" si="8"/>
        <v>33</v>
      </c>
      <c r="AB60" s="57">
        <f>INDEX('DATA POBLACION'!$A$1:$CP$361,MATCH($G60,'DATA POBLACION'!$F$1:$F$361,0),MATCH(CONCATENATE(AB$1,"_",$H60),'DATA POBLACION'!$A$1:$CP$1,0))</f>
        <v>7</v>
      </c>
      <c r="AC60" s="57">
        <f>INDEX('DATA POBLACION'!$A$1:$CP$361,MATCH($G60,'DATA POBLACION'!$F$1:$F$361,0),MATCH(CONCATENATE(AC$1,"_",$H60),'DATA POBLACION'!$A$1:$CP$1,0))</f>
        <v>9</v>
      </c>
      <c r="AD60" s="57">
        <f>INDEX('DATA POBLACION'!$A$1:$CP$361,MATCH($G60,'DATA POBLACION'!$F$1:$F$361,0),MATCH(CONCATENATE(AD$1,"_",$H60),'DATA POBLACION'!$A$1:$CP$1,0))</f>
        <v>8</v>
      </c>
      <c r="AE60" s="57">
        <f>INDEX('DATA POBLACION'!$A$1:$CP$361,MATCH($G60,'DATA POBLACION'!$F$1:$F$361,0),MATCH(CONCATENATE(AE$1,"_",$H60),'DATA POBLACION'!$A$1:$CP$1,0))</f>
        <v>10</v>
      </c>
      <c r="AF60" s="57">
        <f>INDEX('DATA POBLACION'!$A$1:$CP$361,MATCH($G60,'DATA POBLACION'!$F$1:$F$361,0),MATCH(CONCATENATE(AF$1,"_",$H60),'DATA POBLACION'!$A$1:$CP$1,0))</f>
        <v>8</v>
      </c>
      <c r="AG60" s="39">
        <f t="shared" si="9"/>
        <v>42</v>
      </c>
      <c r="AH60" s="57">
        <f>INDEX('DATA POBLACION'!$A$1:$CP$361,MATCH($G60,'DATA POBLACION'!$F$1:$F$361,0),MATCH(CONCATENATE(AH$1,"_",$H60),'DATA POBLACION'!$A$1:$CP$1,0))</f>
        <v>35</v>
      </c>
      <c r="AI60" s="57">
        <f>INDEX('DATA POBLACION'!$A$1:$CP$361,MATCH($G60,'DATA POBLACION'!$F$1:$F$361,0),MATCH(CONCATENATE(AI$1,"_",$H60),'DATA POBLACION'!$A$1:$CP$1,0))</f>
        <v>40</v>
      </c>
      <c r="AJ60" s="57">
        <f>INDEX('DATA POBLACION'!$A$1:$CP$361,MATCH($G60,'DATA POBLACION'!$F$1:$F$361,0),MATCH(CONCATENATE(AJ$1,"_",$H60),'DATA POBLACION'!$A$1:$CP$1,0))</f>
        <v>34</v>
      </c>
      <c r="AK60" s="57">
        <f>INDEX('DATA POBLACION'!$A$1:$CP$361,MATCH($G60,'DATA POBLACION'!$F$1:$F$361,0),MATCH(CONCATENATE(AK$1,"_",$H60),'DATA POBLACION'!$A$1:$CP$1,0))</f>
        <v>36</v>
      </c>
      <c r="AL60" s="57">
        <f>INDEX('DATA POBLACION'!$A$1:$CP$361,MATCH($G60,'DATA POBLACION'!$F$1:$F$361,0),MATCH(CONCATENATE(AL$1,"_",$H60),'DATA POBLACION'!$A$1:$CP$1,0))</f>
        <v>33</v>
      </c>
      <c r="AM60" s="57">
        <f>INDEX('DATA POBLACION'!$A$1:$CP$361,MATCH($G60,'DATA POBLACION'!$F$1:$F$361,0),MATCH(CONCATENATE(AM$1,"_",$H60),'DATA POBLACION'!$A$1:$CP$1,0))</f>
        <v>33</v>
      </c>
      <c r="AN60" s="57">
        <f>INDEX('DATA POBLACION'!$A$1:$CP$361,MATCH($G60,'DATA POBLACION'!$F$1:$F$361,0),MATCH(CONCATENATE(AN$1,"_",$H60),'DATA POBLACION'!$A$1:$CP$1,0))</f>
        <v>34</v>
      </c>
      <c r="AO60" s="57">
        <f>INDEX('DATA POBLACION'!$A$1:$CP$361,MATCH($G60,'DATA POBLACION'!$F$1:$F$361,0),MATCH(CONCATENATE(AO$1,"_",$H60),'DATA POBLACION'!$A$1:$CP$1,0))</f>
        <v>28</v>
      </c>
      <c r="AP60" s="57">
        <f>INDEX('DATA POBLACION'!$A$1:$CP$361,MATCH($G60,'DATA POBLACION'!$F$1:$F$361,0),MATCH(CONCATENATE(AP$1,"_",$H60),'DATA POBLACION'!$A$1:$CP$1,0))</f>
        <v>21</v>
      </c>
      <c r="AQ60" s="57">
        <f>INDEX('DATA POBLACION'!$A$1:$CP$361,MATCH($G60,'DATA POBLACION'!$F$1:$F$361,0),MATCH(CONCATENATE(AQ$1,"_",$H60),'DATA POBLACION'!$A$1:$CP$1,0))</f>
        <v>10</v>
      </c>
      <c r="AR60" s="57">
        <f>INDEX('DATA POBLACION'!$A$1:$CP$361,MATCH($G60,'DATA POBLACION'!$F$1:$F$361,0),MATCH(CONCATENATE(AR$1,"_",$H60),'DATA POBLACION'!$A$1:$CP$1,0))</f>
        <v>9</v>
      </c>
      <c r="AS60" s="57">
        <f>INDEX('DATA POBLACION'!$A$1:$CP$361,MATCH($G60,'DATA POBLACION'!$F$1:$F$361,0),MATCH(CONCATENATE(AS$1,"_",$H60),'DATA POBLACION'!$A$1:$CP$1,0))</f>
        <v>6</v>
      </c>
      <c r="AT60" s="57">
        <f>INDEX('DATA POBLACION'!$A$1:$CP$361,MATCH($G60,'DATA POBLACION'!$F$1:$F$361,0),MATCH(CONCATENATE(AT$1,"_",$H60),'DATA POBLACION'!$A$1:$CP$1,0))</f>
        <v>9</v>
      </c>
    </row>
    <row r="61" spans="1:46" x14ac:dyDescent="0.2">
      <c r="A61" s="54">
        <v>80204</v>
      </c>
      <c r="B61" s="55" t="s">
        <v>53</v>
      </c>
      <c r="C61" s="34" t="s">
        <v>18</v>
      </c>
      <c r="D61" s="35" t="s">
        <v>1</v>
      </c>
      <c r="E61" s="36" t="s">
        <v>8</v>
      </c>
      <c r="F61" s="37"/>
      <c r="G61" s="38" t="s">
        <v>269</v>
      </c>
      <c r="H61" s="38" t="s">
        <v>109</v>
      </c>
      <c r="I61" s="39">
        <f t="shared" si="5"/>
        <v>448</v>
      </c>
      <c r="J61" s="57">
        <f>INDEX('DATA POBLACION'!$A$1:$CP$361,MATCH($G61,'DATA POBLACION'!$F$1:$F$361,0),MATCH(CONCATENATE(J$1,"_",$H61),'DATA POBLACION'!$A$1:$CP$1,0))</f>
        <v>15</v>
      </c>
      <c r="K61" s="57">
        <f>INDEX('DATA POBLACION'!$A$1:$CP$361,MATCH($G61,'DATA POBLACION'!$F$1:$F$361,0),MATCH(CONCATENATE(K$1,"_",$H61),'DATA POBLACION'!$A$1:$CP$1,0))</f>
        <v>5</v>
      </c>
      <c r="L61" s="57">
        <f>INDEX('DATA POBLACION'!$A$1:$CP$361,MATCH($G61,'DATA POBLACION'!$F$1:$F$361,0),MATCH(CONCATENATE(L$1,"_",$H61),'DATA POBLACION'!$A$1:$CP$1,0))</f>
        <v>5</v>
      </c>
      <c r="M61" s="57">
        <f>INDEX('DATA POBLACION'!$A$1:$CP$361,MATCH($G61,'DATA POBLACION'!$F$1:$F$361,0),MATCH(CONCATENATE(M$1,"_",$H61),'DATA POBLACION'!$A$1:$CP$1,0))</f>
        <v>7</v>
      </c>
      <c r="N61" s="57">
        <f>INDEX('DATA POBLACION'!$A$1:$CP$361,MATCH($G61,'DATA POBLACION'!$F$1:$F$361,0),MATCH(CONCATENATE(N$1,"_",$H61),'DATA POBLACION'!$A$1:$CP$1,0))</f>
        <v>10</v>
      </c>
      <c r="O61" s="57">
        <f t="shared" si="6"/>
        <v>42</v>
      </c>
      <c r="P61" s="57">
        <f>INDEX('DATA POBLACION'!$A$1:$CP$361,MATCH($G61,'DATA POBLACION'!$F$1:$F$361,0),MATCH(CONCATENATE(P$1,"_",$H61),'DATA POBLACION'!$A$1:$CP$1,0))</f>
        <v>7</v>
      </c>
      <c r="Q61" s="57">
        <f>INDEX('DATA POBLACION'!$A$1:$CP$361,MATCH($G61,'DATA POBLACION'!$F$1:$F$361,0),MATCH(CONCATENATE(Q$1,"_",$H61),'DATA POBLACION'!$A$1:$CP$1,0))</f>
        <v>4</v>
      </c>
      <c r="R61" s="57">
        <f>INDEX('DATA POBLACION'!$A$1:$CP$361,MATCH($G61,'DATA POBLACION'!$F$1:$F$361,0),MATCH(CONCATENATE(R$1,"_",$H61),'DATA POBLACION'!$A$1:$CP$1,0))</f>
        <v>5</v>
      </c>
      <c r="S61" s="57">
        <f>INDEX('DATA POBLACION'!$A$1:$CP$361,MATCH($G61,'DATA POBLACION'!$F$1:$F$361,0),MATCH(CONCATENATE(S$1,"_",$H61),'DATA POBLACION'!$A$1:$CP$1,0))</f>
        <v>7</v>
      </c>
      <c r="T61" s="57">
        <f>INDEX('DATA POBLACION'!$A$1:$CP$361,MATCH($G61,'DATA POBLACION'!$F$1:$F$361,0),MATCH(CONCATENATE(T$1,"_",$H61),'DATA POBLACION'!$A$1:$CP$1,0))</f>
        <v>1</v>
      </c>
      <c r="U61" s="57">
        <f t="shared" si="7"/>
        <v>24</v>
      </c>
      <c r="V61" s="57">
        <f>INDEX('DATA POBLACION'!$A$1:$CP$361,MATCH($G61,'DATA POBLACION'!$F$1:$F$361,0),MATCH(CONCATENATE(V$1,"_",$H61),'DATA POBLACION'!$A$1:$CP$1,0))</f>
        <v>4</v>
      </c>
      <c r="W61" s="57">
        <f>INDEX('DATA POBLACION'!$A$1:$CP$361,MATCH($G61,'DATA POBLACION'!$F$1:$F$361,0),MATCH(CONCATENATE(W$1,"_",$H61),'DATA POBLACION'!$A$1:$CP$1,0))</f>
        <v>3</v>
      </c>
      <c r="X61" s="57">
        <f>INDEX('DATA POBLACION'!$A$1:$CP$361,MATCH($G61,'DATA POBLACION'!$F$1:$F$361,0),MATCH(CONCATENATE(X$1,"_",$H61),'DATA POBLACION'!$A$1:$CP$1,0))</f>
        <v>5</v>
      </c>
      <c r="Y61" s="57">
        <f>INDEX('DATA POBLACION'!$A$1:$CP$361,MATCH($G61,'DATA POBLACION'!$F$1:$F$361,0),MATCH(CONCATENATE(Y$1,"_",$H61),'DATA POBLACION'!$A$1:$CP$1,0))</f>
        <v>4</v>
      </c>
      <c r="Z61" s="57">
        <f>INDEX('DATA POBLACION'!$A$1:$CP$361,MATCH($G61,'DATA POBLACION'!$F$1:$F$361,0),MATCH(CONCATENATE(Z$1,"_",$H61),'DATA POBLACION'!$A$1:$CP$1,0))</f>
        <v>8</v>
      </c>
      <c r="AA61" s="39">
        <f t="shared" si="8"/>
        <v>24</v>
      </c>
      <c r="AB61" s="57">
        <f>INDEX('DATA POBLACION'!$A$1:$CP$361,MATCH($G61,'DATA POBLACION'!$F$1:$F$361,0),MATCH(CONCATENATE(AB$1,"_",$H61),'DATA POBLACION'!$A$1:$CP$1,0))</f>
        <v>9</v>
      </c>
      <c r="AC61" s="57">
        <f>INDEX('DATA POBLACION'!$A$1:$CP$361,MATCH($G61,'DATA POBLACION'!$F$1:$F$361,0),MATCH(CONCATENATE(AC$1,"_",$H61),'DATA POBLACION'!$A$1:$CP$1,0))</f>
        <v>7</v>
      </c>
      <c r="AD61" s="57">
        <f>INDEX('DATA POBLACION'!$A$1:$CP$361,MATCH($G61,'DATA POBLACION'!$F$1:$F$361,0),MATCH(CONCATENATE(AD$1,"_",$H61),'DATA POBLACION'!$A$1:$CP$1,0))</f>
        <v>7</v>
      </c>
      <c r="AE61" s="57">
        <f>INDEX('DATA POBLACION'!$A$1:$CP$361,MATCH($G61,'DATA POBLACION'!$F$1:$F$361,0),MATCH(CONCATENATE(AE$1,"_",$H61),'DATA POBLACION'!$A$1:$CP$1,0))</f>
        <v>9</v>
      </c>
      <c r="AF61" s="57">
        <f>INDEX('DATA POBLACION'!$A$1:$CP$361,MATCH($G61,'DATA POBLACION'!$F$1:$F$361,0),MATCH(CONCATENATE(AF$1,"_",$H61),'DATA POBLACION'!$A$1:$CP$1,0))</f>
        <v>11</v>
      </c>
      <c r="AG61" s="39">
        <f t="shared" si="9"/>
        <v>43</v>
      </c>
      <c r="AH61" s="57">
        <f>INDEX('DATA POBLACION'!$A$1:$CP$361,MATCH($G61,'DATA POBLACION'!$F$1:$F$361,0),MATCH(CONCATENATE(AH$1,"_",$H61),'DATA POBLACION'!$A$1:$CP$1,0))</f>
        <v>32</v>
      </c>
      <c r="AI61" s="57">
        <f>INDEX('DATA POBLACION'!$A$1:$CP$361,MATCH($G61,'DATA POBLACION'!$F$1:$F$361,0),MATCH(CONCATENATE(AI$1,"_",$H61),'DATA POBLACION'!$A$1:$CP$1,0))</f>
        <v>38</v>
      </c>
      <c r="AJ61" s="57">
        <f>INDEX('DATA POBLACION'!$A$1:$CP$361,MATCH($G61,'DATA POBLACION'!$F$1:$F$361,0),MATCH(CONCATENATE(AJ$1,"_",$H61),'DATA POBLACION'!$A$1:$CP$1,0))</f>
        <v>38</v>
      </c>
      <c r="AK61" s="57">
        <f>INDEX('DATA POBLACION'!$A$1:$CP$361,MATCH($G61,'DATA POBLACION'!$F$1:$F$361,0),MATCH(CONCATENATE(AK$1,"_",$H61),'DATA POBLACION'!$A$1:$CP$1,0))</f>
        <v>35</v>
      </c>
      <c r="AL61" s="57">
        <f>INDEX('DATA POBLACION'!$A$1:$CP$361,MATCH($G61,'DATA POBLACION'!$F$1:$F$361,0),MATCH(CONCATENATE(AL$1,"_",$H61),'DATA POBLACION'!$A$1:$CP$1,0))</f>
        <v>24</v>
      </c>
      <c r="AM61" s="57">
        <f>INDEX('DATA POBLACION'!$A$1:$CP$361,MATCH($G61,'DATA POBLACION'!$F$1:$F$361,0),MATCH(CONCATENATE(AM$1,"_",$H61),'DATA POBLACION'!$A$1:$CP$1,0))</f>
        <v>31</v>
      </c>
      <c r="AN61" s="57">
        <f>INDEX('DATA POBLACION'!$A$1:$CP$361,MATCH($G61,'DATA POBLACION'!$F$1:$F$361,0),MATCH(CONCATENATE(AN$1,"_",$H61),'DATA POBLACION'!$A$1:$CP$1,0))</f>
        <v>28</v>
      </c>
      <c r="AO61" s="57">
        <f>INDEX('DATA POBLACION'!$A$1:$CP$361,MATCH($G61,'DATA POBLACION'!$F$1:$F$361,0),MATCH(CONCATENATE(AO$1,"_",$H61),'DATA POBLACION'!$A$1:$CP$1,0))</f>
        <v>28</v>
      </c>
      <c r="AP61" s="57">
        <f>INDEX('DATA POBLACION'!$A$1:$CP$361,MATCH($G61,'DATA POBLACION'!$F$1:$F$361,0),MATCH(CONCATENATE(AP$1,"_",$H61),'DATA POBLACION'!$A$1:$CP$1,0))</f>
        <v>12</v>
      </c>
      <c r="AQ61" s="57">
        <f>INDEX('DATA POBLACION'!$A$1:$CP$361,MATCH($G61,'DATA POBLACION'!$F$1:$F$361,0),MATCH(CONCATENATE(AQ$1,"_",$H61),'DATA POBLACION'!$A$1:$CP$1,0))</f>
        <v>15</v>
      </c>
      <c r="AR61" s="57">
        <f>INDEX('DATA POBLACION'!$A$1:$CP$361,MATCH($G61,'DATA POBLACION'!$F$1:$F$361,0),MATCH(CONCATENATE(AR$1,"_",$H61),'DATA POBLACION'!$A$1:$CP$1,0))</f>
        <v>12</v>
      </c>
      <c r="AS61" s="57">
        <f>INDEX('DATA POBLACION'!$A$1:$CP$361,MATCH($G61,'DATA POBLACION'!$F$1:$F$361,0),MATCH(CONCATENATE(AS$1,"_",$H61),'DATA POBLACION'!$A$1:$CP$1,0))</f>
        <v>13</v>
      </c>
      <c r="AT61" s="57">
        <f>INDEX('DATA POBLACION'!$A$1:$CP$361,MATCH($G61,'DATA POBLACION'!$F$1:$F$361,0),MATCH(CONCATENATE(AT$1,"_",$H61),'DATA POBLACION'!$A$1:$CP$1,0))</f>
        <v>9</v>
      </c>
    </row>
    <row r="62" spans="1:46" x14ac:dyDescent="0.2">
      <c r="A62" s="60">
        <v>80604</v>
      </c>
      <c r="B62" s="55" t="s">
        <v>53</v>
      </c>
      <c r="C62" s="39" t="s">
        <v>306</v>
      </c>
      <c r="D62" s="35" t="s">
        <v>3</v>
      </c>
      <c r="E62" s="56" t="s">
        <v>19</v>
      </c>
      <c r="F62" s="39"/>
      <c r="G62" s="39" t="s">
        <v>207</v>
      </c>
      <c r="H62" s="39" t="s">
        <v>108</v>
      </c>
      <c r="I62" s="39">
        <f t="shared" si="5"/>
        <v>1399</v>
      </c>
      <c r="J62" s="57">
        <f>INDEX('DATA POBLACION'!$A$1:$CP$361,MATCH($G62,'DATA POBLACION'!$F$1:$F$361,0),MATCH(CONCATENATE(J$1,"_",$H62),'DATA POBLACION'!$A$1:$CP$1,0))</f>
        <v>15</v>
      </c>
      <c r="K62" s="57">
        <f>INDEX('DATA POBLACION'!$A$1:$CP$361,MATCH($G62,'DATA POBLACION'!$F$1:$F$361,0),MATCH(CONCATENATE(K$1,"_",$H62),'DATA POBLACION'!$A$1:$CP$1,0))</f>
        <v>14</v>
      </c>
      <c r="L62" s="57">
        <f>INDEX('DATA POBLACION'!$A$1:$CP$361,MATCH($G62,'DATA POBLACION'!$F$1:$F$361,0),MATCH(CONCATENATE(L$1,"_",$H62),'DATA POBLACION'!$A$1:$CP$1,0))</f>
        <v>15</v>
      </c>
      <c r="M62" s="57">
        <f>INDEX('DATA POBLACION'!$A$1:$CP$361,MATCH($G62,'DATA POBLACION'!$F$1:$F$361,0),MATCH(CONCATENATE(M$1,"_",$H62),'DATA POBLACION'!$A$1:$CP$1,0))</f>
        <v>15</v>
      </c>
      <c r="N62" s="57">
        <f>INDEX('DATA POBLACION'!$A$1:$CP$361,MATCH($G62,'DATA POBLACION'!$F$1:$F$361,0),MATCH(CONCATENATE(N$1,"_",$H62),'DATA POBLACION'!$A$1:$CP$1,0))</f>
        <v>16</v>
      </c>
      <c r="O62" s="57">
        <f t="shared" si="6"/>
        <v>75</v>
      </c>
      <c r="P62" s="57">
        <f>INDEX('DATA POBLACION'!$A$1:$CP$361,MATCH($G62,'DATA POBLACION'!$F$1:$F$361,0),MATCH(CONCATENATE(P$1,"_",$H62),'DATA POBLACION'!$A$1:$CP$1,0))</f>
        <v>15</v>
      </c>
      <c r="Q62" s="57">
        <f>INDEX('DATA POBLACION'!$A$1:$CP$361,MATCH($G62,'DATA POBLACION'!$F$1:$F$361,0),MATCH(CONCATENATE(Q$1,"_",$H62),'DATA POBLACION'!$A$1:$CP$1,0))</f>
        <v>21</v>
      </c>
      <c r="R62" s="57">
        <f>INDEX('DATA POBLACION'!$A$1:$CP$361,MATCH($G62,'DATA POBLACION'!$F$1:$F$361,0),MATCH(CONCATENATE(R$1,"_",$H62),'DATA POBLACION'!$A$1:$CP$1,0))</f>
        <v>21</v>
      </c>
      <c r="S62" s="57">
        <f>INDEX('DATA POBLACION'!$A$1:$CP$361,MATCH($G62,'DATA POBLACION'!$F$1:$F$361,0),MATCH(CONCATENATE(S$1,"_",$H62),'DATA POBLACION'!$A$1:$CP$1,0))</f>
        <v>23</v>
      </c>
      <c r="T62" s="57">
        <f>INDEX('DATA POBLACION'!$A$1:$CP$361,MATCH($G62,'DATA POBLACION'!$F$1:$F$361,0),MATCH(CONCATENATE(T$1,"_",$H62),'DATA POBLACION'!$A$1:$CP$1,0))</f>
        <v>23</v>
      </c>
      <c r="U62" s="57">
        <f t="shared" si="7"/>
        <v>103</v>
      </c>
      <c r="V62" s="57">
        <f>INDEX('DATA POBLACION'!$A$1:$CP$361,MATCH($G62,'DATA POBLACION'!$F$1:$F$361,0),MATCH(CONCATENATE(V$1,"_",$H62),'DATA POBLACION'!$A$1:$CP$1,0))</f>
        <v>17</v>
      </c>
      <c r="W62" s="57">
        <f>INDEX('DATA POBLACION'!$A$1:$CP$361,MATCH($G62,'DATA POBLACION'!$F$1:$F$361,0),MATCH(CONCATENATE(W$1,"_",$H62),'DATA POBLACION'!$A$1:$CP$1,0))</f>
        <v>19</v>
      </c>
      <c r="X62" s="57">
        <f>INDEX('DATA POBLACION'!$A$1:$CP$361,MATCH($G62,'DATA POBLACION'!$F$1:$F$361,0),MATCH(CONCATENATE(X$1,"_",$H62),'DATA POBLACION'!$A$1:$CP$1,0))</f>
        <v>20</v>
      </c>
      <c r="Y62" s="57">
        <f>INDEX('DATA POBLACION'!$A$1:$CP$361,MATCH($G62,'DATA POBLACION'!$F$1:$F$361,0),MATCH(CONCATENATE(Y$1,"_",$H62),'DATA POBLACION'!$A$1:$CP$1,0))</f>
        <v>22</v>
      </c>
      <c r="Z62" s="57">
        <f>INDEX('DATA POBLACION'!$A$1:$CP$361,MATCH($G62,'DATA POBLACION'!$F$1:$F$361,0),MATCH(CONCATENATE(Z$1,"_",$H62),'DATA POBLACION'!$A$1:$CP$1,0))</f>
        <v>20</v>
      </c>
      <c r="AA62" s="39">
        <f t="shared" si="8"/>
        <v>98</v>
      </c>
      <c r="AB62" s="57">
        <f>INDEX('DATA POBLACION'!$A$1:$CP$361,MATCH($G62,'DATA POBLACION'!$F$1:$F$361,0),MATCH(CONCATENATE(AB$1,"_",$H62),'DATA POBLACION'!$A$1:$CP$1,0))</f>
        <v>24</v>
      </c>
      <c r="AC62" s="57">
        <f>INDEX('DATA POBLACION'!$A$1:$CP$361,MATCH($G62,'DATA POBLACION'!$F$1:$F$361,0),MATCH(CONCATENATE(AC$1,"_",$H62),'DATA POBLACION'!$A$1:$CP$1,0))</f>
        <v>31</v>
      </c>
      <c r="AD62" s="57">
        <f>INDEX('DATA POBLACION'!$A$1:$CP$361,MATCH($G62,'DATA POBLACION'!$F$1:$F$361,0),MATCH(CONCATENATE(AD$1,"_",$H62),'DATA POBLACION'!$A$1:$CP$1,0))</f>
        <v>23</v>
      </c>
      <c r="AE62" s="57">
        <f>INDEX('DATA POBLACION'!$A$1:$CP$361,MATCH($G62,'DATA POBLACION'!$F$1:$F$361,0),MATCH(CONCATENATE(AE$1,"_",$H62),'DATA POBLACION'!$A$1:$CP$1,0))</f>
        <v>31</v>
      </c>
      <c r="AF62" s="57">
        <f>INDEX('DATA POBLACION'!$A$1:$CP$361,MATCH($G62,'DATA POBLACION'!$F$1:$F$361,0),MATCH(CONCATENATE(AF$1,"_",$H62),'DATA POBLACION'!$A$1:$CP$1,0))</f>
        <v>26</v>
      </c>
      <c r="AG62" s="39">
        <f t="shared" si="9"/>
        <v>135</v>
      </c>
      <c r="AH62" s="57">
        <f>INDEX('DATA POBLACION'!$A$1:$CP$361,MATCH($G62,'DATA POBLACION'!$F$1:$F$361,0),MATCH(CONCATENATE(AH$1,"_",$H62),'DATA POBLACION'!$A$1:$CP$1,0))</f>
        <v>126</v>
      </c>
      <c r="AI62" s="57">
        <f>INDEX('DATA POBLACION'!$A$1:$CP$361,MATCH($G62,'DATA POBLACION'!$F$1:$F$361,0),MATCH(CONCATENATE(AI$1,"_",$H62),'DATA POBLACION'!$A$1:$CP$1,0))</f>
        <v>124</v>
      </c>
      <c r="AJ62" s="57">
        <f>INDEX('DATA POBLACION'!$A$1:$CP$361,MATCH($G62,'DATA POBLACION'!$F$1:$F$361,0),MATCH(CONCATENATE(AJ$1,"_",$H62),'DATA POBLACION'!$A$1:$CP$1,0))</f>
        <v>102</v>
      </c>
      <c r="AK62" s="57">
        <f>INDEX('DATA POBLACION'!$A$1:$CP$361,MATCH($G62,'DATA POBLACION'!$F$1:$F$361,0),MATCH(CONCATENATE(AK$1,"_",$H62),'DATA POBLACION'!$A$1:$CP$1,0))</f>
        <v>113</v>
      </c>
      <c r="AL62" s="57">
        <f>INDEX('DATA POBLACION'!$A$1:$CP$361,MATCH($G62,'DATA POBLACION'!$F$1:$F$361,0),MATCH(CONCATENATE(AL$1,"_",$H62),'DATA POBLACION'!$A$1:$CP$1,0))</f>
        <v>92</v>
      </c>
      <c r="AM62" s="57">
        <f>INDEX('DATA POBLACION'!$A$1:$CP$361,MATCH($G62,'DATA POBLACION'!$F$1:$F$361,0),MATCH(CONCATENATE(AM$1,"_",$H62),'DATA POBLACION'!$A$1:$CP$1,0))</f>
        <v>92</v>
      </c>
      <c r="AN62" s="57">
        <f>INDEX('DATA POBLACION'!$A$1:$CP$361,MATCH($G62,'DATA POBLACION'!$F$1:$F$361,0),MATCH(CONCATENATE(AN$1,"_",$H62),'DATA POBLACION'!$A$1:$CP$1,0))</f>
        <v>82</v>
      </c>
      <c r="AO62" s="57">
        <f>INDEX('DATA POBLACION'!$A$1:$CP$361,MATCH($G62,'DATA POBLACION'!$F$1:$F$361,0),MATCH(CONCATENATE(AO$1,"_",$H62),'DATA POBLACION'!$A$1:$CP$1,0))</f>
        <v>63</v>
      </c>
      <c r="AP62" s="57">
        <f>INDEX('DATA POBLACION'!$A$1:$CP$361,MATCH($G62,'DATA POBLACION'!$F$1:$F$361,0),MATCH(CONCATENATE(AP$1,"_",$H62),'DATA POBLACION'!$A$1:$CP$1,0))</f>
        <v>57</v>
      </c>
      <c r="AQ62" s="57">
        <f>INDEX('DATA POBLACION'!$A$1:$CP$361,MATCH($G62,'DATA POBLACION'!$F$1:$F$361,0),MATCH(CONCATENATE(AQ$1,"_",$H62),'DATA POBLACION'!$A$1:$CP$1,0))</f>
        <v>49</v>
      </c>
      <c r="AR62" s="57">
        <f>INDEX('DATA POBLACION'!$A$1:$CP$361,MATCH($G62,'DATA POBLACION'!$F$1:$F$361,0),MATCH(CONCATENATE(AR$1,"_",$H62),'DATA POBLACION'!$A$1:$CP$1,0))</f>
        <v>35</v>
      </c>
      <c r="AS62" s="57">
        <f>INDEX('DATA POBLACION'!$A$1:$CP$361,MATCH($G62,'DATA POBLACION'!$F$1:$F$361,0),MATCH(CONCATENATE(AS$1,"_",$H62),'DATA POBLACION'!$A$1:$CP$1,0))</f>
        <v>28</v>
      </c>
      <c r="AT62" s="57">
        <f>INDEX('DATA POBLACION'!$A$1:$CP$361,MATCH($G62,'DATA POBLACION'!$F$1:$F$361,0),MATCH(CONCATENATE(AT$1,"_",$H62),'DATA POBLACION'!$A$1:$CP$1,0))</f>
        <v>25</v>
      </c>
    </row>
    <row r="63" spans="1:46" x14ac:dyDescent="0.2">
      <c r="A63" s="60">
        <v>80604</v>
      </c>
      <c r="B63" s="55" t="s">
        <v>53</v>
      </c>
      <c r="C63" s="39" t="s">
        <v>306</v>
      </c>
      <c r="D63" s="35" t="s">
        <v>3</v>
      </c>
      <c r="E63" s="39" t="s">
        <v>19</v>
      </c>
      <c r="F63" s="39"/>
      <c r="G63" s="39" t="s">
        <v>207</v>
      </c>
      <c r="H63" s="39" t="s">
        <v>109</v>
      </c>
      <c r="I63" s="39">
        <f t="shared" si="5"/>
        <v>1285</v>
      </c>
      <c r="J63" s="57">
        <f>INDEX('DATA POBLACION'!$A$1:$CP$361,MATCH($G63,'DATA POBLACION'!$F$1:$F$361,0),MATCH(CONCATENATE(J$1,"_",$H63),'DATA POBLACION'!$A$1:$CP$1,0))</f>
        <v>14</v>
      </c>
      <c r="K63" s="57">
        <f>INDEX('DATA POBLACION'!$A$1:$CP$361,MATCH($G63,'DATA POBLACION'!$F$1:$F$361,0),MATCH(CONCATENATE(K$1,"_",$H63),'DATA POBLACION'!$A$1:$CP$1,0))</f>
        <v>13</v>
      </c>
      <c r="L63" s="57">
        <f>INDEX('DATA POBLACION'!$A$1:$CP$361,MATCH($G63,'DATA POBLACION'!$F$1:$F$361,0),MATCH(CONCATENATE(L$1,"_",$H63),'DATA POBLACION'!$A$1:$CP$1,0))</f>
        <v>14</v>
      </c>
      <c r="M63" s="57">
        <f>INDEX('DATA POBLACION'!$A$1:$CP$361,MATCH($G63,'DATA POBLACION'!$F$1:$F$361,0),MATCH(CONCATENATE(M$1,"_",$H63),'DATA POBLACION'!$A$1:$CP$1,0))</f>
        <v>16</v>
      </c>
      <c r="N63" s="57">
        <f>INDEX('DATA POBLACION'!$A$1:$CP$361,MATCH($G63,'DATA POBLACION'!$F$1:$F$361,0),MATCH(CONCATENATE(N$1,"_",$H63),'DATA POBLACION'!$A$1:$CP$1,0))</f>
        <v>12</v>
      </c>
      <c r="O63" s="57">
        <f t="shared" si="6"/>
        <v>69</v>
      </c>
      <c r="P63" s="57">
        <f>INDEX('DATA POBLACION'!$A$1:$CP$361,MATCH($G63,'DATA POBLACION'!$F$1:$F$361,0),MATCH(CONCATENATE(P$1,"_",$H63),'DATA POBLACION'!$A$1:$CP$1,0))</f>
        <v>17</v>
      </c>
      <c r="Q63" s="57">
        <f>INDEX('DATA POBLACION'!$A$1:$CP$361,MATCH($G63,'DATA POBLACION'!$F$1:$F$361,0),MATCH(CONCATENATE(Q$1,"_",$H63),'DATA POBLACION'!$A$1:$CP$1,0))</f>
        <v>17</v>
      </c>
      <c r="R63" s="57">
        <f>INDEX('DATA POBLACION'!$A$1:$CP$361,MATCH($G63,'DATA POBLACION'!$F$1:$F$361,0),MATCH(CONCATENATE(R$1,"_",$H63),'DATA POBLACION'!$A$1:$CP$1,0))</f>
        <v>16</v>
      </c>
      <c r="S63" s="57">
        <f>INDEX('DATA POBLACION'!$A$1:$CP$361,MATCH($G63,'DATA POBLACION'!$F$1:$F$361,0),MATCH(CONCATENATE(S$1,"_",$H63),'DATA POBLACION'!$A$1:$CP$1,0))</f>
        <v>18</v>
      </c>
      <c r="T63" s="57">
        <f>INDEX('DATA POBLACION'!$A$1:$CP$361,MATCH($G63,'DATA POBLACION'!$F$1:$F$361,0),MATCH(CONCATENATE(T$1,"_",$H63),'DATA POBLACION'!$A$1:$CP$1,0))</f>
        <v>17</v>
      </c>
      <c r="U63" s="57">
        <f t="shared" si="7"/>
        <v>85</v>
      </c>
      <c r="V63" s="57">
        <f>INDEX('DATA POBLACION'!$A$1:$CP$361,MATCH($G63,'DATA POBLACION'!$F$1:$F$361,0),MATCH(CONCATENATE(V$1,"_",$H63),'DATA POBLACION'!$A$1:$CP$1,0))</f>
        <v>16</v>
      </c>
      <c r="W63" s="57">
        <f>INDEX('DATA POBLACION'!$A$1:$CP$361,MATCH($G63,'DATA POBLACION'!$F$1:$F$361,0),MATCH(CONCATENATE(W$1,"_",$H63),'DATA POBLACION'!$A$1:$CP$1,0))</f>
        <v>17</v>
      </c>
      <c r="X63" s="57">
        <f>INDEX('DATA POBLACION'!$A$1:$CP$361,MATCH($G63,'DATA POBLACION'!$F$1:$F$361,0),MATCH(CONCATENATE(X$1,"_",$H63),'DATA POBLACION'!$A$1:$CP$1,0))</f>
        <v>18</v>
      </c>
      <c r="Y63" s="57">
        <f>INDEX('DATA POBLACION'!$A$1:$CP$361,MATCH($G63,'DATA POBLACION'!$F$1:$F$361,0),MATCH(CONCATENATE(Y$1,"_",$H63),'DATA POBLACION'!$A$1:$CP$1,0))</f>
        <v>20</v>
      </c>
      <c r="Z63" s="57">
        <f>INDEX('DATA POBLACION'!$A$1:$CP$361,MATCH($G63,'DATA POBLACION'!$F$1:$F$361,0),MATCH(CONCATENATE(Z$1,"_",$H63),'DATA POBLACION'!$A$1:$CP$1,0))</f>
        <v>18</v>
      </c>
      <c r="AA63" s="39">
        <f t="shared" si="8"/>
        <v>89</v>
      </c>
      <c r="AB63" s="57">
        <f>INDEX('DATA POBLACION'!$A$1:$CP$361,MATCH($G63,'DATA POBLACION'!$F$1:$F$361,0),MATCH(CONCATENATE(AB$1,"_",$H63),'DATA POBLACION'!$A$1:$CP$1,0))</f>
        <v>22</v>
      </c>
      <c r="AC63" s="57">
        <f>INDEX('DATA POBLACION'!$A$1:$CP$361,MATCH($G63,'DATA POBLACION'!$F$1:$F$361,0),MATCH(CONCATENATE(AC$1,"_",$H63),'DATA POBLACION'!$A$1:$CP$1,0))</f>
        <v>20</v>
      </c>
      <c r="AD63" s="57">
        <f>INDEX('DATA POBLACION'!$A$1:$CP$361,MATCH($G63,'DATA POBLACION'!$F$1:$F$361,0),MATCH(CONCATENATE(AD$1,"_",$H63),'DATA POBLACION'!$A$1:$CP$1,0))</f>
        <v>24</v>
      </c>
      <c r="AE63" s="57">
        <f>INDEX('DATA POBLACION'!$A$1:$CP$361,MATCH($G63,'DATA POBLACION'!$F$1:$F$361,0),MATCH(CONCATENATE(AE$1,"_",$H63),'DATA POBLACION'!$A$1:$CP$1,0))</f>
        <v>26</v>
      </c>
      <c r="AF63" s="57">
        <f>INDEX('DATA POBLACION'!$A$1:$CP$361,MATCH($G63,'DATA POBLACION'!$F$1:$F$361,0),MATCH(CONCATENATE(AF$1,"_",$H63),'DATA POBLACION'!$A$1:$CP$1,0))</f>
        <v>24</v>
      </c>
      <c r="AG63" s="39">
        <f t="shared" si="9"/>
        <v>116</v>
      </c>
      <c r="AH63" s="57">
        <f>INDEX('DATA POBLACION'!$A$1:$CP$361,MATCH($G63,'DATA POBLACION'!$F$1:$F$361,0),MATCH(CONCATENATE(AH$1,"_",$H63),'DATA POBLACION'!$A$1:$CP$1,0))</f>
        <v>106</v>
      </c>
      <c r="AI63" s="57">
        <f>INDEX('DATA POBLACION'!$A$1:$CP$361,MATCH($G63,'DATA POBLACION'!$F$1:$F$361,0),MATCH(CONCATENATE(AI$1,"_",$H63),'DATA POBLACION'!$A$1:$CP$1,0))</f>
        <v>108</v>
      </c>
      <c r="AJ63" s="57">
        <f>INDEX('DATA POBLACION'!$A$1:$CP$361,MATCH($G63,'DATA POBLACION'!$F$1:$F$361,0),MATCH(CONCATENATE(AJ$1,"_",$H63),'DATA POBLACION'!$A$1:$CP$1,0))</f>
        <v>99</v>
      </c>
      <c r="AK63" s="57">
        <f>INDEX('DATA POBLACION'!$A$1:$CP$361,MATCH($G63,'DATA POBLACION'!$F$1:$F$361,0),MATCH(CONCATENATE(AK$1,"_",$H63),'DATA POBLACION'!$A$1:$CP$1,0))</f>
        <v>93</v>
      </c>
      <c r="AL63" s="57">
        <f>INDEX('DATA POBLACION'!$A$1:$CP$361,MATCH($G63,'DATA POBLACION'!$F$1:$F$361,0),MATCH(CONCATENATE(AL$1,"_",$H63),'DATA POBLACION'!$A$1:$CP$1,0))</f>
        <v>89</v>
      </c>
      <c r="AM63" s="57">
        <f>INDEX('DATA POBLACION'!$A$1:$CP$361,MATCH($G63,'DATA POBLACION'!$F$1:$F$361,0),MATCH(CONCATENATE(AM$1,"_",$H63),'DATA POBLACION'!$A$1:$CP$1,0))</f>
        <v>82</v>
      </c>
      <c r="AN63" s="57">
        <f>INDEX('DATA POBLACION'!$A$1:$CP$361,MATCH($G63,'DATA POBLACION'!$F$1:$F$361,0),MATCH(CONCATENATE(AN$1,"_",$H63),'DATA POBLACION'!$A$1:$CP$1,0))</f>
        <v>71</v>
      </c>
      <c r="AO63" s="57">
        <f>INDEX('DATA POBLACION'!$A$1:$CP$361,MATCH($G63,'DATA POBLACION'!$F$1:$F$361,0),MATCH(CONCATENATE(AO$1,"_",$H63),'DATA POBLACION'!$A$1:$CP$1,0))</f>
        <v>67</v>
      </c>
      <c r="AP63" s="57">
        <f>INDEX('DATA POBLACION'!$A$1:$CP$361,MATCH($G63,'DATA POBLACION'!$F$1:$F$361,0),MATCH(CONCATENATE(AP$1,"_",$H63),'DATA POBLACION'!$A$1:$CP$1,0))</f>
        <v>54</v>
      </c>
      <c r="AQ63" s="57">
        <f>INDEX('DATA POBLACION'!$A$1:$CP$361,MATCH($G63,'DATA POBLACION'!$F$1:$F$361,0),MATCH(CONCATENATE(AQ$1,"_",$H63),'DATA POBLACION'!$A$1:$CP$1,0))</f>
        <v>56</v>
      </c>
      <c r="AR63" s="57">
        <f>INDEX('DATA POBLACION'!$A$1:$CP$361,MATCH($G63,'DATA POBLACION'!$F$1:$F$361,0),MATCH(CONCATENATE(AR$1,"_",$H63),'DATA POBLACION'!$A$1:$CP$1,0))</f>
        <v>41</v>
      </c>
      <c r="AS63" s="57">
        <f>INDEX('DATA POBLACION'!$A$1:$CP$361,MATCH($G63,'DATA POBLACION'!$F$1:$F$361,0),MATCH(CONCATENATE(AS$1,"_",$H63),'DATA POBLACION'!$A$1:$CP$1,0))</f>
        <v>30</v>
      </c>
      <c r="AT63" s="57">
        <f>INDEX('DATA POBLACION'!$A$1:$CP$361,MATCH($G63,'DATA POBLACION'!$F$1:$F$361,0),MATCH(CONCATENATE(AT$1,"_",$H63),'DATA POBLACION'!$A$1:$CP$1,0))</f>
        <v>30</v>
      </c>
    </row>
    <row r="64" spans="1:46" x14ac:dyDescent="0.2">
      <c r="A64" s="60">
        <v>80804</v>
      </c>
      <c r="B64" s="55" t="s">
        <v>53</v>
      </c>
      <c r="C64" s="39" t="s">
        <v>110</v>
      </c>
      <c r="D64" s="35" t="s">
        <v>4</v>
      </c>
      <c r="E64" s="56" t="s">
        <v>27</v>
      </c>
      <c r="F64" s="39"/>
      <c r="G64" s="39" t="s">
        <v>272</v>
      </c>
      <c r="H64" s="39" t="s">
        <v>108</v>
      </c>
      <c r="I64" s="39">
        <f t="shared" si="5"/>
        <v>439</v>
      </c>
      <c r="J64" s="57">
        <f>INDEX('DATA POBLACION'!$A$1:$CP$361,MATCH($G64,'DATA POBLACION'!$F$1:$F$361,0),MATCH(CONCATENATE(J$1,"_",$H64),'DATA POBLACION'!$A$1:$CP$1,0))</f>
        <v>8</v>
      </c>
      <c r="K64" s="57">
        <f>INDEX('DATA POBLACION'!$A$1:$CP$361,MATCH($G64,'DATA POBLACION'!$F$1:$F$361,0),MATCH(CONCATENATE(K$1,"_",$H64),'DATA POBLACION'!$A$1:$CP$1,0))</f>
        <v>11</v>
      </c>
      <c r="L64" s="57">
        <f>INDEX('DATA POBLACION'!$A$1:$CP$361,MATCH($G64,'DATA POBLACION'!$F$1:$F$361,0),MATCH(CONCATENATE(L$1,"_",$H64),'DATA POBLACION'!$A$1:$CP$1,0))</f>
        <v>8</v>
      </c>
      <c r="M64" s="57">
        <f>INDEX('DATA POBLACION'!$A$1:$CP$361,MATCH($G64,'DATA POBLACION'!$F$1:$F$361,0),MATCH(CONCATENATE(M$1,"_",$H64),'DATA POBLACION'!$A$1:$CP$1,0))</f>
        <v>10</v>
      </c>
      <c r="N64" s="57">
        <f>INDEX('DATA POBLACION'!$A$1:$CP$361,MATCH($G64,'DATA POBLACION'!$F$1:$F$361,0),MATCH(CONCATENATE(N$1,"_",$H64),'DATA POBLACION'!$A$1:$CP$1,0))</f>
        <v>9</v>
      </c>
      <c r="O64" s="57">
        <f t="shared" si="6"/>
        <v>46</v>
      </c>
      <c r="P64" s="57">
        <f>INDEX('DATA POBLACION'!$A$1:$CP$361,MATCH($G64,'DATA POBLACION'!$F$1:$F$361,0),MATCH(CONCATENATE(P$1,"_",$H64),'DATA POBLACION'!$A$1:$CP$1,0))</f>
        <v>4</v>
      </c>
      <c r="Q64" s="57">
        <f>INDEX('DATA POBLACION'!$A$1:$CP$361,MATCH($G64,'DATA POBLACION'!$F$1:$F$361,0),MATCH(CONCATENATE(Q$1,"_",$H64),'DATA POBLACION'!$A$1:$CP$1,0))</f>
        <v>6</v>
      </c>
      <c r="R64" s="57">
        <f>INDEX('DATA POBLACION'!$A$1:$CP$361,MATCH($G64,'DATA POBLACION'!$F$1:$F$361,0),MATCH(CONCATENATE(R$1,"_",$H64),'DATA POBLACION'!$A$1:$CP$1,0))</f>
        <v>3</v>
      </c>
      <c r="S64" s="57">
        <f>INDEX('DATA POBLACION'!$A$1:$CP$361,MATCH($G64,'DATA POBLACION'!$F$1:$F$361,0),MATCH(CONCATENATE(S$1,"_",$H64),'DATA POBLACION'!$A$1:$CP$1,0))</f>
        <v>4</v>
      </c>
      <c r="T64" s="57">
        <f>INDEX('DATA POBLACION'!$A$1:$CP$361,MATCH($G64,'DATA POBLACION'!$F$1:$F$361,0),MATCH(CONCATENATE(T$1,"_",$H64),'DATA POBLACION'!$A$1:$CP$1,0))</f>
        <v>9</v>
      </c>
      <c r="U64" s="57">
        <f t="shared" si="7"/>
        <v>26</v>
      </c>
      <c r="V64" s="57">
        <f>INDEX('DATA POBLACION'!$A$1:$CP$361,MATCH($G64,'DATA POBLACION'!$F$1:$F$361,0),MATCH(CONCATENATE(V$1,"_",$H64),'DATA POBLACION'!$A$1:$CP$1,0))</f>
        <v>6</v>
      </c>
      <c r="W64" s="57">
        <f>INDEX('DATA POBLACION'!$A$1:$CP$361,MATCH($G64,'DATA POBLACION'!$F$1:$F$361,0),MATCH(CONCATENATE(W$1,"_",$H64),'DATA POBLACION'!$A$1:$CP$1,0))</f>
        <v>6</v>
      </c>
      <c r="X64" s="57">
        <f>INDEX('DATA POBLACION'!$A$1:$CP$361,MATCH($G64,'DATA POBLACION'!$F$1:$F$361,0),MATCH(CONCATENATE(X$1,"_",$H64),'DATA POBLACION'!$A$1:$CP$1,0))</f>
        <v>6</v>
      </c>
      <c r="Y64" s="57">
        <f>INDEX('DATA POBLACION'!$A$1:$CP$361,MATCH($G64,'DATA POBLACION'!$F$1:$F$361,0),MATCH(CONCATENATE(Y$1,"_",$H64),'DATA POBLACION'!$A$1:$CP$1,0))</f>
        <v>6</v>
      </c>
      <c r="Z64" s="57">
        <f>INDEX('DATA POBLACION'!$A$1:$CP$361,MATCH($G64,'DATA POBLACION'!$F$1:$F$361,0),MATCH(CONCATENATE(Z$1,"_",$H64),'DATA POBLACION'!$A$1:$CP$1,0))</f>
        <v>10</v>
      </c>
      <c r="AA64" s="39">
        <f t="shared" si="8"/>
        <v>34</v>
      </c>
      <c r="AB64" s="57">
        <f>INDEX('DATA POBLACION'!$A$1:$CP$361,MATCH($G64,'DATA POBLACION'!$F$1:$F$361,0),MATCH(CONCATENATE(AB$1,"_",$H64),'DATA POBLACION'!$A$1:$CP$1,0))</f>
        <v>5</v>
      </c>
      <c r="AC64" s="57">
        <f>INDEX('DATA POBLACION'!$A$1:$CP$361,MATCH($G64,'DATA POBLACION'!$F$1:$F$361,0),MATCH(CONCATENATE(AC$1,"_",$H64),'DATA POBLACION'!$A$1:$CP$1,0))</f>
        <v>5</v>
      </c>
      <c r="AD64" s="57">
        <f>INDEX('DATA POBLACION'!$A$1:$CP$361,MATCH($G64,'DATA POBLACION'!$F$1:$F$361,0),MATCH(CONCATENATE(AD$1,"_",$H64),'DATA POBLACION'!$A$1:$CP$1,0))</f>
        <v>7</v>
      </c>
      <c r="AE64" s="57">
        <f>INDEX('DATA POBLACION'!$A$1:$CP$361,MATCH($G64,'DATA POBLACION'!$F$1:$F$361,0),MATCH(CONCATENATE(AE$1,"_",$H64),'DATA POBLACION'!$A$1:$CP$1,0))</f>
        <v>10</v>
      </c>
      <c r="AF64" s="57">
        <f>INDEX('DATA POBLACION'!$A$1:$CP$361,MATCH($G64,'DATA POBLACION'!$F$1:$F$361,0),MATCH(CONCATENATE(AF$1,"_",$H64),'DATA POBLACION'!$A$1:$CP$1,0))</f>
        <v>4</v>
      </c>
      <c r="AG64" s="39">
        <f t="shared" si="9"/>
        <v>31</v>
      </c>
      <c r="AH64" s="57">
        <f>INDEX('DATA POBLACION'!$A$1:$CP$361,MATCH($G64,'DATA POBLACION'!$F$1:$F$361,0),MATCH(CONCATENATE(AH$1,"_",$H64),'DATA POBLACION'!$A$1:$CP$1,0))</f>
        <v>23</v>
      </c>
      <c r="AI64" s="57">
        <f>INDEX('DATA POBLACION'!$A$1:$CP$361,MATCH($G64,'DATA POBLACION'!$F$1:$F$361,0),MATCH(CONCATENATE(AI$1,"_",$H64),'DATA POBLACION'!$A$1:$CP$1,0))</f>
        <v>26</v>
      </c>
      <c r="AJ64" s="57">
        <f>INDEX('DATA POBLACION'!$A$1:$CP$361,MATCH($G64,'DATA POBLACION'!$F$1:$F$361,0),MATCH(CONCATENATE(AJ$1,"_",$H64),'DATA POBLACION'!$A$1:$CP$1,0))</f>
        <v>24</v>
      </c>
      <c r="AK64" s="57">
        <f>INDEX('DATA POBLACION'!$A$1:$CP$361,MATCH($G64,'DATA POBLACION'!$F$1:$F$361,0),MATCH(CONCATENATE(AK$1,"_",$H64),'DATA POBLACION'!$A$1:$CP$1,0))</f>
        <v>31</v>
      </c>
      <c r="AL64" s="57">
        <f>INDEX('DATA POBLACION'!$A$1:$CP$361,MATCH($G64,'DATA POBLACION'!$F$1:$F$361,0),MATCH(CONCATENATE(AL$1,"_",$H64),'DATA POBLACION'!$A$1:$CP$1,0))</f>
        <v>34</v>
      </c>
      <c r="AM64" s="57">
        <f>INDEX('DATA POBLACION'!$A$1:$CP$361,MATCH($G64,'DATA POBLACION'!$F$1:$F$361,0),MATCH(CONCATENATE(AM$1,"_",$H64),'DATA POBLACION'!$A$1:$CP$1,0))</f>
        <v>31</v>
      </c>
      <c r="AN64" s="57">
        <f>INDEX('DATA POBLACION'!$A$1:$CP$361,MATCH($G64,'DATA POBLACION'!$F$1:$F$361,0),MATCH(CONCATENATE(AN$1,"_",$H64),'DATA POBLACION'!$A$1:$CP$1,0))</f>
        <v>32</v>
      </c>
      <c r="AO64" s="57">
        <f>INDEX('DATA POBLACION'!$A$1:$CP$361,MATCH($G64,'DATA POBLACION'!$F$1:$F$361,0),MATCH(CONCATENATE(AO$1,"_",$H64),'DATA POBLACION'!$A$1:$CP$1,0))</f>
        <v>28</v>
      </c>
      <c r="AP64" s="57">
        <f>INDEX('DATA POBLACION'!$A$1:$CP$361,MATCH($G64,'DATA POBLACION'!$F$1:$F$361,0),MATCH(CONCATENATE(AP$1,"_",$H64),'DATA POBLACION'!$A$1:$CP$1,0))</f>
        <v>26</v>
      </c>
      <c r="AQ64" s="57">
        <f>INDEX('DATA POBLACION'!$A$1:$CP$361,MATCH($G64,'DATA POBLACION'!$F$1:$F$361,0),MATCH(CONCATENATE(AQ$1,"_",$H64),'DATA POBLACION'!$A$1:$CP$1,0))</f>
        <v>14</v>
      </c>
      <c r="AR64" s="57">
        <f>INDEX('DATA POBLACION'!$A$1:$CP$361,MATCH($G64,'DATA POBLACION'!$F$1:$F$361,0),MATCH(CONCATENATE(AR$1,"_",$H64),'DATA POBLACION'!$A$1:$CP$1,0))</f>
        <v>10</v>
      </c>
      <c r="AS64" s="57">
        <f>INDEX('DATA POBLACION'!$A$1:$CP$361,MATCH($G64,'DATA POBLACION'!$F$1:$F$361,0),MATCH(CONCATENATE(AS$1,"_",$H64),'DATA POBLACION'!$A$1:$CP$1,0))</f>
        <v>10</v>
      </c>
      <c r="AT64" s="57">
        <f>INDEX('DATA POBLACION'!$A$1:$CP$361,MATCH($G64,'DATA POBLACION'!$F$1:$F$361,0),MATCH(CONCATENATE(AT$1,"_",$H64),'DATA POBLACION'!$A$1:$CP$1,0))</f>
        <v>13</v>
      </c>
    </row>
    <row r="65" spans="1:46" x14ac:dyDescent="0.2">
      <c r="A65" s="60">
        <v>80804</v>
      </c>
      <c r="B65" s="55" t="s">
        <v>53</v>
      </c>
      <c r="C65" s="39" t="s">
        <v>110</v>
      </c>
      <c r="D65" s="35" t="s">
        <v>4</v>
      </c>
      <c r="E65" s="39" t="s">
        <v>27</v>
      </c>
      <c r="F65" s="39"/>
      <c r="G65" s="39" t="s">
        <v>272</v>
      </c>
      <c r="H65" s="39" t="s">
        <v>109</v>
      </c>
      <c r="I65" s="39">
        <f t="shared" si="5"/>
        <v>411</v>
      </c>
      <c r="J65" s="57">
        <f>INDEX('DATA POBLACION'!$A$1:$CP$361,MATCH($G65,'DATA POBLACION'!$F$1:$F$361,0),MATCH(CONCATENATE(J$1,"_",$H65),'DATA POBLACION'!$A$1:$CP$1,0))</f>
        <v>11</v>
      </c>
      <c r="K65" s="57">
        <f>INDEX('DATA POBLACION'!$A$1:$CP$361,MATCH($G65,'DATA POBLACION'!$F$1:$F$361,0),MATCH(CONCATENATE(K$1,"_",$H65),'DATA POBLACION'!$A$1:$CP$1,0))</f>
        <v>6</v>
      </c>
      <c r="L65" s="57">
        <f>INDEX('DATA POBLACION'!$A$1:$CP$361,MATCH($G65,'DATA POBLACION'!$F$1:$F$361,0),MATCH(CONCATENATE(L$1,"_",$H65),'DATA POBLACION'!$A$1:$CP$1,0))</f>
        <v>7</v>
      </c>
      <c r="M65" s="57">
        <f>INDEX('DATA POBLACION'!$A$1:$CP$361,MATCH($G65,'DATA POBLACION'!$F$1:$F$361,0),MATCH(CONCATENATE(M$1,"_",$H65),'DATA POBLACION'!$A$1:$CP$1,0))</f>
        <v>8</v>
      </c>
      <c r="N65" s="57">
        <f>INDEX('DATA POBLACION'!$A$1:$CP$361,MATCH($G65,'DATA POBLACION'!$F$1:$F$361,0),MATCH(CONCATENATE(N$1,"_",$H65),'DATA POBLACION'!$A$1:$CP$1,0))</f>
        <v>6</v>
      </c>
      <c r="O65" s="57">
        <f t="shared" si="6"/>
        <v>38</v>
      </c>
      <c r="P65" s="57">
        <f>INDEX('DATA POBLACION'!$A$1:$CP$361,MATCH($G65,'DATA POBLACION'!$F$1:$F$361,0),MATCH(CONCATENATE(P$1,"_",$H65),'DATA POBLACION'!$A$1:$CP$1,0))</f>
        <v>8</v>
      </c>
      <c r="Q65" s="57">
        <f>INDEX('DATA POBLACION'!$A$1:$CP$361,MATCH($G65,'DATA POBLACION'!$F$1:$F$361,0),MATCH(CONCATENATE(Q$1,"_",$H65),'DATA POBLACION'!$A$1:$CP$1,0))</f>
        <v>3</v>
      </c>
      <c r="R65" s="57">
        <f>INDEX('DATA POBLACION'!$A$1:$CP$361,MATCH($G65,'DATA POBLACION'!$F$1:$F$361,0),MATCH(CONCATENATE(R$1,"_",$H65),'DATA POBLACION'!$A$1:$CP$1,0))</f>
        <v>6</v>
      </c>
      <c r="S65" s="57">
        <f>INDEX('DATA POBLACION'!$A$1:$CP$361,MATCH($G65,'DATA POBLACION'!$F$1:$F$361,0),MATCH(CONCATENATE(S$1,"_",$H65),'DATA POBLACION'!$A$1:$CP$1,0))</f>
        <v>6</v>
      </c>
      <c r="T65" s="57">
        <f>INDEX('DATA POBLACION'!$A$1:$CP$361,MATCH($G65,'DATA POBLACION'!$F$1:$F$361,0),MATCH(CONCATENATE(T$1,"_",$H65),'DATA POBLACION'!$A$1:$CP$1,0))</f>
        <v>2</v>
      </c>
      <c r="U65" s="57">
        <f t="shared" si="7"/>
        <v>25</v>
      </c>
      <c r="V65" s="57">
        <f>INDEX('DATA POBLACION'!$A$1:$CP$361,MATCH($G65,'DATA POBLACION'!$F$1:$F$361,0),MATCH(CONCATENATE(V$1,"_",$H65),'DATA POBLACION'!$A$1:$CP$1,0))</f>
        <v>3</v>
      </c>
      <c r="W65" s="57">
        <f>INDEX('DATA POBLACION'!$A$1:$CP$361,MATCH($G65,'DATA POBLACION'!$F$1:$F$361,0),MATCH(CONCATENATE(W$1,"_",$H65),'DATA POBLACION'!$A$1:$CP$1,0))</f>
        <v>3</v>
      </c>
      <c r="X65" s="57">
        <f>INDEX('DATA POBLACION'!$A$1:$CP$361,MATCH($G65,'DATA POBLACION'!$F$1:$F$361,0),MATCH(CONCATENATE(X$1,"_",$H65),'DATA POBLACION'!$A$1:$CP$1,0))</f>
        <v>3</v>
      </c>
      <c r="Y65" s="57">
        <f>INDEX('DATA POBLACION'!$A$1:$CP$361,MATCH($G65,'DATA POBLACION'!$F$1:$F$361,0),MATCH(CONCATENATE(Y$1,"_",$H65),'DATA POBLACION'!$A$1:$CP$1,0))</f>
        <v>3</v>
      </c>
      <c r="Z65" s="57">
        <f>INDEX('DATA POBLACION'!$A$1:$CP$361,MATCH($G65,'DATA POBLACION'!$F$1:$F$361,0),MATCH(CONCATENATE(Z$1,"_",$H65),'DATA POBLACION'!$A$1:$CP$1,0))</f>
        <v>6</v>
      </c>
      <c r="AA65" s="39">
        <f t="shared" si="8"/>
        <v>18</v>
      </c>
      <c r="AB65" s="57">
        <f>INDEX('DATA POBLACION'!$A$1:$CP$361,MATCH($G65,'DATA POBLACION'!$F$1:$F$361,0),MATCH(CONCATENATE(AB$1,"_",$H65),'DATA POBLACION'!$A$1:$CP$1,0))</f>
        <v>5</v>
      </c>
      <c r="AC65" s="57">
        <f>INDEX('DATA POBLACION'!$A$1:$CP$361,MATCH($G65,'DATA POBLACION'!$F$1:$F$361,0),MATCH(CONCATENATE(AC$1,"_",$H65),'DATA POBLACION'!$A$1:$CP$1,0))</f>
        <v>5</v>
      </c>
      <c r="AD65" s="57">
        <f>INDEX('DATA POBLACION'!$A$1:$CP$361,MATCH($G65,'DATA POBLACION'!$F$1:$F$361,0),MATCH(CONCATENATE(AD$1,"_",$H65),'DATA POBLACION'!$A$1:$CP$1,0))</f>
        <v>6</v>
      </c>
      <c r="AE65" s="57">
        <f>INDEX('DATA POBLACION'!$A$1:$CP$361,MATCH($G65,'DATA POBLACION'!$F$1:$F$361,0),MATCH(CONCATENATE(AE$1,"_",$H65),'DATA POBLACION'!$A$1:$CP$1,0))</f>
        <v>5</v>
      </c>
      <c r="AF65" s="57">
        <f>INDEX('DATA POBLACION'!$A$1:$CP$361,MATCH($G65,'DATA POBLACION'!$F$1:$F$361,0),MATCH(CONCATENATE(AF$1,"_",$H65),'DATA POBLACION'!$A$1:$CP$1,0))</f>
        <v>7</v>
      </c>
      <c r="AG65" s="39">
        <f t="shared" si="9"/>
        <v>28</v>
      </c>
      <c r="AH65" s="57">
        <f>INDEX('DATA POBLACION'!$A$1:$CP$361,MATCH($G65,'DATA POBLACION'!$F$1:$F$361,0),MATCH(CONCATENATE(AH$1,"_",$H65),'DATA POBLACION'!$A$1:$CP$1,0))</f>
        <v>27</v>
      </c>
      <c r="AI65" s="57">
        <f>INDEX('DATA POBLACION'!$A$1:$CP$361,MATCH($G65,'DATA POBLACION'!$F$1:$F$361,0),MATCH(CONCATENATE(AI$1,"_",$H65),'DATA POBLACION'!$A$1:$CP$1,0))</f>
        <v>30</v>
      </c>
      <c r="AJ65" s="57">
        <f>INDEX('DATA POBLACION'!$A$1:$CP$361,MATCH($G65,'DATA POBLACION'!$F$1:$F$361,0),MATCH(CONCATENATE(AJ$1,"_",$H65),'DATA POBLACION'!$A$1:$CP$1,0))</f>
        <v>33</v>
      </c>
      <c r="AK65" s="57">
        <f>INDEX('DATA POBLACION'!$A$1:$CP$361,MATCH($G65,'DATA POBLACION'!$F$1:$F$361,0),MATCH(CONCATENATE(AK$1,"_",$H65),'DATA POBLACION'!$A$1:$CP$1,0))</f>
        <v>28</v>
      </c>
      <c r="AL65" s="57">
        <f>INDEX('DATA POBLACION'!$A$1:$CP$361,MATCH($G65,'DATA POBLACION'!$F$1:$F$361,0),MATCH(CONCATENATE(AL$1,"_",$H65),'DATA POBLACION'!$A$1:$CP$1,0))</f>
        <v>31</v>
      </c>
      <c r="AM65" s="57">
        <f>INDEX('DATA POBLACION'!$A$1:$CP$361,MATCH($G65,'DATA POBLACION'!$F$1:$F$361,0),MATCH(CONCATENATE(AM$1,"_",$H65),'DATA POBLACION'!$A$1:$CP$1,0))</f>
        <v>28</v>
      </c>
      <c r="AN65" s="57">
        <f>INDEX('DATA POBLACION'!$A$1:$CP$361,MATCH($G65,'DATA POBLACION'!$F$1:$F$361,0),MATCH(CONCATENATE(AN$1,"_",$H65),'DATA POBLACION'!$A$1:$CP$1,0))</f>
        <v>25</v>
      </c>
      <c r="AO65" s="57">
        <f>INDEX('DATA POBLACION'!$A$1:$CP$361,MATCH($G65,'DATA POBLACION'!$F$1:$F$361,0),MATCH(CONCATENATE(AO$1,"_",$H65),'DATA POBLACION'!$A$1:$CP$1,0))</f>
        <v>20</v>
      </c>
      <c r="AP65" s="57">
        <f>INDEX('DATA POBLACION'!$A$1:$CP$361,MATCH($G65,'DATA POBLACION'!$F$1:$F$361,0),MATCH(CONCATENATE(AP$1,"_",$H65),'DATA POBLACION'!$A$1:$CP$1,0))</f>
        <v>20</v>
      </c>
      <c r="AQ65" s="57">
        <f>INDEX('DATA POBLACION'!$A$1:$CP$361,MATCH($G65,'DATA POBLACION'!$F$1:$F$361,0),MATCH(CONCATENATE(AQ$1,"_",$H65),'DATA POBLACION'!$A$1:$CP$1,0))</f>
        <v>17</v>
      </c>
      <c r="AR65" s="57">
        <f>INDEX('DATA POBLACION'!$A$1:$CP$361,MATCH($G65,'DATA POBLACION'!$F$1:$F$361,0),MATCH(CONCATENATE(AR$1,"_",$H65),'DATA POBLACION'!$A$1:$CP$1,0))</f>
        <v>16</v>
      </c>
      <c r="AS65" s="57">
        <f>INDEX('DATA POBLACION'!$A$1:$CP$361,MATCH($G65,'DATA POBLACION'!$F$1:$F$361,0),MATCH(CONCATENATE(AS$1,"_",$H65),'DATA POBLACION'!$A$1:$CP$1,0))</f>
        <v>10</v>
      </c>
      <c r="AT65" s="57">
        <f>INDEX('DATA POBLACION'!$A$1:$CP$361,MATCH($G65,'DATA POBLACION'!$F$1:$F$361,0),MATCH(CONCATENATE(AT$1,"_",$H65),'DATA POBLACION'!$A$1:$CP$1,0))</f>
        <v>17</v>
      </c>
    </row>
    <row r="66" spans="1:46" x14ac:dyDescent="0.2">
      <c r="A66" s="60" t="s">
        <v>43</v>
      </c>
      <c r="B66" s="55" t="s">
        <v>53</v>
      </c>
      <c r="C66" s="39" t="s">
        <v>110</v>
      </c>
      <c r="D66" s="35" t="s">
        <v>4</v>
      </c>
      <c r="E66" s="56" t="s">
        <v>28</v>
      </c>
      <c r="F66" s="39"/>
      <c r="G66" s="39" t="s">
        <v>28</v>
      </c>
      <c r="H66" s="39" t="s">
        <v>108</v>
      </c>
      <c r="I66" s="39">
        <f t="shared" ref="I66:I97" si="10">SUM(O66,U66,AA66,AG66,AH66:AT66)</f>
        <v>2528</v>
      </c>
      <c r="J66" s="57">
        <f>INDEX('DATA POBLACION'!$A$1:$CP$361,MATCH($G66,'DATA POBLACION'!$F$1:$F$361,0),MATCH(CONCATENATE(J$1,"_",$H66),'DATA POBLACION'!$A$1:$CP$1,0))</f>
        <v>45</v>
      </c>
      <c r="K66" s="57">
        <f>INDEX('DATA POBLACION'!$A$1:$CP$361,MATCH($G66,'DATA POBLACION'!$F$1:$F$361,0),MATCH(CONCATENATE(K$1,"_",$H66),'DATA POBLACION'!$A$1:$CP$1,0))</f>
        <v>38</v>
      </c>
      <c r="L66" s="57">
        <f>INDEX('DATA POBLACION'!$A$1:$CP$361,MATCH($G66,'DATA POBLACION'!$F$1:$F$361,0),MATCH(CONCATENATE(L$1,"_",$H66),'DATA POBLACION'!$A$1:$CP$1,0))</f>
        <v>52</v>
      </c>
      <c r="M66" s="57">
        <f>INDEX('DATA POBLACION'!$A$1:$CP$361,MATCH($G66,'DATA POBLACION'!$F$1:$F$361,0),MATCH(CONCATENATE(M$1,"_",$H66),'DATA POBLACION'!$A$1:$CP$1,0))</f>
        <v>34</v>
      </c>
      <c r="N66" s="57">
        <f>INDEX('DATA POBLACION'!$A$1:$CP$361,MATCH($G66,'DATA POBLACION'!$F$1:$F$361,0),MATCH(CONCATENATE(N$1,"_",$H66),'DATA POBLACION'!$A$1:$CP$1,0))</f>
        <v>65</v>
      </c>
      <c r="O66" s="57">
        <f t="shared" ref="O66:O97" si="11">SUM(J66:N66)</f>
        <v>234</v>
      </c>
      <c r="P66" s="57">
        <f>INDEX('DATA POBLACION'!$A$1:$CP$361,MATCH($G66,'DATA POBLACION'!$F$1:$F$361,0),MATCH(CONCATENATE(P$1,"_",$H66),'DATA POBLACION'!$A$1:$CP$1,0))</f>
        <v>46</v>
      </c>
      <c r="Q66" s="57">
        <f>INDEX('DATA POBLACION'!$A$1:$CP$361,MATCH($G66,'DATA POBLACION'!$F$1:$F$361,0),MATCH(CONCATENATE(Q$1,"_",$H66),'DATA POBLACION'!$A$1:$CP$1,0))</f>
        <v>40</v>
      </c>
      <c r="R66" s="57">
        <f>INDEX('DATA POBLACION'!$A$1:$CP$361,MATCH($G66,'DATA POBLACION'!$F$1:$F$361,0),MATCH(CONCATENATE(R$1,"_",$H66),'DATA POBLACION'!$A$1:$CP$1,0))</f>
        <v>55</v>
      </c>
      <c r="S66" s="57">
        <f>INDEX('DATA POBLACION'!$A$1:$CP$361,MATCH($G66,'DATA POBLACION'!$F$1:$F$361,0),MATCH(CONCATENATE(S$1,"_",$H66),'DATA POBLACION'!$A$1:$CP$1,0))</f>
        <v>57</v>
      </c>
      <c r="T66" s="57">
        <f>INDEX('DATA POBLACION'!$A$1:$CP$361,MATCH($G66,'DATA POBLACION'!$F$1:$F$361,0),MATCH(CONCATENATE(T$1,"_",$H66),'DATA POBLACION'!$A$1:$CP$1,0))</f>
        <v>49</v>
      </c>
      <c r="U66" s="57">
        <f t="shared" ref="U66:U97" si="12">SUM(P66:T66)</f>
        <v>247</v>
      </c>
      <c r="V66" s="57">
        <f>INDEX('DATA POBLACION'!$A$1:$CP$361,MATCH($G66,'DATA POBLACION'!$F$1:$F$361,0),MATCH(CONCATENATE(V$1,"_",$H66),'DATA POBLACION'!$A$1:$CP$1,0))</f>
        <v>39</v>
      </c>
      <c r="W66" s="57">
        <f>INDEX('DATA POBLACION'!$A$1:$CP$361,MATCH($G66,'DATA POBLACION'!$F$1:$F$361,0),MATCH(CONCATENATE(W$1,"_",$H66),'DATA POBLACION'!$A$1:$CP$1,0))</f>
        <v>45</v>
      </c>
      <c r="X66" s="57">
        <f>INDEX('DATA POBLACION'!$A$1:$CP$361,MATCH($G66,'DATA POBLACION'!$F$1:$F$361,0),MATCH(CONCATENATE(X$1,"_",$H66),'DATA POBLACION'!$A$1:$CP$1,0))</f>
        <v>39</v>
      </c>
      <c r="Y66" s="57">
        <f>INDEX('DATA POBLACION'!$A$1:$CP$361,MATCH($G66,'DATA POBLACION'!$F$1:$F$361,0),MATCH(CONCATENATE(Y$1,"_",$H66),'DATA POBLACION'!$A$1:$CP$1,0))</f>
        <v>38</v>
      </c>
      <c r="Z66" s="57">
        <f>INDEX('DATA POBLACION'!$A$1:$CP$361,MATCH($G66,'DATA POBLACION'!$F$1:$F$361,0),MATCH(CONCATENATE(Z$1,"_",$H66),'DATA POBLACION'!$A$1:$CP$1,0))</f>
        <v>49</v>
      </c>
      <c r="AA66" s="39">
        <f t="shared" ref="AA66:AA97" si="13">SUM(V66:Z66)</f>
        <v>210</v>
      </c>
      <c r="AB66" s="57">
        <f>INDEX('DATA POBLACION'!$A$1:$CP$361,MATCH($G66,'DATA POBLACION'!$F$1:$F$361,0),MATCH(CONCATENATE(AB$1,"_",$H66),'DATA POBLACION'!$A$1:$CP$1,0))</f>
        <v>42</v>
      </c>
      <c r="AC66" s="57">
        <f>INDEX('DATA POBLACION'!$A$1:$CP$361,MATCH($G66,'DATA POBLACION'!$F$1:$F$361,0),MATCH(CONCATENATE(AC$1,"_",$H66),'DATA POBLACION'!$A$1:$CP$1,0))</f>
        <v>53</v>
      </c>
      <c r="AD66" s="57">
        <f>INDEX('DATA POBLACION'!$A$1:$CP$361,MATCH($G66,'DATA POBLACION'!$F$1:$F$361,0),MATCH(CONCATENATE(AD$1,"_",$H66),'DATA POBLACION'!$A$1:$CP$1,0))</f>
        <v>53</v>
      </c>
      <c r="AE66" s="57">
        <f>INDEX('DATA POBLACION'!$A$1:$CP$361,MATCH($G66,'DATA POBLACION'!$F$1:$F$361,0),MATCH(CONCATENATE(AE$1,"_",$H66),'DATA POBLACION'!$A$1:$CP$1,0))</f>
        <v>62</v>
      </c>
      <c r="AF66" s="57">
        <f>INDEX('DATA POBLACION'!$A$1:$CP$361,MATCH($G66,'DATA POBLACION'!$F$1:$F$361,0),MATCH(CONCATENATE(AF$1,"_",$H66),'DATA POBLACION'!$A$1:$CP$1,0))</f>
        <v>52</v>
      </c>
      <c r="AG66" s="39">
        <f t="shared" ref="AG66:AG97" si="14">SUM(AB66:AF66)</f>
        <v>262</v>
      </c>
      <c r="AH66" s="57">
        <f>INDEX('DATA POBLACION'!$A$1:$CP$361,MATCH($G66,'DATA POBLACION'!$F$1:$F$361,0),MATCH(CONCATENATE(AH$1,"_",$H66),'DATA POBLACION'!$A$1:$CP$1,0))</f>
        <v>199</v>
      </c>
      <c r="AI66" s="57">
        <f>INDEX('DATA POBLACION'!$A$1:$CP$361,MATCH($G66,'DATA POBLACION'!$F$1:$F$361,0),MATCH(CONCATENATE(AI$1,"_",$H66),'DATA POBLACION'!$A$1:$CP$1,0))</f>
        <v>158</v>
      </c>
      <c r="AJ66" s="57">
        <f>INDEX('DATA POBLACION'!$A$1:$CP$361,MATCH($G66,'DATA POBLACION'!$F$1:$F$361,0),MATCH(CONCATENATE(AJ$1,"_",$H66),'DATA POBLACION'!$A$1:$CP$1,0))</f>
        <v>158</v>
      </c>
      <c r="AK66" s="57">
        <f>INDEX('DATA POBLACION'!$A$1:$CP$361,MATCH($G66,'DATA POBLACION'!$F$1:$F$361,0),MATCH(CONCATENATE(AK$1,"_",$H66),'DATA POBLACION'!$A$1:$CP$1,0))</f>
        <v>164</v>
      </c>
      <c r="AL66" s="57">
        <f>INDEX('DATA POBLACION'!$A$1:$CP$361,MATCH($G66,'DATA POBLACION'!$F$1:$F$361,0),MATCH(CONCATENATE(AL$1,"_",$H66),'DATA POBLACION'!$A$1:$CP$1,0))</f>
        <v>172</v>
      </c>
      <c r="AM66" s="57">
        <f>INDEX('DATA POBLACION'!$A$1:$CP$361,MATCH($G66,'DATA POBLACION'!$F$1:$F$361,0),MATCH(CONCATENATE(AM$1,"_",$H66),'DATA POBLACION'!$A$1:$CP$1,0))</f>
        <v>124</v>
      </c>
      <c r="AN66" s="57">
        <f>INDEX('DATA POBLACION'!$A$1:$CP$361,MATCH($G66,'DATA POBLACION'!$F$1:$F$361,0),MATCH(CONCATENATE(AN$1,"_",$H66),'DATA POBLACION'!$A$1:$CP$1,0))</f>
        <v>129</v>
      </c>
      <c r="AO66" s="57">
        <f>INDEX('DATA POBLACION'!$A$1:$CP$361,MATCH($G66,'DATA POBLACION'!$F$1:$F$361,0),MATCH(CONCATENATE(AO$1,"_",$H66),'DATA POBLACION'!$A$1:$CP$1,0))</f>
        <v>116</v>
      </c>
      <c r="AP66" s="57">
        <f>INDEX('DATA POBLACION'!$A$1:$CP$361,MATCH($G66,'DATA POBLACION'!$F$1:$F$361,0),MATCH(CONCATENATE(AP$1,"_",$H66),'DATA POBLACION'!$A$1:$CP$1,0))</f>
        <v>96</v>
      </c>
      <c r="AQ66" s="57">
        <f>INDEX('DATA POBLACION'!$A$1:$CP$361,MATCH($G66,'DATA POBLACION'!$F$1:$F$361,0),MATCH(CONCATENATE(AQ$1,"_",$H66),'DATA POBLACION'!$A$1:$CP$1,0))</f>
        <v>103</v>
      </c>
      <c r="AR66" s="57">
        <f>INDEX('DATA POBLACION'!$A$1:$CP$361,MATCH($G66,'DATA POBLACION'!$F$1:$F$361,0),MATCH(CONCATENATE(AR$1,"_",$H66),'DATA POBLACION'!$A$1:$CP$1,0))</f>
        <v>70</v>
      </c>
      <c r="AS66" s="57">
        <f>INDEX('DATA POBLACION'!$A$1:$CP$361,MATCH($G66,'DATA POBLACION'!$F$1:$F$361,0),MATCH(CONCATENATE(AS$1,"_",$H66),'DATA POBLACION'!$A$1:$CP$1,0))</f>
        <v>40</v>
      </c>
      <c r="AT66" s="57">
        <f>INDEX('DATA POBLACION'!$A$1:$CP$361,MATCH($G66,'DATA POBLACION'!$F$1:$F$361,0),MATCH(CONCATENATE(AT$1,"_",$H66),'DATA POBLACION'!$A$1:$CP$1,0))</f>
        <v>46</v>
      </c>
    </row>
    <row r="67" spans="1:46" x14ac:dyDescent="0.2">
      <c r="A67" s="60" t="s">
        <v>43</v>
      </c>
      <c r="B67" s="55" t="s">
        <v>53</v>
      </c>
      <c r="C67" s="39" t="s">
        <v>110</v>
      </c>
      <c r="D67" s="35" t="s">
        <v>4</v>
      </c>
      <c r="E67" s="39" t="s">
        <v>28</v>
      </c>
      <c r="F67" s="39"/>
      <c r="G67" s="39" t="s">
        <v>28</v>
      </c>
      <c r="H67" s="39" t="s">
        <v>109</v>
      </c>
      <c r="I67" s="39">
        <f t="shared" si="10"/>
        <v>2397</v>
      </c>
      <c r="J67" s="57">
        <f>INDEX('DATA POBLACION'!$A$1:$CP$361,MATCH($G67,'DATA POBLACION'!$F$1:$F$361,0),MATCH(CONCATENATE(J$1,"_",$H67),'DATA POBLACION'!$A$1:$CP$1,0))</f>
        <v>46</v>
      </c>
      <c r="K67" s="57">
        <f>INDEX('DATA POBLACION'!$A$1:$CP$361,MATCH($G67,'DATA POBLACION'!$F$1:$F$361,0),MATCH(CONCATENATE(K$1,"_",$H67),'DATA POBLACION'!$A$1:$CP$1,0))</f>
        <v>51</v>
      </c>
      <c r="L67" s="57">
        <f>INDEX('DATA POBLACION'!$A$1:$CP$361,MATCH($G67,'DATA POBLACION'!$F$1:$F$361,0),MATCH(CONCATENATE(L$1,"_",$H67),'DATA POBLACION'!$A$1:$CP$1,0))</f>
        <v>39</v>
      </c>
      <c r="M67" s="57">
        <f>INDEX('DATA POBLACION'!$A$1:$CP$361,MATCH($G67,'DATA POBLACION'!$F$1:$F$361,0),MATCH(CONCATENATE(M$1,"_",$H67),'DATA POBLACION'!$A$1:$CP$1,0))</f>
        <v>51</v>
      </c>
      <c r="N67" s="57">
        <f>INDEX('DATA POBLACION'!$A$1:$CP$361,MATCH($G67,'DATA POBLACION'!$F$1:$F$361,0),MATCH(CONCATENATE(N$1,"_",$H67),'DATA POBLACION'!$A$1:$CP$1,0))</f>
        <v>58</v>
      </c>
      <c r="O67" s="57">
        <f t="shared" si="11"/>
        <v>245</v>
      </c>
      <c r="P67" s="57">
        <f>INDEX('DATA POBLACION'!$A$1:$CP$361,MATCH($G67,'DATA POBLACION'!$F$1:$F$361,0),MATCH(CONCATENATE(P$1,"_",$H67),'DATA POBLACION'!$A$1:$CP$1,0))</f>
        <v>43</v>
      </c>
      <c r="Q67" s="57">
        <f>INDEX('DATA POBLACION'!$A$1:$CP$361,MATCH($G67,'DATA POBLACION'!$F$1:$F$361,0),MATCH(CONCATENATE(Q$1,"_",$H67),'DATA POBLACION'!$A$1:$CP$1,0))</f>
        <v>38</v>
      </c>
      <c r="R67" s="57">
        <f>INDEX('DATA POBLACION'!$A$1:$CP$361,MATCH($G67,'DATA POBLACION'!$F$1:$F$361,0),MATCH(CONCATENATE(R$1,"_",$H67),'DATA POBLACION'!$A$1:$CP$1,0))</f>
        <v>37</v>
      </c>
      <c r="S67" s="57">
        <f>INDEX('DATA POBLACION'!$A$1:$CP$361,MATCH($G67,'DATA POBLACION'!$F$1:$F$361,0),MATCH(CONCATENATE(S$1,"_",$H67),'DATA POBLACION'!$A$1:$CP$1,0))</f>
        <v>49</v>
      </c>
      <c r="T67" s="57">
        <f>INDEX('DATA POBLACION'!$A$1:$CP$361,MATCH($G67,'DATA POBLACION'!$F$1:$F$361,0),MATCH(CONCATENATE(T$1,"_",$H67),'DATA POBLACION'!$A$1:$CP$1,0))</f>
        <v>34</v>
      </c>
      <c r="U67" s="57">
        <f t="shared" si="12"/>
        <v>201</v>
      </c>
      <c r="V67" s="57">
        <f>INDEX('DATA POBLACION'!$A$1:$CP$361,MATCH($G67,'DATA POBLACION'!$F$1:$F$361,0),MATCH(CONCATENATE(V$1,"_",$H67),'DATA POBLACION'!$A$1:$CP$1,0))</f>
        <v>33</v>
      </c>
      <c r="W67" s="57">
        <f>INDEX('DATA POBLACION'!$A$1:$CP$361,MATCH($G67,'DATA POBLACION'!$F$1:$F$361,0),MATCH(CONCATENATE(W$1,"_",$H67),'DATA POBLACION'!$A$1:$CP$1,0))</f>
        <v>38</v>
      </c>
      <c r="X67" s="57">
        <f>INDEX('DATA POBLACION'!$A$1:$CP$361,MATCH($G67,'DATA POBLACION'!$F$1:$F$361,0),MATCH(CONCATENATE(X$1,"_",$H67),'DATA POBLACION'!$A$1:$CP$1,0))</f>
        <v>33</v>
      </c>
      <c r="Y67" s="57">
        <f>INDEX('DATA POBLACION'!$A$1:$CP$361,MATCH($G67,'DATA POBLACION'!$F$1:$F$361,0),MATCH(CONCATENATE(Y$1,"_",$H67),'DATA POBLACION'!$A$1:$CP$1,0))</f>
        <v>32</v>
      </c>
      <c r="Z67" s="57">
        <f>INDEX('DATA POBLACION'!$A$1:$CP$361,MATCH($G67,'DATA POBLACION'!$F$1:$F$361,0),MATCH(CONCATENATE(Z$1,"_",$H67),'DATA POBLACION'!$A$1:$CP$1,0))</f>
        <v>43</v>
      </c>
      <c r="AA67" s="39">
        <f t="shared" si="13"/>
        <v>179</v>
      </c>
      <c r="AB67" s="57">
        <f>INDEX('DATA POBLACION'!$A$1:$CP$361,MATCH($G67,'DATA POBLACION'!$F$1:$F$361,0),MATCH(CONCATENATE(AB$1,"_",$H67),'DATA POBLACION'!$A$1:$CP$1,0))</f>
        <v>47</v>
      </c>
      <c r="AC67" s="57">
        <f>INDEX('DATA POBLACION'!$A$1:$CP$361,MATCH($G67,'DATA POBLACION'!$F$1:$F$361,0),MATCH(CONCATENATE(AC$1,"_",$H67),'DATA POBLACION'!$A$1:$CP$1,0))</f>
        <v>36</v>
      </c>
      <c r="AD67" s="57">
        <f>INDEX('DATA POBLACION'!$A$1:$CP$361,MATCH($G67,'DATA POBLACION'!$F$1:$F$361,0),MATCH(CONCATENATE(AD$1,"_",$H67),'DATA POBLACION'!$A$1:$CP$1,0))</f>
        <v>45</v>
      </c>
      <c r="AE67" s="57">
        <f>INDEX('DATA POBLACION'!$A$1:$CP$361,MATCH($G67,'DATA POBLACION'!$F$1:$F$361,0),MATCH(CONCATENATE(AE$1,"_",$H67),'DATA POBLACION'!$A$1:$CP$1,0))</f>
        <v>41</v>
      </c>
      <c r="AF67" s="57">
        <f>INDEX('DATA POBLACION'!$A$1:$CP$361,MATCH($G67,'DATA POBLACION'!$F$1:$F$361,0),MATCH(CONCATENATE(AF$1,"_",$H67),'DATA POBLACION'!$A$1:$CP$1,0))</f>
        <v>39</v>
      </c>
      <c r="AG67" s="39">
        <f t="shared" si="14"/>
        <v>208</v>
      </c>
      <c r="AH67" s="57">
        <f>INDEX('DATA POBLACION'!$A$1:$CP$361,MATCH($G67,'DATA POBLACION'!$F$1:$F$361,0),MATCH(CONCATENATE(AH$1,"_",$H67),'DATA POBLACION'!$A$1:$CP$1,0))</f>
        <v>172</v>
      </c>
      <c r="AI67" s="57">
        <f>INDEX('DATA POBLACION'!$A$1:$CP$361,MATCH($G67,'DATA POBLACION'!$F$1:$F$361,0),MATCH(CONCATENATE(AI$1,"_",$H67),'DATA POBLACION'!$A$1:$CP$1,0))</f>
        <v>184</v>
      </c>
      <c r="AJ67" s="57">
        <f>INDEX('DATA POBLACION'!$A$1:$CP$361,MATCH($G67,'DATA POBLACION'!$F$1:$F$361,0),MATCH(CONCATENATE(AJ$1,"_",$H67),'DATA POBLACION'!$A$1:$CP$1,0))</f>
        <v>183</v>
      </c>
      <c r="AK67" s="57">
        <f>INDEX('DATA POBLACION'!$A$1:$CP$361,MATCH($G67,'DATA POBLACION'!$F$1:$F$361,0),MATCH(CONCATENATE(AK$1,"_",$H67),'DATA POBLACION'!$A$1:$CP$1,0))</f>
        <v>156</v>
      </c>
      <c r="AL67" s="57">
        <f>INDEX('DATA POBLACION'!$A$1:$CP$361,MATCH($G67,'DATA POBLACION'!$F$1:$F$361,0),MATCH(CONCATENATE(AL$1,"_",$H67),'DATA POBLACION'!$A$1:$CP$1,0))</f>
        <v>146</v>
      </c>
      <c r="AM67" s="57">
        <f>INDEX('DATA POBLACION'!$A$1:$CP$361,MATCH($G67,'DATA POBLACION'!$F$1:$F$361,0),MATCH(CONCATENATE(AM$1,"_",$H67),'DATA POBLACION'!$A$1:$CP$1,0))</f>
        <v>126</v>
      </c>
      <c r="AN67" s="57">
        <f>INDEX('DATA POBLACION'!$A$1:$CP$361,MATCH($G67,'DATA POBLACION'!$F$1:$F$361,0),MATCH(CONCATENATE(AN$1,"_",$H67),'DATA POBLACION'!$A$1:$CP$1,0))</f>
        <v>109</v>
      </c>
      <c r="AO67" s="57">
        <f>INDEX('DATA POBLACION'!$A$1:$CP$361,MATCH($G67,'DATA POBLACION'!$F$1:$F$361,0),MATCH(CONCATENATE(AO$1,"_",$H67),'DATA POBLACION'!$A$1:$CP$1,0))</f>
        <v>119</v>
      </c>
      <c r="AP67" s="57">
        <f>INDEX('DATA POBLACION'!$A$1:$CP$361,MATCH($G67,'DATA POBLACION'!$F$1:$F$361,0),MATCH(CONCATENATE(AP$1,"_",$H67),'DATA POBLACION'!$A$1:$CP$1,0))</f>
        <v>103</v>
      </c>
      <c r="AQ67" s="57">
        <f>INDEX('DATA POBLACION'!$A$1:$CP$361,MATCH($G67,'DATA POBLACION'!$F$1:$F$361,0),MATCH(CONCATENATE(AQ$1,"_",$H67),'DATA POBLACION'!$A$1:$CP$1,0))</f>
        <v>77</v>
      </c>
      <c r="AR67" s="57">
        <f>INDEX('DATA POBLACION'!$A$1:$CP$361,MATCH($G67,'DATA POBLACION'!$F$1:$F$361,0),MATCH(CONCATENATE(AR$1,"_",$H67),'DATA POBLACION'!$A$1:$CP$1,0))</f>
        <v>71</v>
      </c>
      <c r="AS67" s="57">
        <f>INDEX('DATA POBLACION'!$A$1:$CP$361,MATCH($G67,'DATA POBLACION'!$F$1:$F$361,0),MATCH(CONCATENATE(AS$1,"_",$H67),'DATA POBLACION'!$A$1:$CP$1,0))</f>
        <v>55</v>
      </c>
      <c r="AT67" s="57">
        <f>INDEX('DATA POBLACION'!$A$1:$CP$361,MATCH($G67,'DATA POBLACION'!$F$1:$F$361,0),MATCH(CONCATENATE(AT$1,"_",$H67),'DATA POBLACION'!$A$1:$CP$1,0))</f>
        <v>63</v>
      </c>
    </row>
    <row r="68" spans="1:46" x14ac:dyDescent="0.2">
      <c r="A68" s="60" t="s">
        <v>32</v>
      </c>
      <c r="B68" s="55" t="s">
        <v>53</v>
      </c>
      <c r="C68" s="39" t="s">
        <v>16</v>
      </c>
      <c r="D68" s="35" t="s">
        <v>2</v>
      </c>
      <c r="E68" s="56" t="s">
        <v>13</v>
      </c>
      <c r="F68" s="39"/>
      <c r="G68" s="39" t="s">
        <v>13</v>
      </c>
      <c r="H68" s="39" t="s">
        <v>108</v>
      </c>
      <c r="I68" s="39">
        <f t="shared" si="10"/>
        <v>894</v>
      </c>
      <c r="J68" s="57">
        <f>INDEX('DATA POBLACION'!$A$1:$CP$361,MATCH($G68,'DATA POBLACION'!$F$1:$F$361,0),MATCH(CONCATENATE(J$1,"_",$H68),'DATA POBLACION'!$A$1:$CP$1,0))</f>
        <v>8</v>
      </c>
      <c r="K68" s="57">
        <f>INDEX('DATA POBLACION'!$A$1:$CP$361,MATCH($G68,'DATA POBLACION'!$F$1:$F$361,0),MATCH(CONCATENATE(K$1,"_",$H68),'DATA POBLACION'!$A$1:$CP$1,0))</f>
        <v>8</v>
      </c>
      <c r="L68" s="57">
        <f>INDEX('DATA POBLACION'!$A$1:$CP$361,MATCH($G68,'DATA POBLACION'!$F$1:$F$361,0),MATCH(CONCATENATE(L$1,"_",$H68),'DATA POBLACION'!$A$1:$CP$1,0))</f>
        <v>11</v>
      </c>
      <c r="M68" s="57">
        <f>INDEX('DATA POBLACION'!$A$1:$CP$361,MATCH($G68,'DATA POBLACION'!$F$1:$F$361,0),MATCH(CONCATENATE(M$1,"_",$H68),'DATA POBLACION'!$A$1:$CP$1,0))</f>
        <v>10</v>
      </c>
      <c r="N68" s="57">
        <f>INDEX('DATA POBLACION'!$A$1:$CP$361,MATCH($G68,'DATA POBLACION'!$F$1:$F$361,0),MATCH(CONCATENATE(N$1,"_",$H68),'DATA POBLACION'!$A$1:$CP$1,0))</f>
        <v>9</v>
      </c>
      <c r="O68" s="57">
        <f t="shared" si="11"/>
        <v>46</v>
      </c>
      <c r="P68" s="57">
        <f>INDEX('DATA POBLACION'!$A$1:$CP$361,MATCH($G68,'DATA POBLACION'!$F$1:$F$361,0),MATCH(CONCATENATE(P$1,"_",$H68),'DATA POBLACION'!$A$1:$CP$1,0))</f>
        <v>9</v>
      </c>
      <c r="Q68" s="57">
        <f>INDEX('DATA POBLACION'!$A$1:$CP$361,MATCH($G68,'DATA POBLACION'!$F$1:$F$361,0),MATCH(CONCATENATE(Q$1,"_",$H68),'DATA POBLACION'!$A$1:$CP$1,0))</f>
        <v>8</v>
      </c>
      <c r="R68" s="57">
        <f>INDEX('DATA POBLACION'!$A$1:$CP$361,MATCH($G68,'DATA POBLACION'!$F$1:$F$361,0),MATCH(CONCATENATE(R$1,"_",$H68),'DATA POBLACION'!$A$1:$CP$1,0))</f>
        <v>10</v>
      </c>
      <c r="S68" s="57">
        <f>INDEX('DATA POBLACION'!$A$1:$CP$361,MATCH($G68,'DATA POBLACION'!$F$1:$F$361,0),MATCH(CONCATENATE(S$1,"_",$H68),'DATA POBLACION'!$A$1:$CP$1,0))</f>
        <v>10</v>
      </c>
      <c r="T68" s="57">
        <f>INDEX('DATA POBLACION'!$A$1:$CP$361,MATCH($G68,'DATA POBLACION'!$F$1:$F$361,0),MATCH(CONCATENATE(T$1,"_",$H68),'DATA POBLACION'!$A$1:$CP$1,0))</f>
        <v>14</v>
      </c>
      <c r="U68" s="57">
        <f t="shared" si="12"/>
        <v>51</v>
      </c>
      <c r="V68" s="57">
        <f>INDEX('DATA POBLACION'!$A$1:$CP$361,MATCH($G68,'DATA POBLACION'!$F$1:$F$361,0),MATCH(CONCATENATE(V$1,"_",$H68),'DATA POBLACION'!$A$1:$CP$1,0))</f>
        <v>9</v>
      </c>
      <c r="W68" s="57">
        <f>INDEX('DATA POBLACION'!$A$1:$CP$361,MATCH($G68,'DATA POBLACION'!$F$1:$F$361,0),MATCH(CONCATENATE(W$1,"_",$H68),'DATA POBLACION'!$A$1:$CP$1,0))</f>
        <v>6</v>
      </c>
      <c r="X68" s="57">
        <f>INDEX('DATA POBLACION'!$A$1:$CP$361,MATCH($G68,'DATA POBLACION'!$F$1:$F$361,0),MATCH(CONCATENATE(X$1,"_",$H68),'DATA POBLACION'!$A$1:$CP$1,0))</f>
        <v>8</v>
      </c>
      <c r="Y68" s="57">
        <f>INDEX('DATA POBLACION'!$A$1:$CP$361,MATCH($G68,'DATA POBLACION'!$F$1:$F$361,0),MATCH(CONCATENATE(Y$1,"_",$H68),'DATA POBLACION'!$A$1:$CP$1,0))</f>
        <v>10</v>
      </c>
      <c r="Z68" s="57">
        <f>INDEX('DATA POBLACION'!$A$1:$CP$361,MATCH($G68,'DATA POBLACION'!$F$1:$F$361,0),MATCH(CONCATENATE(Z$1,"_",$H68),'DATA POBLACION'!$A$1:$CP$1,0))</f>
        <v>10</v>
      </c>
      <c r="AA68" s="39">
        <f t="shared" si="13"/>
        <v>43</v>
      </c>
      <c r="AB68" s="57">
        <f>INDEX('DATA POBLACION'!$A$1:$CP$361,MATCH($G68,'DATA POBLACION'!$F$1:$F$361,0),MATCH(CONCATENATE(AB$1,"_",$H68),'DATA POBLACION'!$A$1:$CP$1,0))</f>
        <v>14</v>
      </c>
      <c r="AC68" s="57">
        <f>INDEX('DATA POBLACION'!$A$1:$CP$361,MATCH($G68,'DATA POBLACION'!$F$1:$F$361,0),MATCH(CONCATENATE(AC$1,"_",$H68),'DATA POBLACION'!$A$1:$CP$1,0))</f>
        <v>23</v>
      </c>
      <c r="AD68" s="57">
        <f>INDEX('DATA POBLACION'!$A$1:$CP$361,MATCH($G68,'DATA POBLACION'!$F$1:$F$361,0),MATCH(CONCATENATE(AD$1,"_",$H68),'DATA POBLACION'!$A$1:$CP$1,0))</f>
        <v>19</v>
      </c>
      <c r="AE68" s="57">
        <f>INDEX('DATA POBLACION'!$A$1:$CP$361,MATCH($G68,'DATA POBLACION'!$F$1:$F$361,0),MATCH(CONCATENATE(AE$1,"_",$H68),'DATA POBLACION'!$A$1:$CP$1,0))</f>
        <v>19</v>
      </c>
      <c r="AF68" s="57">
        <f>INDEX('DATA POBLACION'!$A$1:$CP$361,MATCH($G68,'DATA POBLACION'!$F$1:$F$361,0),MATCH(CONCATENATE(AF$1,"_",$H68),'DATA POBLACION'!$A$1:$CP$1,0))</f>
        <v>18</v>
      </c>
      <c r="AG68" s="39">
        <f t="shared" si="14"/>
        <v>93</v>
      </c>
      <c r="AH68" s="57">
        <f>INDEX('DATA POBLACION'!$A$1:$CP$361,MATCH($G68,'DATA POBLACION'!$F$1:$F$361,0),MATCH(CONCATENATE(AH$1,"_",$H68),'DATA POBLACION'!$A$1:$CP$1,0))</f>
        <v>81</v>
      </c>
      <c r="AI68" s="57">
        <f>INDEX('DATA POBLACION'!$A$1:$CP$361,MATCH($G68,'DATA POBLACION'!$F$1:$F$361,0),MATCH(CONCATENATE(AI$1,"_",$H68),'DATA POBLACION'!$A$1:$CP$1,0))</f>
        <v>63</v>
      </c>
      <c r="AJ68" s="57">
        <f>INDEX('DATA POBLACION'!$A$1:$CP$361,MATCH($G68,'DATA POBLACION'!$F$1:$F$361,0),MATCH(CONCATENATE(AJ$1,"_",$H68),'DATA POBLACION'!$A$1:$CP$1,0))</f>
        <v>65</v>
      </c>
      <c r="AK68" s="57">
        <f>INDEX('DATA POBLACION'!$A$1:$CP$361,MATCH($G68,'DATA POBLACION'!$F$1:$F$361,0),MATCH(CONCATENATE(AK$1,"_",$H68),'DATA POBLACION'!$A$1:$CP$1,0))</f>
        <v>67</v>
      </c>
      <c r="AL68" s="57">
        <f>INDEX('DATA POBLACION'!$A$1:$CP$361,MATCH($G68,'DATA POBLACION'!$F$1:$F$361,0),MATCH(CONCATENATE(AL$1,"_",$H68),'DATA POBLACION'!$A$1:$CP$1,0))</f>
        <v>60</v>
      </c>
      <c r="AM68" s="57">
        <f>INDEX('DATA POBLACION'!$A$1:$CP$361,MATCH($G68,'DATA POBLACION'!$F$1:$F$361,0),MATCH(CONCATENATE(AM$1,"_",$H68),'DATA POBLACION'!$A$1:$CP$1,0))</f>
        <v>75</v>
      </c>
      <c r="AN68" s="57">
        <f>INDEX('DATA POBLACION'!$A$1:$CP$361,MATCH($G68,'DATA POBLACION'!$F$1:$F$361,0),MATCH(CONCATENATE(AN$1,"_",$H68),'DATA POBLACION'!$A$1:$CP$1,0))</f>
        <v>50</v>
      </c>
      <c r="AO68" s="57">
        <f>INDEX('DATA POBLACION'!$A$1:$CP$361,MATCH($G68,'DATA POBLACION'!$F$1:$F$361,0),MATCH(CONCATENATE(AO$1,"_",$H68),'DATA POBLACION'!$A$1:$CP$1,0))</f>
        <v>56</v>
      </c>
      <c r="AP68" s="57">
        <f>INDEX('DATA POBLACION'!$A$1:$CP$361,MATCH($G68,'DATA POBLACION'!$F$1:$F$361,0),MATCH(CONCATENATE(AP$1,"_",$H68),'DATA POBLACION'!$A$1:$CP$1,0))</f>
        <v>45</v>
      </c>
      <c r="AQ68" s="57">
        <f>INDEX('DATA POBLACION'!$A$1:$CP$361,MATCH($G68,'DATA POBLACION'!$F$1:$F$361,0),MATCH(CONCATENATE(AQ$1,"_",$H68),'DATA POBLACION'!$A$1:$CP$1,0))</f>
        <v>34</v>
      </c>
      <c r="AR68" s="57">
        <f>INDEX('DATA POBLACION'!$A$1:$CP$361,MATCH($G68,'DATA POBLACION'!$F$1:$F$361,0),MATCH(CONCATENATE(AR$1,"_",$H68),'DATA POBLACION'!$A$1:$CP$1,0))</f>
        <v>38</v>
      </c>
      <c r="AS68" s="57">
        <f>INDEX('DATA POBLACION'!$A$1:$CP$361,MATCH($G68,'DATA POBLACION'!$F$1:$F$361,0),MATCH(CONCATENATE(AS$1,"_",$H68),'DATA POBLACION'!$A$1:$CP$1,0))</f>
        <v>12</v>
      </c>
      <c r="AT68" s="57">
        <f>INDEX('DATA POBLACION'!$A$1:$CP$361,MATCH($G68,'DATA POBLACION'!$F$1:$F$361,0),MATCH(CONCATENATE(AT$1,"_",$H68),'DATA POBLACION'!$A$1:$CP$1,0))</f>
        <v>15</v>
      </c>
    </row>
    <row r="69" spans="1:46" x14ac:dyDescent="0.2">
      <c r="A69" s="60" t="s">
        <v>32</v>
      </c>
      <c r="B69" s="55" t="s">
        <v>53</v>
      </c>
      <c r="C69" s="39" t="s">
        <v>16</v>
      </c>
      <c r="D69" s="35" t="s">
        <v>2</v>
      </c>
      <c r="E69" s="39" t="s">
        <v>13</v>
      </c>
      <c r="F69" s="39"/>
      <c r="G69" s="39" t="s">
        <v>13</v>
      </c>
      <c r="H69" s="39" t="s">
        <v>109</v>
      </c>
      <c r="I69" s="39">
        <f t="shared" si="10"/>
        <v>896</v>
      </c>
      <c r="J69" s="57">
        <f>INDEX('DATA POBLACION'!$A$1:$CP$361,MATCH($G69,'DATA POBLACION'!$F$1:$F$361,0),MATCH(CONCATENATE(J$1,"_",$H69),'DATA POBLACION'!$A$1:$CP$1,0))</f>
        <v>11</v>
      </c>
      <c r="K69" s="57">
        <f>INDEX('DATA POBLACION'!$A$1:$CP$361,MATCH($G69,'DATA POBLACION'!$F$1:$F$361,0),MATCH(CONCATENATE(K$1,"_",$H69),'DATA POBLACION'!$A$1:$CP$1,0))</f>
        <v>10</v>
      </c>
      <c r="L69" s="57">
        <f>INDEX('DATA POBLACION'!$A$1:$CP$361,MATCH($G69,'DATA POBLACION'!$F$1:$F$361,0),MATCH(CONCATENATE(L$1,"_",$H69),'DATA POBLACION'!$A$1:$CP$1,0))</f>
        <v>6</v>
      </c>
      <c r="M69" s="57">
        <f>INDEX('DATA POBLACION'!$A$1:$CP$361,MATCH($G69,'DATA POBLACION'!$F$1:$F$361,0),MATCH(CONCATENATE(M$1,"_",$H69),'DATA POBLACION'!$A$1:$CP$1,0))</f>
        <v>6</v>
      </c>
      <c r="N69" s="57">
        <f>INDEX('DATA POBLACION'!$A$1:$CP$361,MATCH($G69,'DATA POBLACION'!$F$1:$F$361,0),MATCH(CONCATENATE(N$1,"_",$H69),'DATA POBLACION'!$A$1:$CP$1,0))</f>
        <v>5</v>
      </c>
      <c r="O69" s="57">
        <f t="shared" si="11"/>
        <v>38</v>
      </c>
      <c r="P69" s="57">
        <f>INDEX('DATA POBLACION'!$A$1:$CP$361,MATCH($G69,'DATA POBLACION'!$F$1:$F$361,0),MATCH(CONCATENATE(P$1,"_",$H69),'DATA POBLACION'!$A$1:$CP$1,0))</f>
        <v>13</v>
      </c>
      <c r="Q69" s="57">
        <f>INDEX('DATA POBLACION'!$A$1:$CP$361,MATCH($G69,'DATA POBLACION'!$F$1:$F$361,0),MATCH(CONCATENATE(Q$1,"_",$H69),'DATA POBLACION'!$A$1:$CP$1,0))</f>
        <v>10</v>
      </c>
      <c r="R69" s="57">
        <f>INDEX('DATA POBLACION'!$A$1:$CP$361,MATCH($G69,'DATA POBLACION'!$F$1:$F$361,0),MATCH(CONCATENATE(R$1,"_",$H69),'DATA POBLACION'!$A$1:$CP$1,0))</f>
        <v>13</v>
      </c>
      <c r="S69" s="57">
        <f>INDEX('DATA POBLACION'!$A$1:$CP$361,MATCH($G69,'DATA POBLACION'!$F$1:$F$361,0),MATCH(CONCATENATE(S$1,"_",$H69),'DATA POBLACION'!$A$1:$CP$1,0))</f>
        <v>8</v>
      </c>
      <c r="T69" s="57">
        <f>INDEX('DATA POBLACION'!$A$1:$CP$361,MATCH($G69,'DATA POBLACION'!$F$1:$F$361,0),MATCH(CONCATENATE(T$1,"_",$H69),'DATA POBLACION'!$A$1:$CP$1,0))</f>
        <v>14</v>
      </c>
      <c r="U69" s="57">
        <f t="shared" si="12"/>
        <v>58</v>
      </c>
      <c r="V69" s="57">
        <f>INDEX('DATA POBLACION'!$A$1:$CP$361,MATCH($G69,'DATA POBLACION'!$F$1:$F$361,0),MATCH(CONCATENATE(V$1,"_",$H69),'DATA POBLACION'!$A$1:$CP$1,0))</f>
        <v>13</v>
      </c>
      <c r="W69" s="57">
        <f>INDEX('DATA POBLACION'!$A$1:$CP$361,MATCH($G69,'DATA POBLACION'!$F$1:$F$361,0),MATCH(CONCATENATE(W$1,"_",$H69),'DATA POBLACION'!$A$1:$CP$1,0))</f>
        <v>9</v>
      </c>
      <c r="X69" s="57">
        <f>INDEX('DATA POBLACION'!$A$1:$CP$361,MATCH($G69,'DATA POBLACION'!$F$1:$F$361,0),MATCH(CONCATENATE(X$1,"_",$H69),'DATA POBLACION'!$A$1:$CP$1,0))</f>
        <v>11</v>
      </c>
      <c r="Y69" s="57">
        <f>INDEX('DATA POBLACION'!$A$1:$CP$361,MATCH($G69,'DATA POBLACION'!$F$1:$F$361,0),MATCH(CONCATENATE(Y$1,"_",$H69),'DATA POBLACION'!$A$1:$CP$1,0))</f>
        <v>14</v>
      </c>
      <c r="Z69" s="57">
        <f>INDEX('DATA POBLACION'!$A$1:$CP$361,MATCH($G69,'DATA POBLACION'!$F$1:$F$361,0),MATCH(CONCATENATE(Z$1,"_",$H69),'DATA POBLACION'!$A$1:$CP$1,0))</f>
        <v>14</v>
      </c>
      <c r="AA69" s="39">
        <f t="shared" si="13"/>
        <v>61</v>
      </c>
      <c r="AB69" s="57">
        <f>INDEX('DATA POBLACION'!$A$1:$CP$361,MATCH($G69,'DATA POBLACION'!$F$1:$F$361,0),MATCH(CONCATENATE(AB$1,"_",$H69),'DATA POBLACION'!$A$1:$CP$1,0))</f>
        <v>20</v>
      </c>
      <c r="AC69" s="57">
        <f>INDEX('DATA POBLACION'!$A$1:$CP$361,MATCH($G69,'DATA POBLACION'!$F$1:$F$361,0),MATCH(CONCATENATE(AC$1,"_",$H69),'DATA POBLACION'!$A$1:$CP$1,0))</f>
        <v>21</v>
      </c>
      <c r="AD69" s="57">
        <f>INDEX('DATA POBLACION'!$A$1:$CP$361,MATCH($G69,'DATA POBLACION'!$F$1:$F$361,0),MATCH(CONCATENATE(AD$1,"_",$H69),'DATA POBLACION'!$A$1:$CP$1,0))</f>
        <v>20</v>
      </c>
      <c r="AE69" s="57">
        <f>INDEX('DATA POBLACION'!$A$1:$CP$361,MATCH($G69,'DATA POBLACION'!$F$1:$F$361,0),MATCH(CONCATENATE(AE$1,"_",$H69),'DATA POBLACION'!$A$1:$CP$1,0))</f>
        <v>14</v>
      </c>
      <c r="AF69" s="57">
        <f>INDEX('DATA POBLACION'!$A$1:$CP$361,MATCH($G69,'DATA POBLACION'!$F$1:$F$361,0),MATCH(CONCATENATE(AF$1,"_",$H69),'DATA POBLACION'!$A$1:$CP$1,0))</f>
        <v>33</v>
      </c>
      <c r="AG69" s="39">
        <f t="shared" si="14"/>
        <v>108</v>
      </c>
      <c r="AH69" s="57">
        <f>INDEX('DATA POBLACION'!$A$1:$CP$361,MATCH($G69,'DATA POBLACION'!$F$1:$F$361,0),MATCH(CONCATENATE(AH$1,"_",$H69),'DATA POBLACION'!$A$1:$CP$1,0))</f>
        <v>71</v>
      </c>
      <c r="AI69" s="57">
        <f>INDEX('DATA POBLACION'!$A$1:$CP$361,MATCH($G69,'DATA POBLACION'!$F$1:$F$361,0),MATCH(CONCATENATE(AI$1,"_",$H69),'DATA POBLACION'!$A$1:$CP$1,0))</f>
        <v>58</v>
      </c>
      <c r="AJ69" s="57">
        <f>INDEX('DATA POBLACION'!$A$1:$CP$361,MATCH($G69,'DATA POBLACION'!$F$1:$F$361,0),MATCH(CONCATENATE(AJ$1,"_",$H69),'DATA POBLACION'!$A$1:$CP$1,0))</f>
        <v>66</v>
      </c>
      <c r="AK69" s="57">
        <f>INDEX('DATA POBLACION'!$A$1:$CP$361,MATCH($G69,'DATA POBLACION'!$F$1:$F$361,0),MATCH(CONCATENATE(AK$1,"_",$H69),'DATA POBLACION'!$A$1:$CP$1,0))</f>
        <v>57</v>
      </c>
      <c r="AL69" s="57">
        <f>INDEX('DATA POBLACION'!$A$1:$CP$361,MATCH($G69,'DATA POBLACION'!$F$1:$F$361,0),MATCH(CONCATENATE(AL$1,"_",$H69),'DATA POBLACION'!$A$1:$CP$1,0))</f>
        <v>51</v>
      </c>
      <c r="AM69" s="57">
        <f>INDEX('DATA POBLACION'!$A$1:$CP$361,MATCH($G69,'DATA POBLACION'!$F$1:$F$361,0),MATCH(CONCATENATE(AM$1,"_",$H69),'DATA POBLACION'!$A$1:$CP$1,0))</f>
        <v>49</v>
      </c>
      <c r="AN69" s="57">
        <f>INDEX('DATA POBLACION'!$A$1:$CP$361,MATCH($G69,'DATA POBLACION'!$F$1:$F$361,0),MATCH(CONCATENATE(AN$1,"_",$H69),'DATA POBLACION'!$A$1:$CP$1,0))</f>
        <v>45</v>
      </c>
      <c r="AO69" s="57">
        <f>INDEX('DATA POBLACION'!$A$1:$CP$361,MATCH($G69,'DATA POBLACION'!$F$1:$F$361,0),MATCH(CONCATENATE(AO$1,"_",$H69),'DATA POBLACION'!$A$1:$CP$1,0))</f>
        <v>50</v>
      </c>
      <c r="AP69" s="57">
        <f>INDEX('DATA POBLACION'!$A$1:$CP$361,MATCH($G69,'DATA POBLACION'!$F$1:$F$361,0),MATCH(CONCATENATE(AP$1,"_",$H69),'DATA POBLACION'!$A$1:$CP$1,0))</f>
        <v>55</v>
      </c>
      <c r="AQ69" s="57">
        <f>INDEX('DATA POBLACION'!$A$1:$CP$361,MATCH($G69,'DATA POBLACION'!$F$1:$F$361,0),MATCH(CONCATENATE(AQ$1,"_",$H69),'DATA POBLACION'!$A$1:$CP$1,0))</f>
        <v>37</v>
      </c>
      <c r="AR69" s="57">
        <f>INDEX('DATA POBLACION'!$A$1:$CP$361,MATCH($G69,'DATA POBLACION'!$F$1:$F$361,0),MATCH(CONCATENATE(AR$1,"_",$H69),'DATA POBLACION'!$A$1:$CP$1,0))</f>
        <v>25</v>
      </c>
      <c r="AS69" s="57">
        <f>INDEX('DATA POBLACION'!$A$1:$CP$361,MATCH($G69,'DATA POBLACION'!$F$1:$F$361,0),MATCH(CONCATENATE(AS$1,"_",$H69),'DATA POBLACION'!$A$1:$CP$1,0))</f>
        <v>34</v>
      </c>
      <c r="AT69" s="57">
        <f>INDEX('DATA POBLACION'!$A$1:$CP$361,MATCH($G69,'DATA POBLACION'!$F$1:$F$361,0),MATCH(CONCATENATE(AT$1,"_",$H69),'DATA POBLACION'!$A$1:$CP$1,0))</f>
        <v>33</v>
      </c>
    </row>
    <row r="70" spans="1:46" x14ac:dyDescent="0.2">
      <c r="A70" s="60" t="s">
        <v>39</v>
      </c>
      <c r="B70" s="55" t="s">
        <v>53</v>
      </c>
      <c r="C70" s="39" t="s">
        <v>197</v>
      </c>
      <c r="D70" s="35" t="s">
        <v>3</v>
      </c>
      <c r="E70" s="56" t="s">
        <v>23</v>
      </c>
      <c r="F70" s="39"/>
      <c r="G70" s="39" t="s">
        <v>197</v>
      </c>
      <c r="H70" s="39" t="s">
        <v>108</v>
      </c>
      <c r="I70" s="39">
        <f t="shared" si="10"/>
        <v>6996</v>
      </c>
      <c r="J70" s="57">
        <f>INDEX('DATA POBLACION'!$A$1:$CP$361,MATCH($G70,'DATA POBLACION'!$F$1:$F$361,0),MATCH(CONCATENATE(J$1,"_",$H70),'DATA POBLACION'!$A$1:$CP$1,0))</f>
        <v>78</v>
      </c>
      <c r="K70" s="57">
        <f>INDEX('DATA POBLACION'!$A$1:$CP$361,MATCH($G70,'DATA POBLACION'!$F$1:$F$361,0),MATCH(CONCATENATE(K$1,"_",$H70),'DATA POBLACION'!$A$1:$CP$1,0))</f>
        <v>80</v>
      </c>
      <c r="L70" s="57">
        <f>INDEX('DATA POBLACION'!$A$1:$CP$361,MATCH($G70,'DATA POBLACION'!$F$1:$F$361,0),MATCH(CONCATENATE(L$1,"_",$H70),'DATA POBLACION'!$A$1:$CP$1,0))</f>
        <v>88</v>
      </c>
      <c r="M70" s="57">
        <f>INDEX('DATA POBLACION'!$A$1:$CP$361,MATCH($G70,'DATA POBLACION'!$F$1:$F$361,0),MATCH(CONCATENATE(M$1,"_",$H70),'DATA POBLACION'!$A$1:$CP$1,0))</f>
        <v>90</v>
      </c>
      <c r="N70" s="57">
        <f>INDEX('DATA POBLACION'!$A$1:$CP$361,MATCH($G70,'DATA POBLACION'!$F$1:$F$361,0),MATCH(CONCATENATE(N$1,"_",$H70),'DATA POBLACION'!$A$1:$CP$1,0))</f>
        <v>101</v>
      </c>
      <c r="O70" s="57">
        <f t="shared" si="11"/>
        <v>437</v>
      </c>
      <c r="P70" s="57">
        <f>INDEX('DATA POBLACION'!$A$1:$CP$361,MATCH($G70,'DATA POBLACION'!$F$1:$F$361,0),MATCH(CONCATENATE(P$1,"_",$H70),'DATA POBLACION'!$A$1:$CP$1,0))</f>
        <v>116</v>
      </c>
      <c r="Q70" s="57">
        <f>INDEX('DATA POBLACION'!$A$1:$CP$361,MATCH($G70,'DATA POBLACION'!$F$1:$F$361,0),MATCH(CONCATENATE(Q$1,"_",$H70),'DATA POBLACION'!$A$1:$CP$1,0))</f>
        <v>121</v>
      </c>
      <c r="R70" s="57">
        <f>INDEX('DATA POBLACION'!$A$1:$CP$361,MATCH($G70,'DATA POBLACION'!$F$1:$F$361,0),MATCH(CONCATENATE(R$1,"_",$H70),'DATA POBLACION'!$A$1:$CP$1,0))</f>
        <v>123</v>
      </c>
      <c r="S70" s="57">
        <f>INDEX('DATA POBLACION'!$A$1:$CP$361,MATCH($G70,'DATA POBLACION'!$F$1:$F$361,0),MATCH(CONCATENATE(S$1,"_",$H70),'DATA POBLACION'!$A$1:$CP$1,0))</f>
        <v>126</v>
      </c>
      <c r="T70" s="57">
        <f>INDEX('DATA POBLACION'!$A$1:$CP$361,MATCH($G70,'DATA POBLACION'!$F$1:$F$361,0),MATCH(CONCATENATE(T$1,"_",$H70),'DATA POBLACION'!$A$1:$CP$1,0))</f>
        <v>140</v>
      </c>
      <c r="U70" s="57">
        <f t="shared" si="12"/>
        <v>626</v>
      </c>
      <c r="V70" s="57">
        <f>INDEX('DATA POBLACION'!$A$1:$CP$361,MATCH($G70,'DATA POBLACION'!$F$1:$F$361,0),MATCH(CONCATENATE(V$1,"_",$H70),'DATA POBLACION'!$A$1:$CP$1,0))</f>
        <v>130</v>
      </c>
      <c r="W70" s="57">
        <f>INDEX('DATA POBLACION'!$A$1:$CP$361,MATCH($G70,'DATA POBLACION'!$F$1:$F$361,0),MATCH(CONCATENATE(W$1,"_",$H70),'DATA POBLACION'!$A$1:$CP$1,0))</f>
        <v>134</v>
      </c>
      <c r="X70" s="57">
        <f>INDEX('DATA POBLACION'!$A$1:$CP$361,MATCH($G70,'DATA POBLACION'!$F$1:$F$361,0),MATCH(CONCATENATE(X$1,"_",$H70),'DATA POBLACION'!$A$1:$CP$1,0))</f>
        <v>140</v>
      </c>
      <c r="Y70" s="57">
        <f>INDEX('DATA POBLACION'!$A$1:$CP$361,MATCH($G70,'DATA POBLACION'!$F$1:$F$361,0),MATCH(CONCATENATE(Y$1,"_",$H70),'DATA POBLACION'!$A$1:$CP$1,0))</f>
        <v>138</v>
      </c>
      <c r="Z70" s="57">
        <f>INDEX('DATA POBLACION'!$A$1:$CP$361,MATCH($G70,'DATA POBLACION'!$F$1:$F$361,0),MATCH(CONCATENATE(Z$1,"_",$H70),'DATA POBLACION'!$A$1:$CP$1,0))</f>
        <v>134</v>
      </c>
      <c r="AA70" s="39">
        <f t="shared" si="13"/>
        <v>676</v>
      </c>
      <c r="AB70" s="57">
        <f>INDEX('DATA POBLACION'!$A$1:$CP$361,MATCH($G70,'DATA POBLACION'!$F$1:$F$361,0),MATCH(CONCATENATE(AB$1,"_",$H70),'DATA POBLACION'!$A$1:$CP$1,0))</f>
        <v>136</v>
      </c>
      <c r="AC70" s="57">
        <f>INDEX('DATA POBLACION'!$A$1:$CP$361,MATCH($G70,'DATA POBLACION'!$F$1:$F$361,0),MATCH(CONCATENATE(AC$1,"_",$H70),'DATA POBLACION'!$A$1:$CP$1,0))</f>
        <v>145</v>
      </c>
      <c r="AD70" s="57">
        <f>INDEX('DATA POBLACION'!$A$1:$CP$361,MATCH($G70,'DATA POBLACION'!$F$1:$F$361,0),MATCH(CONCATENATE(AD$1,"_",$H70),'DATA POBLACION'!$A$1:$CP$1,0))</f>
        <v>145</v>
      </c>
      <c r="AE70" s="57">
        <f>INDEX('DATA POBLACION'!$A$1:$CP$361,MATCH($G70,'DATA POBLACION'!$F$1:$F$361,0),MATCH(CONCATENATE(AE$1,"_",$H70),'DATA POBLACION'!$A$1:$CP$1,0))</f>
        <v>148</v>
      </c>
      <c r="AF70" s="57">
        <f>INDEX('DATA POBLACION'!$A$1:$CP$361,MATCH($G70,'DATA POBLACION'!$F$1:$F$361,0),MATCH(CONCATENATE(AF$1,"_",$H70),'DATA POBLACION'!$A$1:$CP$1,0))</f>
        <v>138</v>
      </c>
      <c r="AG70" s="39">
        <f t="shared" si="14"/>
        <v>712</v>
      </c>
      <c r="AH70" s="57">
        <f>INDEX('DATA POBLACION'!$A$1:$CP$361,MATCH($G70,'DATA POBLACION'!$F$1:$F$361,0),MATCH(CONCATENATE(AH$1,"_",$H70),'DATA POBLACION'!$A$1:$CP$1,0))</f>
        <v>590</v>
      </c>
      <c r="AI70" s="57">
        <f>INDEX('DATA POBLACION'!$A$1:$CP$361,MATCH($G70,'DATA POBLACION'!$F$1:$F$361,0),MATCH(CONCATENATE(AI$1,"_",$H70),'DATA POBLACION'!$A$1:$CP$1,0))</f>
        <v>580</v>
      </c>
      <c r="AJ70" s="57">
        <f>INDEX('DATA POBLACION'!$A$1:$CP$361,MATCH($G70,'DATA POBLACION'!$F$1:$F$361,0),MATCH(CONCATENATE(AJ$1,"_",$H70),'DATA POBLACION'!$A$1:$CP$1,0))</f>
        <v>590</v>
      </c>
      <c r="AK70" s="57">
        <f>INDEX('DATA POBLACION'!$A$1:$CP$361,MATCH($G70,'DATA POBLACION'!$F$1:$F$361,0),MATCH(CONCATENATE(AK$1,"_",$H70),'DATA POBLACION'!$A$1:$CP$1,0))</f>
        <v>558</v>
      </c>
      <c r="AL70" s="57">
        <f>INDEX('DATA POBLACION'!$A$1:$CP$361,MATCH($G70,'DATA POBLACION'!$F$1:$F$361,0),MATCH(CONCATENATE(AL$1,"_",$H70),'DATA POBLACION'!$A$1:$CP$1,0))</f>
        <v>465</v>
      </c>
      <c r="AM70" s="57">
        <f>INDEX('DATA POBLACION'!$A$1:$CP$361,MATCH($G70,'DATA POBLACION'!$F$1:$F$361,0),MATCH(CONCATENATE(AM$1,"_",$H70),'DATA POBLACION'!$A$1:$CP$1,0))</f>
        <v>407</v>
      </c>
      <c r="AN70" s="57">
        <f>INDEX('DATA POBLACION'!$A$1:$CP$361,MATCH($G70,'DATA POBLACION'!$F$1:$F$361,0),MATCH(CONCATENATE(AN$1,"_",$H70),'DATA POBLACION'!$A$1:$CP$1,0))</f>
        <v>322</v>
      </c>
      <c r="AO70" s="57">
        <f>INDEX('DATA POBLACION'!$A$1:$CP$361,MATCH($G70,'DATA POBLACION'!$F$1:$F$361,0),MATCH(CONCATENATE(AO$1,"_",$H70),'DATA POBLACION'!$A$1:$CP$1,0))</f>
        <v>283</v>
      </c>
      <c r="AP70" s="57">
        <f>INDEX('DATA POBLACION'!$A$1:$CP$361,MATCH($G70,'DATA POBLACION'!$F$1:$F$361,0),MATCH(CONCATENATE(AP$1,"_",$H70),'DATA POBLACION'!$A$1:$CP$1,0))</f>
        <v>244</v>
      </c>
      <c r="AQ70" s="57">
        <f>INDEX('DATA POBLACION'!$A$1:$CP$361,MATCH($G70,'DATA POBLACION'!$F$1:$F$361,0),MATCH(CONCATENATE(AQ$1,"_",$H70),'DATA POBLACION'!$A$1:$CP$1,0))</f>
        <v>196</v>
      </c>
      <c r="AR70" s="57">
        <f>INDEX('DATA POBLACION'!$A$1:$CP$361,MATCH($G70,'DATA POBLACION'!$F$1:$F$361,0),MATCH(CONCATENATE(AR$1,"_",$H70),'DATA POBLACION'!$A$1:$CP$1,0))</f>
        <v>135</v>
      </c>
      <c r="AS70" s="57">
        <f>INDEX('DATA POBLACION'!$A$1:$CP$361,MATCH($G70,'DATA POBLACION'!$F$1:$F$361,0),MATCH(CONCATENATE(AS$1,"_",$H70),'DATA POBLACION'!$A$1:$CP$1,0))</f>
        <v>84</v>
      </c>
      <c r="AT70" s="57">
        <f>INDEX('DATA POBLACION'!$A$1:$CP$361,MATCH($G70,'DATA POBLACION'!$F$1:$F$361,0),MATCH(CONCATENATE(AT$1,"_",$H70),'DATA POBLACION'!$A$1:$CP$1,0))</f>
        <v>91</v>
      </c>
    </row>
    <row r="71" spans="1:46" x14ac:dyDescent="0.2">
      <c r="A71" s="60" t="s">
        <v>39</v>
      </c>
      <c r="B71" s="55" t="s">
        <v>53</v>
      </c>
      <c r="C71" s="39" t="s">
        <v>197</v>
      </c>
      <c r="D71" s="35" t="s">
        <v>3</v>
      </c>
      <c r="E71" s="39" t="s">
        <v>23</v>
      </c>
      <c r="F71" s="39"/>
      <c r="G71" s="39" t="s">
        <v>197</v>
      </c>
      <c r="H71" s="39" t="s">
        <v>109</v>
      </c>
      <c r="I71" s="39">
        <f t="shared" si="10"/>
        <v>6801</v>
      </c>
      <c r="J71" s="57">
        <f>INDEX('DATA POBLACION'!$A$1:$CP$361,MATCH($G71,'DATA POBLACION'!$F$1:$F$361,0),MATCH(CONCATENATE(J$1,"_",$H71),'DATA POBLACION'!$A$1:$CP$1,0))</f>
        <v>74</v>
      </c>
      <c r="K71" s="57">
        <f>INDEX('DATA POBLACION'!$A$1:$CP$361,MATCH($G71,'DATA POBLACION'!$F$1:$F$361,0),MATCH(CONCATENATE(K$1,"_",$H71),'DATA POBLACION'!$A$1:$CP$1,0))</f>
        <v>75</v>
      </c>
      <c r="L71" s="57">
        <f>INDEX('DATA POBLACION'!$A$1:$CP$361,MATCH($G71,'DATA POBLACION'!$F$1:$F$361,0),MATCH(CONCATENATE(L$1,"_",$H71),'DATA POBLACION'!$A$1:$CP$1,0))</f>
        <v>81</v>
      </c>
      <c r="M71" s="57">
        <f>INDEX('DATA POBLACION'!$A$1:$CP$361,MATCH($G71,'DATA POBLACION'!$F$1:$F$361,0),MATCH(CONCATENATE(M$1,"_",$H71),'DATA POBLACION'!$A$1:$CP$1,0))</f>
        <v>82</v>
      </c>
      <c r="N71" s="57">
        <f>INDEX('DATA POBLACION'!$A$1:$CP$361,MATCH($G71,'DATA POBLACION'!$F$1:$F$361,0),MATCH(CONCATENATE(N$1,"_",$H71),'DATA POBLACION'!$A$1:$CP$1,0))</f>
        <v>103</v>
      </c>
      <c r="O71" s="57">
        <f t="shared" si="11"/>
        <v>415</v>
      </c>
      <c r="P71" s="57">
        <f>INDEX('DATA POBLACION'!$A$1:$CP$361,MATCH($G71,'DATA POBLACION'!$F$1:$F$361,0),MATCH(CONCATENATE(P$1,"_",$H71),'DATA POBLACION'!$A$1:$CP$1,0))</f>
        <v>106</v>
      </c>
      <c r="Q71" s="57">
        <f>INDEX('DATA POBLACION'!$A$1:$CP$361,MATCH($G71,'DATA POBLACION'!$F$1:$F$361,0),MATCH(CONCATENATE(Q$1,"_",$H71),'DATA POBLACION'!$A$1:$CP$1,0))</f>
        <v>118</v>
      </c>
      <c r="R71" s="57">
        <f>INDEX('DATA POBLACION'!$A$1:$CP$361,MATCH($G71,'DATA POBLACION'!$F$1:$F$361,0),MATCH(CONCATENATE(R$1,"_",$H71),'DATA POBLACION'!$A$1:$CP$1,0))</f>
        <v>125</v>
      </c>
      <c r="S71" s="57">
        <f>INDEX('DATA POBLACION'!$A$1:$CP$361,MATCH($G71,'DATA POBLACION'!$F$1:$F$361,0),MATCH(CONCATENATE(S$1,"_",$H71),'DATA POBLACION'!$A$1:$CP$1,0))</f>
        <v>129</v>
      </c>
      <c r="T71" s="57">
        <f>INDEX('DATA POBLACION'!$A$1:$CP$361,MATCH($G71,'DATA POBLACION'!$F$1:$F$361,0),MATCH(CONCATENATE(T$1,"_",$H71),'DATA POBLACION'!$A$1:$CP$1,0))</f>
        <v>128</v>
      </c>
      <c r="U71" s="57">
        <f t="shared" si="12"/>
        <v>606</v>
      </c>
      <c r="V71" s="57">
        <f>INDEX('DATA POBLACION'!$A$1:$CP$361,MATCH($G71,'DATA POBLACION'!$F$1:$F$361,0),MATCH(CONCATENATE(V$1,"_",$H71),'DATA POBLACION'!$A$1:$CP$1,0))</f>
        <v>119</v>
      </c>
      <c r="W71" s="57">
        <f>INDEX('DATA POBLACION'!$A$1:$CP$361,MATCH($G71,'DATA POBLACION'!$F$1:$F$361,0),MATCH(CONCATENATE(W$1,"_",$H71),'DATA POBLACION'!$A$1:$CP$1,0))</f>
        <v>123</v>
      </c>
      <c r="X71" s="57">
        <f>INDEX('DATA POBLACION'!$A$1:$CP$361,MATCH($G71,'DATA POBLACION'!$F$1:$F$361,0),MATCH(CONCATENATE(X$1,"_",$H71),'DATA POBLACION'!$A$1:$CP$1,0))</f>
        <v>128</v>
      </c>
      <c r="Y71" s="57">
        <f>INDEX('DATA POBLACION'!$A$1:$CP$361,MATCH($G71,'DATA POBLACION'!$F$1:$F$361,0),MATCH(CONCATENATE(Y$1,"_",$H71),'DATA POBLACION'!$A$1:$CP$1,0))</f>
        <v>127</v>
      </c>
      <c r="Z71" s="57">
        <f>INDEX('DATA POBLACION'!$A$1:$CP$361,MATCH($G71,'DATA POBLACION'!$F$1:$F$361,0),MATCH(CONCATENATE(Z$1,"_",$H71),'DATA POBLACION'!$A$1:$CP$1,0))</f>
        <v>123</v>
      </c>
      <c r="AA71" s="39">
        <f t="shared" si="13"/>
        <v>620</v>
      </c>
      <c r="AB71" s="57">
        <f>INDEX('DATA POBLACION'!$A$1:$CP$361,MATCH($G71,'DATA POBLACION'!$F$1:$F$361,0),MATCH(CONCATENATE(AB$1,"_",$H71),'DATA POBLACION'!$A$1:$CP$1,0))</f>
        <v>126</v>
      </c>
      <c r="AC71" s="57">
        <f>INDEX('DATA POBLACION'!$A$1:$CP$361,MATCH($G71,'DATA POBLACION'!$F$1:$F$361,0),MATCH(CONCATENATE(AC$1,"_",$H71),'DATA POBLACION'!$A$1:$CP$1,0))</f>
        <v>137</v>
      </c>
      <c r="AD71" s="57">
        <f>INDEX('DATA POBLACION'!$A$1:$CP$361,MATCH($G71,'DATA POBLACION'!$F$1:$F$361,0),MATCH(CONCATENATE(AD$1,"_",$H71),'DATA POBLACION'!$A$1:$CP$1,0))</f>
        <v>128</v>
      </c>
      <c r="AE71" s="57">
        <f>INDEX('DATA POBLACION'!$A$1:$CP$361,MATCH($G71,'DATA POBLACION'!$F$1:$F$361,0),MATCH(CONCATENATE(AE$1,"_",$H71),'DATA POBLACION'!$A$1:$CP$1,0))</f>
        <v>139</v>
      </c>
      <c r="AF71" s="57">
        <f>INDEX('DATA POBLACION'!$A$1:$CP$361,MATCH($G71,'DATA POBLACION'!$F$1:$F$361,0),MATCH(CONCATENATE(AF$1,"_",$H71),'DATA POBLACION'!$A$1:$CP$1,0))</f>
        <v>128</v>
      </c>
      <c r="AG71" s="39">
        <f t="shared" si="14"/>
        <v>658</v>
      </c>
      <c r="AH71" s="57">
        <f>INDEX('DATA POBLACION'!$A$1:$CP$361,MATCH($G71,'DATA POBLACION'!$F$1:$F$361,0),MATCH(CONCATENATE(AH$1,"_",$H71),'DATA POBLACION'!$A$1:$CP$1,0))</f>
        <v>557</v>
      </c>
      <c r="AI71" s="57">
        <f>INDEX('DATA POBLACION'!$A$1:$CP$361,MATCH($G71,'DATA POBLACION'!$F$1:$F$361,0),MATCH(CONCATENATE(AI$1,"_",$H71),'DATA POBLACION'!$A$1:$CP$1,0))</f>
        <v>574</v>
      </c>
      <c r="AJ71" s="57">
        <f>INDEX('DATA POBLACION'!$A$1:$CP$361,MATCH($G71,'DATA POBLACION'!$F$1:$F$361,0),MATCH(CONCATENATE(AJ$1,"_",$H71),'DATA POBLACION'!$A$1:$CP$1,0))</f>
        <v>561</v>
      </c>
      <c r="AK71" s="57">
        <f>INDEX('DATA POBLACION'!$A$1:$CP$361,MATCH($G71,'DATA POBLACION'!$F$1:$F$361,0),MATCH(CONCATENATE(AK$1,"_",$H71),'DATA POBLACION'!$A$1:$CP$1,0))</f>
        <v>507</v>
      </c>
      <c r="AL71" s="57">
        <f>INDEX('DATA POBLACION'!$A$1:$CP$361,MATCH($G71,'DATA POBLACION'!$F$1:$F$361,0),MATCH(CONCATENATE(AL$1,"_",$H71),'DATA POBLACION'!$A$1:$CP$1,0))</f>
        <v>454</v>
      </c>
      <c r="AM71" s="57">
        <f>INDEX('DATA POBLACION'!$A$1:$CP$361,MATCH($G71,'DATA POBLACION'!$F$1:$F$361,0),MATCH(CONCATENATE(AM$1,"_",$H71),'DATA POBLACION'!$A$1:$CP$1,0))</f>
        <v>376</v>
      </c>
      <c r="AN71" s="57">
        <f>INDEX('DATA POBLACION'!$A$1:$CP$361,MATCH($G71,'DATA POBLACION'!$F$1:$F$361,0),MATCH(CONCATENATE(AN$1,"_",$H71),'DATA POBLACION'!$A$1:$CP$1,0))</f>
        <v>309</v>
      </c>
      <c r="AO71" s="57">
        <f>INDEX('DATA POBLACION'!$A$1:$CP$361,MATCH($G71,'DATA POBLACION'!$F$1:$F$361,0),MATCH(CONCATENATE(AO$1,"_",$H71),'DATA POBLACION'!$A$1:$CP$1,0))</f>
        <v>291</v>
      </c>
      <c r="AP71" s="57">
        <f>INDEX('DATA POBLACION'!$A$1:$CP$361,MATCH($G71,'DATA POBLACION'!$F$1:$F$361,0),MATCH(CONCATENATE(AP$1,"_",$H71),'DATA POBLACION'!$A$1:$CP$1,0))</f>
        <v>259</v>
      </c>
      <c r="AQ71" s="57">
        <f>INDEX('DATA POBLACION'!$A$1:$CP$361,MATCH($G71,'DATA POBLACION'!$F$1:$F$361,0),MATCH(CONCATENATE(AQ$1,"_",$H71),'DATA POBLACION'!$A$1:$CP$1,0))</f>
        <v>206</v>
      </c>
      <c r="AR71" s="57">
        <f>INDEX('DATA POBLACION'!$A$1:$CP$361,MATCH($G71,'DATA POBLACION'!$F$1:$F$361,0),MATCH(CONCATENATE(AR$1,"_",$H71),'DATA POBLACION'!$A$1:$CP$1,0))</f>
        <v>161</v>
      </c>
      <c r="AS71" s="57">
        <f>INDEX('DATA POBLACION'!$A$1:$CP$361,MATCH($G71,'DATA POBLACION'!$F$1:$F$361,0),MATCH(CONCATENATE(AS$1,"_",$H71),'DATA POBLACION'!$A$1:$CP$1,0))</f>
        <v>112</v>
      </c>
      <c r="AT71" s="57">
        <f>INDEX('DATA POBLACION'!$A$1:$CP$361,MATCH($G71,'DATA POBLACION'!$F$1:$F$361,0),MATCH(CONCATENATE(AT$1,"_",$H71),'DATA POBLACION'!$A$1:$CP$1,0))</f>
        <v>135</v>
      </c>
    </row>
    <row r="72" spans="1:46" x14ac:dyDescent="0.2">
      <c r="A72" s="60" t="s">
        <v>36</v>
      </c>
      <c r="B72" s="55" t="s">
        <v>53</v>
      </c>
      <c r="C72" s="39" t="s">
        <v>197</v>
      </c>
      <c r="D72" s="35" t="s">
        <v>3</v>
      </c>
      <c r="E72" s="56" t="s">
        <v>20</v>
      </c>
      <c r="F72" s="39"/>
      <c r="G72" s="39" t="s">
        <v>208</v>
      </c>
      <c r="H72" s="39" t="s">
        <v>108</v>
      </c>
      <c r="I72" s="39">
        <f t="shared" si="10"/>
        <v>487</v>
      </c>
      <c r="J72" s="57">
        <f>INDEX('DATA POBLACION'!$A$1:$CP$361,MATCH($G72,'DATA POBLACION'!$F$1:$F$361,0),MATCH(CONCATENATE(J$1,"_",$H72),'DATA POBLACION'!$A$1:$CP$1,0))</f>
        <v>7</v>
      </c>
      <c r="K72" s="57">
        <f>INDEX('DATA POBLACION'!$A$1:$CP$361,MATCH($G72,'DATA POBLACION'!$F$1:$F$361,0),MATCH(CONCATENATE(K$1,"_",$H72),'DATA POBLACION'!$A$1:$CP$1,0))</f>
        <v>6</v>
      </c>
      <c r="L72" s="57">
        <f>INDEX('DATA POBLACION'!$A$1:$CP$361,MATCH($G72,'DATA POBLACION'!$F$1:$F$361,0),MATCH(CONCATENATE(L$1,"_",$H72),'DATA POBLACION'!$A$1:$CP$1,0))</f>
        <v>6</v>
      </c>
      <c r="M72" s="57">
        <f>INDEX('DATA POBLACION'!$A$1:$CP$361,MATCH($G72,'DATA POBLACION'!$F$1:$F$361,0),MATCH(CONCATENATE(M$1,"_",$H72),'DATA POBLACION'!$A$1:$CP$1,0))</f>
        <v>7</v>
      </c>
      <c r="N72" s="57">
        <f>INDEX('DATA POBLACION'!$A$1:$CP$361,MATCH($G72,'DATA POBLACION'!$F$1:$F$361,0),MATCH(CONCATENATE(N$1,"_",$H72),'DATA POBLACION'!$A$1:$CP$1,0))</f>
        <v>8</v>
      </c>
      <c r="O72" s="57">
        <f t="shared" si="11"/>
        <v>34</v>
      </c>
      <c r="P72" s="57">
        <f>INDEX('DATA POBLACION'!$A$1:$CP$361,MATCH($G72,'DATA POBLACION'!$F$1:$F$361,0),MATCH(CONCATENATE(P$1,"_",$H72),'DATA POBLACION'!$A$1:$CP$1,0))</f>
        <v>6</v>
      </c>
      <c r="Q72" s="57">
        <f>INDEX('DATA POBLACION'!$A$1:$CP$361,MATCH($G72,'DATA POBLACION'!$F$1:$F$361,0),MATCH(CONCATENATE(Q$1,"_",$H72),'DATA POBLACION'!$A$1:$CP$1,0))</f>
        <v>9</v>
      </c>
      <c r="R72" s="57">
        <f>INDEX('DATA POBLACION'!$A$1:$CP$361,MATCH($G72,'DATA POBLACION'!$F$1:$F$361,0),MATCH(CONCATENATE(R$1,"_",$H72),'DATA POBLACION'!$A$1:$CP$1,0))</f>
        <v>10</v>
      </c>
      <c r="S72" s="57">
        <f>INDEX('DATA POBLACION'!$A$1:$CP$361,MATCH($G72,'DATA POBLACION'!$F$1:$F$361,0),MATCH(CONCATENATE(S$1,"_",$H72),'DATA POBLACION'!$A$1:$CP$1,0))</f>
        <v>11</v>
      </c>
      <c r="T72" s="57">
        <f>INDEX('DATA POBLACION'!$A$1:$CP$361,MATCH($G72,'DATA POBLACION'!$F$1:$F$361,0),MATCH(CONCATENATE(T$1,"_",$H72),'DATA POBLACION'!$A$1:$CP$1,0))</f>
        <v>11</v>
      </c>
      <c r="U72" s="57">
        <f t="shared" si="12"/>
        <v>47</v>
      </c>
      <c r="V72" s="57">
        <f>INDEX('DATA POBLACION'!$A$1:$CP$361,MATCH($G72,'DATA POBLACION'!$F$1:$F$361,0),MATCH(CONCATENATE(V$1,"_",$H72),'DATA POBLACION'!$A$1:$CP$1,0))</f>
        <v>7</v>
      </c>
      <c r="W72" s="57">
        <f>INDEX('DATA POBLACION'!$A$1:$CP$361,MATCH($G72,'DATA POBLACION'!$F$1:$F$361,0),MATCH(CONCATENATE(W$1,"_",$H72),'DATA POBLACION'!$A$1:$CP$1,0))</f>
        <v>8</v>
      </c>
      <c r="X72" s="57">
        <f>INDEX('DATA POBLACION'!$A$1:$CP$361,MATCH($G72,'DATA POBLACION'!$F$1:$F$361,0),MATCH(CONCATENATE(X$1,"_",$H72),'DATA POBLACION'!$A$1:$CP$1,0))</f>
        <v>9</v>
      </c>
      <c r="Y72" s="57">
        <f>INDEX('DATA POBLACION'!$A$1:$CP$361,MATCH($G72,'DATA POBLACION'!$F$1:$F$361,0),MATCH(CONCATENATE(Y$1,"_",$H72),'DATA POBLACION'!$A$1:$CP$1,0))</f>
        <v>7</v>
      </c>
      <c r="Z72" s="57">
        <f>INDEX('DATA POBLACION'!$A$1:$CP$361,MATCH($G72,'DATA POBLACION'!$F$1:$F$361,0),MATCH(CONCATENATE(Z$1,"_",$H72),'DATA POBLACION'!$A$1:$CP$1,0))</f>
        <v>8</v>
      </c>
      <c r="AA72" s="39">
        <f t="shared" si="13"/>
        <v>39</v>
      </c>
      <c r="AB72" s="57">
        <f>INDEX('DATA POBLACION'!$A$1:$CP$361,MATCH($G72,'DATA POBLACION'!$F$1:$F$361,0),MATCH(CONCATENATE(AB$1,"_",$H72),'DATA POBLACION'!$A$1:$CP$1,0))</f>
        <v>9</v>
      </c>
      <c r="AC72" s="57">
        <f>INDEX('DATA POBLACION'!$A$1:$CP$361,MATCH($G72,'DATA POBLACION'!$F$1:$F$361,0),MATCH(CONCATENATE(AC$1,"_",$H72),'DATA POBLACION'!$A$1:$CP$1,0))</f>
        <v>12</v>
      </c>
      <c r="AD72" s="57">
        <f>INDEX('DATA POBLACION'!$A$1:$CP$361,MATCH($G72,'DATA POBLACION'!$F$1:$F$361,0),MATCH(CONCATENATE(AD$1,"_",$H72),'DATA POBLACION'!$A$1:$CP$1,0))</f>
        <v>11</v>
      </c>
      <c r="AE72" s="57">
        <f>INDEX('DATA POBLACION'!$A$1:$CP$361,MATCH($G72,'DATA POBLACION'!$F$1:$F$361,0),MATCH(CONCATENATE(AE$1,"_",$H72),'DATA POBLACION'!$A$1:$CP$1,0))</f>
        <v>12</v>
      </c>
      <c r="AF72" s="57">
        <f>INDEX('DATA POBLACION'!$A$1:$CP$361,MATCH($G72,'DATA POBLACION'!$F$1:$F$361,0),MATCH(CONCATENATE(AF$1,"_",$H72),'DATA POBLACION'!$A$1:$CP$1,0))</f>
        <v>8</v>
      </c>
      <c r="AG72" s="39">
        <f t="shared" si="14"/>
        <v>52</v>
      </c>
      <c r="AH72" s="57">
        <f>INDEX('DATA POBLACION'!$A$1:$CP$361,MATCH($G72,'DATA POBLACION'!$F$1:$F$361,0),MATCH(CONCATENATE(AH$1,"_",$H72),'DATA POBLACION'!$A$1:$CP$1,0))</f>
        <v>46</v>
      </c>
      <c r="AI72" s="57">
        <f>INDEX('DATA POBLACION'!$A$1:$CP$361,MATCH($G72,'DATA POBLACION'!$F$1:$F$361,0),MATCH(CONCATENATE(AI$1,"_",$H72),'DATA POBLACION'!$A$1:$CP$1,0))</f>
        <v>36</v>
      </c>
      <c r="AJ72" s="57">
        <f>INDEX('DATA POBLACION'!$A$1:$CP$361,MATCH($G72,'DATA POBLACION'!$F$1:$F$361,0),MATCH(CONCATENATE(AJ$1,"_",$H72),'DATA POBLACION'!$A$1:$CP$1,0))</f>
        <v>40</v>
      </c>
      <c r="AK72" s="57">
        <f>INDEX('DATA POBLACION'!$A$1:$CP$361,MATCH($G72,'DATA POBLACION'!$F$1:$F$361,0),MATCH(CONCATENATE(AK$1,"_",$H72),'DATA POBLACION'!$A$1:$CP$1,0))</f>
        <v>38</v>
      </c>
      <c r="AL72" s="57">
        <f>INDEX('DATA POBLACION'!$A$1:$CP$361,MATCH($G72,'DATA POBLACION'!$F$1:$F$361,0),MATCH(CONCATENATE(AL$1,"_",$H72),'DATA POBLACION'!$A$1:$CP$1,0))</f>
        <v>38</v>
      </c>
      <c r="AM72" s="57">
        <f>INDEX('DATA POBLACION'!$A$1:$CP$361,MATCH($G72,'DATA POBLACION'!$F$1:$F$361,0),MATCH(CONCATENATE(AM$1,"_",$H72),'DATA POBLACION'!$A$1:$CP$1,0))</f>
        <v>26</v>
      </c>
      <c r="AN72" s="57">
        <f>INDEX('DATA POBLACION'!$A$1:$CP$361,MATCH($G72,'DATA POBLACION'!$F$1:$F$361,0),MATCH(CONCATENATE(AN$1,"_",$H72),'DATA POBLACION'!$A$1:$CP$1,0))</f>
        <v>22</v>
      </c>
      <c r="AO72" s="57">
        <f>INDEX('DATA POBLACION'!$A$1:$CP$361,MATCH($G72,'DATA POBLACION'!$F$1:$F$361,0),MATCH(CONCATENATE(AO$1,"_",$H72),'DATA POBLACION'!$A$1:$CP$1,0))</f>
        <v>18</v>
      </c>
      <c r="AP72" s="57">
        <f>INDEX('DATA POBLACION'!$A$1:$CP$361,MATCH($G72,'DATA POBLACION'!$F$1:$F$361,0),MATCH(CONCATENATE(AP$1,"_",$H72),'DATA POBLACION'!$A$1:$CP$1,0))</f>
        <v>16</v>
      </c>
      <c r="AQ72" s="57">
        <f>INDEX('DATA POBLACION'!$A$1:$CP$361,MATCH($G72,'DATA POBLACION'!$F$1:$F$361,0),MATCH(CONCATENATE(AQ$1,"_",$H72),'DATA POBLACION'!$A$1:$CP$1,0))</f>
        <v>14</v>
      </c>
      <c r="AR72" s="57">
        <f>INDEX('DATA POBLACION'!$A$1:$CP$361,MATCH($G72,'DATA POBLACION'!$F$1:$F$361,0),MATCH(CONCATENATE(AR$1,"_",$H72),'DATA POBLACION'!$A$1:$CP$1,0))</f>
        <v>9</v>
      </c>
      <c r="AS72" s="57">
        <f>INDEX('DATA POBLACION'!$A$1:$CP$361,MATCH($G72,'DATA POBLACION'!$F$1:$F$361,0),MATCH(CONCATENATE(AS$1,"_",$H72),'DATA POBLACION'!$A$1:$CP$1,0))</f>
        <v>7</v>
      </c>
      <c r="AT72" s="57">
        <f>INDEX('DATA POBLACION'!$A$1:$CP$361,MATCH($G72,'DATA POBLACION'!$F$1:$F$361,0),MATCH(CONCATENATE(AT$1,"_",$H72),'DATA POBLACION'!$A$1:$CP$1,0))</f>
        <v>5</v>
      </c>
    </row>
    <row r="73" spans="1:46" x14ac:dyDescent="0.2">
      <c r="A73" s="60" t="s">
        <v>36</v>
      </c>
      <c r="B73" s="55" t="s">
        <v>53</v>
      </c>
      <c r="C73" s="39" t="s">
        <v>197</v>
      </c>
      <c r="D73" s="35" t="s">
        <v>3</v>
      </c>
      <c r="E73" s="39" t="s">
        <v>20</v>
      </c>
      <c r="F73" s="39"/>
      <c r="G73" s="39" t="s">
        <v>208</v>
      </c>
      <c r="H73" s="39" t="s">
        <v>109</v>
      </c>
      <c r="I73" s="39">
        <f t="shared" si="10"/>
        <v>448</v>
      </c>
      <c r="J73" s="57">
        <f>INDEX('DATA POBLACION'!$A$1:$CP$361,MATCH($G73,'DATA POBLACION'!$F$1:$F$361,0),MATCH(CONCATENATE(J$1,"_",$H73),'DATA POBLACION'!$A$1:$CP$1,0))</f>
        <v>6</v>
      </c>
      <c r="K73" s="57">
        <f>INDEX('DATA POBLACION'!$A$1:$CP$361,MATCH($G73,'DATA POBLACION'!$F$1:$F$361,0),MATCH(CONCATENATE(K$1,"_",$H73),'DATA POBLACION'!$A$1:$CP$1,0))</f>
        <v>5</v>
      </c>
      <c r="L73" s="57">
        <f>INDEX('DATA POBLACION'!$A$1:$CP$361,MATCH($G73,'DATA POBLACION'!$F$1:$F$361,0),MATCH(CONCATENATE(L$1,"_",$H73),'DATA POBLACION'!$A$1:$CP$1,0))</f>
        <v>8</v>
      </c>
      <c r="M73" s="57">
        <f>INDEX('DATA POBLACION'!$A$1:$CP$361,MATCH($G73,'DATA POBLACION'!$F$1:$F$361,0),MATCH(CONCATENATE(M$1,"_",$H73),'DATA POBLACION'!$A$1:$CP$1,0))</f>
        <v>6</v>
      </c>
      <c r="N73" s="57">
        <f>INDEX('DATA POBLACION'!$A$1:$CP$361,MATCH($G73,'DATA POBLACION'!$F$1:$F$361,0),MATCH(CONCATENATE(N$1,"_",$H73),'DATA POBLACION'!$A$1:$CP$1,0))</f>
        <v>8</v>
      </c>
      <c r="O73" s="57">
        <f t="shared" si="11"/>
        <v>33</v>
      </c>
      <c r="P73" s="57">
        <f>INDEX('DATA POBLACION'!$A$1:$CP$361,MATCH($G73,'DATA POBLACION'!$F$1:$F$361,0),MATCH(CONCATENATE(P$1,"_",$H73),'DATA POBLACION'!$A$1:$CP$1,0))</f>
        <v>8</v>
      </c>
      <c r="Q73" s="57">
        <f>INDEX('DATA POBLACION'!$A$1:$CP$361,MATCH($G73,'DATA POBLACION'!$F$1:$F$361,0),MATCH(CONCATENATE(Q$1,"_",$H73),'DATA POBLACION'!$A$1:$CP$1,0))</f>
        <v>8</v>
      </c>
      <c r="R73" s="57">
        <f>INDEX('DATA POBLACION'!$A$1:$CP$361,MATCH($G73,'DATA POBLACION'!$F$1:$F$361,0),MATCH(CONCATENATE(R$1,"_",$H73),'DATA POBLACION'!$A$1:$CP$1,0))</f>
        <v>8</v>
      </c>
      <c r="S73" s="57">
        <f>INDEX('DATA POBLACION'!$A$1:$CP$361,MATCH($G73,'DATA POBLACION'!$F$1:$F$361,0),MATCH(CONCATENATE(S$1,"_",$H73),'DATA POBLACION'!$A$1:$CP$1,0))</f>
        <v>8</v>
      </c>
      <c r="T73" s="57">
        <f>INDEX('DATA POBLACION'!$A$1:$CP$361,MATCH($G73,'DATA POBLACION'!$F$1:$F$361,0),MATCH(CONCATENATE(T$1,"_",$H73),'DATA POBLACION'!$A$1:$CP$1,0))</f>
        <v>7</v>
      </c>
      <c r="U73" s="57">
        <f t="shared" si="12"/>
        <v>39</v>
      </c>
      <c r="V73" s="57">
        <f>INDEX('DATA POBLACION'!$A$1:$CP$361,MATCH($G73,'DATA POBLACION'!$F$1:$F$361,0),MATCH(CONCATENATE(V$1,"_",$H73),'DATA POBLACION'!$A$1:$CP$1,0))</f>
        <v>7</v>
      </c>
      <c r="W73" s="57">
        <f>INDEX('DATA POBLACION'!$A$1:$CP$361,MATCH($G73,'DATA POBLACION'!$F$1:$F$361,0),MATCH(CONCATENATE(W$1,"_",$H73),'DATA POBLACION'!$A$1:$CP$1,0))</f>
        <v>8</v>
      </c>
      <c r="X73" s="57">
        <f>INDEX('DATA POBLACION'!$A$1:$CP$361,MATCH($G73,'DATA POBLACION'!$F$1:$F$361,0),MATCH(CONCATENATE(X$1,"_",$H73),'DATA POBLACION'!$A$1:$CP$1,0))</f>
        <v>8</v>
      </c>
      <c r="Y73" s="57">
        <f>INDEX('DATA POBLACION'!$A$1:$CP$361,MATCH($G73,'DATA POBLACION'!$F$1:$F$361,0),MATCH(CONCATENATE(Y$1,"_",$H73),'DATA POBLACION'!$A$1:$CP$1,0))</f>
        <v>6</v>
      </c>
      <c r="Z73" s="57">
        <f>INDEX('DATA POBLACION'!$A$1:$CP$361,MATCH($G73,'DATA POBLACION'!$F$1:$F$361,0),MATCH(CONCATENATE(Z$1,"_",$H73),'DATA POBLACION'!$A$1:$CP$1,0))</f>
        <v>7</v>
      </c>
      <c r="AA73" s="39">
        <f t="shared" si="13"/>
        <v>36</v>
      </c>
      <c r="AB73" s="57">
        <f>INDEX('DATA POBLACION'!$A$1:$CP$361,MATCH($G73,'DATA POBLACION'!$F$1:$F$361,0),MATCH(CONCATENATE(AB$1,"_",$H73),'DATA POBLACION'!$A$1:$CP$1,0))</f>
        <v>9</v>
      </c>
      <c r="AC73" s="57">
        <f>INDEX('DATA POBLACION'!$A$1:$CP$361,MATCH($G73,'DATA POBLACION'!$F$1:$F$361,0),MATCH(CONCATENATE(AC$1,"_",$H73),'DATA POBLACION'!$A$1:$CP$1,0))</f>
        <v>8</v>
      </c>
      <c r="AD73" s="57">
        <f>INDEX('DATA POBLACION'!$A$1:$CP$361,MATCH($G73,'DATA POBLACION'!$F$1:$F$361,0),MATCH(CONCATENATE(AD$1,"_",$H73),'DATA POBLACION'!$A$1:$CP$1,0))</f>
        <v>10</v>
      </c>
      <c r="AE73" s="57">
        <f>INDEX('DATA POBLACION'!$A$1:$CP$361,MATCH($G73,'DATA POBLACION'!$F$1:$F$361,0),MATCH(CONCATENATE(AE$1,"_",$H73),'DATA POBLACION'!$A$1:$CP$1,0))</f>
        <v>10</v>
      </c>
      <c r="AF73" s="57">
        <f>INDEX('DATA POBLACION'!$A$1:$CP$361,MATCH($G73,'DATA POBLACION'!$F$1:$F$361,0),MATCH(CONCATENATE(AF$1,"_",$H73),'DATA POBLACION'!$A$1:$CP$1,0))</f>
        <v>8</v>
      </c>
      <c r="AG73" s="39">
        <f t="shared" si="14"/>
        <v>45</v>
      </c>
      <c r="AH73" s="57">
        <f>INDEX('DATA POBLACION'!$A$1:$CP$361,MATCH($G73,'DATA POBLACION'!$F$1:$F$361,0),MATCH(CONCATENATE(AH$1,"_",$H73),'DATA POBLACION'!$A$1:$CP$1,0))</f>
        <v>40</v>
      </c>
      <c r="AI73" s="57">
        <f>INDEX('DATA POBLACION'!$A$1:$CP$361,MATCH($G73,'DATA POBLACION'!$F$1:$F$361,0),MATCH(CONCATENATE(AI$1,"_",$H73),'DATA POBLACION'!$A$1:$CP$1,0))</f>
        <v>38</v>
      </c>
      <c r="AJ73" s="57">
        <f>INDEX('DATA POBLACION'!$A$1:$CP$361,MATCH($G73,'DATA POBLACION'!$F$1:$F$361,0),MATCH(CONCATENATE(AJ$1,"_",$H73),'DATA POBLACION'!$A$1:$CP$1,0))</f>
        <v>39</v>
      </c>
      <c r="AK73" s="57">
        <f>INDEX('DATA POBLACION'!$A$1:$CP$361,MATCH($G73,'DATA POBLACION'!$F$1:$F$361,0),MATCH(CONCATENATE(AK$1,"_",$H73),'DATA POBLACION'!$A$1:$CP$1,0))</f>
        <v>31</v>
      </c>
      <c r="AL73" s="57">
        <f>INDEX('DATA POBLACION'!$A$1:$CP$361,MATCH($G73,'DATA POBLACION'!$F$1:$F$361,0),MATCH(CONCATENATE(AL$1,"_",$H73),'DATA POBLACION'!$A$1:$CP$1,0))</f>
        <v>26</v>
      </c>
      <c r="AM73" s="57">
        <f>INDEX('DATA POBLACION'!$A$1:$CP$361,MATCH($G73,'DATA POBLACION'!$F$1:$F$361,0),MATCH(CONCATENATE(AM$1,"_",$H73),'DATA POBLACION'!$A$1:$CP$1,0))</f>
        <v>24</v>
      </c>
      <c r="AN73" s="57">
        <f>INDEX('DATA POBLACION'!$A$1:$CP$361,MATCH($G73,'DATA POBLACION'!$F$1:$F$361,0),MATCH(CONCATENATE(AN$1,"_",$H73),'DATA POBLACION'!$A$1:$CP$1,0))</f>
        <v>20</v>
      </c>
      <c r="AO73" s="57">
        <f>INDEX('DATA POBLACION'!$A$1:$CP$361,MATCH($G73,'DATA POBLACION'!$F$1:$F$361,0),MATCH(CONCATENATE(AO$1,"_",$H73),'DATA POBLACION'!$A$1:$CP$1,0))</f>
        <v>19</v>
      </c>
      <c r="AP73" s="57">
        <f>INDEX('DATA POBLACION'!$A$1:$CP$361,MATCH($G73,'DATA POBLACION'!$F$1:$F$361,0),MATCH(CONCATENATE(AP$1,"_",$H73),'DATA POBLACION'!$A$1:$CP$1,0))</f>
        <v>15</v>
      </c>
      <c r="AQ73" s="57">
        <f>INDEX('DATA POBLACION'!$A$1:$CP$361,MATCH($G73,'DATA POBLACION'!$F$1:$F$361,0),MATCH(CONCATENATE(AQ$1,"_",$H73),'DATA POBLACION'!$A$1:$CP$1,0))</f>
        <v>13</v>
      </c>
      <c r="AR73" s="57">
        <f>INDEX('DATA POBLACION'!$A$1:$CP$361,MATCH($G73,'DATA POBLACION'!$F$1:$F$361,0),MATCH(CONCATENATE(AR$1,"_",$H73),'DATA POBLACION'!$A$1:$CP$1,0))</f>
        <v>12</v>
      </c>
      <c r="AS73" s="57">
        <f>INDEX('DATA POBLACION'!$A$1:$CP$361,MATCH($G73,'DATA POBLACION'!$F$1:$F$361,0),MATCH(CONCATENATE(AS$1,"_",$H73),'DATA POBLACION'!$A$1:$CP$1,0))</f>
        <v>9</v>
      </c>
      <c r="AT73" s="57">
        <f>INDEX('DATA POBLACION'!$A$1:$CP$361,MATCH($G73,'DATA POBLACION'!$F$1:$F$361,0),MATCH(CONCATENATE(AT$1,"_",$H73),'DATA POBLACION'!$A$1:$CP$1,0))</f>
        <v>9</v>
      </c>
    </row>
    <row r="74" spans="1:46" x14ac:dyDescent="0.2">
      <c r="A74" s="60" t="s">
        <v>44</v>
      </c>
      <c r="B74" s="55" t="s">
        <v>53</v>
      </c>
      <c r="C74" s="39" t="s">
        <v>110</v>
      </c>
      <c r="D74" s="35" t="s">
        <v>4</v>
      </c>
      <c r="E74" s="56" t="s">
        <v>29</v>
      </c>
      <c r="F74" s="39"/>
      <c r="G74" s="39" t="s">
        <v>278</v>
      </c>
      <c r="H74" s="39" t="s">
        <v>108</v>
      </c>
      <c r="I74" s="39">
        <f t="shared" si="10"/>
        <v>900</v>
      </c>
      <c r="J74" s="57">
        <f>INDEX('DATA POBLACION'!$A$1:$CP$361,MATCH($G74,'DATA POBLACION'!$F$1:$F$361,0),MATCH(CONCATENATE(J$1,"_",$H74),'DATA POBLACION'!$A$1:$CP$1,0))</f>
        <v>16</v>
      </c>
      <c r="K74" s="57">
        <f>INDEX('DATA POBLACION'!$A$1:$CP$361,MATCH($G74,'DATA POBLACION'!$F$1:$F$361,0),MATCH(CONCATENATE(K$1,"_",$H74),'DATA POBLACION'!$A$1:$CP$1,0))</f>
        <v>16</v>
      </c>
      <c r="L74" s="57">
        <f>INDEX('DATA POBLACION'!$A$1:$CP$361,MATCH($G74,'DATA POBLACION'!$F$1:$F$361,0),MATCH(CONCATENATE(L$1,"_",$H74),'DATA POBLACION'!$A$1:$CP$1,0))</f>
        <v>17</v>
      </c>
      <c r="M74" s="57">
        <f>INDEX('DATA POBLACION'!$A$1:$CP$361,MATCH($G74,'DATA POBLACION'!$F$1:$F$361,0),MATCH(CONCATENATE(M$1,"_",$H74),'DATA POBLACION'!$A$1:$CP$1,0))</f>
        <v>17</v>
      </c>
      <c r="N74" s="57">
        <f>INDEX('DATA POBLACION'!$A$1:$CP$361,MATCH($G74,'DATA POBLACION'!$F$1:$F$361,0),MATCH(CONCATENATE(N$1,"_",$H74),'DATA POBLACION'!$A$1:$CP$1,0))</f>
        <v>13</v>
      </c>
      <c r="O74" s="57">
        <f t="shared" si="11"/>
        <v>79</v>
      </c>
      <c r="P74" s="57">
        <f>INDEX('DATA POBLACION'!$A$1:$CP$361,MATCH($G74,'DATA POBLACION'!$F$1:$F$361,0),MATCH(CONCATENATE(P$1,"_",$H74),'DATA POBLACION'!$A$1:$CP$1,0))</f>
        <v>14</v>
      </c>
      <c r="Q74" s="57">
        <f>INDEX('DATA POBLACION'!$A$1:$CP$361,MATCH($G74,'DATA POBLACION'!$F$1:$F$361,0),MATCH(CONCATENATE(Q$1,"_",$H74),'DATA POBLACION'!$A$1:$CP$1,0))</f>
        <v>13</v>
      </c>
      <c r="R74" s="57">
        <f>INDEX('DATA POBLACION'!$A$1:$CP$361,MATCH($G74,'DATA POBLACION'!$F$1:$F$361,0),MATCH(CONCATENATE(R$1,"_",$H74),'DATA POBLACION'!$A$1:$CP$1,0))</f>
        <v>12</v>
      </c>
      <c r="S74" s="57">
        <f>INDEX('DATA POBLACION'!$A$1:$CP$361,MATCH($G74,'DATA POBLACION'!$F$1:$F$361,0),MATCH(CONCATENATE(S$1,"_",$H74),'DATA POBLACION'!$A$1:$CP$1,0))</f>
        <v>23</v>
      </c>
      <c r="T74" s="57">
        <f>INDEX('DATA POBLACION'!$A$1:$CP$361,MATCH($G74,'DATA POBLACION'!$F$1:$F$361,0),MATCH(CONCATENATE(T$1,"_",$H74),'DATA POBLACION'!$A$1:$CP$1,0))</f>
        <v>14</v>
      </c>
      <c r="U74" s="57">
        <f t="shared" si="12"/>
        <v>76</v>
      </c>
      <c r="V74" s="57">
        <f>INDEX('DATA POBLACION'!$A$1:$CP$361,MATCH($G74,'DATA POBLACION'!$F$1:$F$361,0),MATCH(CONCATENATE(V$1,"_",$H74),'DATA POBLACION'!$A$1:$CP$1,0))</f>
        <v>14</v>
      </c>
      <c r="W74" s="57">
        <f>INDEX('DATA POBLACION'!$A$1:$CP$361,MATCH($G74,'DATA POBLACION'!$F$1:$F$361,0),MATCH(CONCATENATE(W$1,"_",$H74),'DATA POBLACION'!$A$1:$CP$1,0))</f>
        <v>14</v>
      </c>
      <c r="X74" s="57">
        <f>INDEX('DATA POBLACION'!$A$1:$CP$361,MATCH($G74,'DATA POBLACION'!$F$1:$F$361,0),MATCH(CONCATENATE(X$1,"_",$H74),'DATA POBLACION'!$A$1:$CP$1,0))</f>
        <v>15</v>
      </c>
      <c r="Y74" s="57">
        <f>INDEX('DATA POBLACION'!$A$1:$CP$361,MATCH($G74,'DATA POBLACION'!$F$1:$F$361,0),MATCH(CONCATENATE(Y$1,"_",$H74),'DATA POBLACION'!$A$1:$CP$1,0))</f>
        <v>11</v>
      </c>
      <c r="Z74" s="57">
        <f>INDEX('DATA POBLACION'!$A$1:$CP$361,MATCH($G74,'DATA POBLACION'!$F$1:$F$361,0),MATCH(CONCATENATE(Z$1,"_",$H74),'DATA POBLACION'!$A$1:$CP$1,0))</f>
        <v>18</v>
      </c>
      <c r="AA74" s="39">
        <f t="shared" si="13"/>
        <v>72</v>
      </c>
      <c r="AB74" s="57">
        <f>INDEX('DATA POBLACION'!$A$1:$CP$361,MATCH($G74,'DATA POBLACION'!$F$1:$F$361,0),MATCH(CONCATENATE(AB$1,"_",$H74),'DATA POBLACION'!$A$1:$CP$1,0))</f>
        <v>14</v>
      </c>
      <c r="AC74" s="57">
        <f>INDEX('DATA POBLACION'!$A$1:$CP$361,MATCH($G74,'DATA POBLACION'!$F$1:$F$361,0),MATCH(CONCATENATE(AC$1,"_",$H74),'DATA POBLACION'!$A$1:$CP$1,0))</f>
        <v>18</v>
      </c>
      <c r="AD74" s="57">
        <f>INDEX('DATA POBLACION'!$A$1:$CP$361,MATCH($G74,'DATA POBLACION'!$F$1:$F$361,0),MATCH(CONCATENATE(AD$1,"_",$H74),'DATA POBLACION'!$A$1:$CP$1,0))</f>
        <v>18</v>
      </c>
      <c r="AE74" s="57">
        <f>INDEX('DATA POBLACION'!$A$1:$CP$361,MATCH($G74,'DATA POBLACION'!$F$1:$F$361,0),MATCH(CONCATENATE(AE$1,"_",$H74),'DATA POBLACION'!$A$1:$CP$1,0))</f>
        <v>24</v>
      </c>
      <c r="AF74" s="57">
        <f>INDEX('DATA POBLACION'!$A$1:$CP$361,MATCH($G74,'DATA POBLACION'!$F$1:$F$361,0),MATCH(CONCATENATE(AF$1,"_",$H74),'DATA POBLACION'!$A$1:$CP$1,0))</f>
        <v>21</v>
      </c>
      <c r="AG74" s="39">
        <f t="shared" si="14"/>
        <v>95</v>
      </c>
      <c r="AH74" s="57">
        <f>INDEX('DATA POBLACION'!$A$1:$CP$361,MATCH($G74,'DATA POBLACION'!$F$1:$F$361,0),MATCH(CONCATENATE(AH$1,"_",$H74),'DATA POBLACION'!$A$1:$CP$1,0))</f>
        <v>67</v>
      </c>
      <c r="AI74" s="57">
        <f>INDEX('DATA POBLACION'!$A$1:$CP$361,MATCH($G74,'DATA POBLACION'!$F$1:$F$361,0),MATCH(CONCATENATE(AI$1,"_",$H74),'DATA POBLACION'!$A$1:$CP$1,0))</f>
        <v>55</v>
      </c>
      <c r="AJ74" s="57">
        <f>INDEX('DATA POBLACION'!$A$1:$CP$361,MATCH($G74,'DATA POBLACION'!$F$1:$F$361,0),MATCH(CONCATENATE(AJ$1,"_",$H74),'DATA POBLACION'!$A$1:$CP$1,0))</f>
        <v>57</v>
      </c>
      <c r="AK74" s="57">
        <f>INDEX('DATA POBLACION'!$A$1:$CP$361,MATCH($G74,'DATA POBLACION'!$F$1:$F$361,0),MATCH(CONCATENATE(AK$1,"_",$H74),'DATA POBLACION'!$A$1:$CP$1,0))</f>
        <v>55</v>
      </c>
      <c r="AL74" s="57">
        <f>INDEX('DATA POBLACION'!$A$1:$CP$361,MATCH($G74,'DATA POBLACION'!$F$1:$F$361,0),MATCH(CONCATENATE(AL$1,"_",$H74),'DATA POBLACION'!$A$1:$CP$1,0))</f>
        <v>61</v>
      </c>
      <c r="AM74" s="57">
        <f>INDEX('DATA POBLACION'!$A$1:$CP$361,MATCH($G74,'DATA POBLACION'!$F$1:$F$361,0),MATCH(CONCATENATE(AM$1,"_",$H74),'DATA POBLACION'!$A$1:$CP$1,0))</f>
        <v>51</v>
      </c>
      <c r="AN74" s="57">
        <f>INDEX('DATA POBLACION'!$A$1:$CP$361,MATCH($G74,'DATA POBLACION'!$F$1:$F$361,0),MATCH(CONCATENATE(AN$1,"_",$H74),'DATA POBLACION'!$A$1:$CP$1,0))</f>
        <v>55</v>
      </c>
      <c r="AO74" s="57">
        <f>INDEX('DATA POBLACION'!$A$1:$CP$361,MATCH($G74,'DATA POBLACION'!$F$1:$F$361,0),MATCH(CONCATENATE(AO$1,"_",$H74),'DATA POBLACION'!$A$1:$CP$1,0))</f>
        <v>55</v>
      </c>
      <c r="AP74" s="57">
        <f>INDEX('DATA POBLACION'!$A$1:$CP$361,MATCH($G74,'DATA POBLACION'!$F$1:$F$361,0),MATCH(CONCATENATE(AP$1,"_",$H74),'DATA POBLACION'!$A$1:$CP$1,0))</f>
        <v>32</v>
      </c>
      <c r="AQ74" s="57">
        <f>INDEX('DATA POBLACION'!$A$1:$CP$361,MATCH($G74,'DATA POBLACION'!$F$1:$F$361,0),MATCH(CONCATENATE(AQ$1,"_",$H74),'DATA POBLACION'!$A$1:$CP$1,0))</f>
        <v>29</v>
      </c>
      <c r="AR74" s="57">
        <f>INDEX('DATA POBLACION'!$A$1:$CP$361,MATCH($G74,'DATA POBLACION'!$F$1:$F$361,0),MATCH(CONCATENATE(AR$1,"_",$H74),'DATA POBLACION'!$A$1:$CP$1,0))</f>
        <v>25</v>
      </c>
      <c r="AS74" s="57">
        <f>INDEX('DATA POBLACION'!$A$1:$CP$361,MATCH($G74,'DATA POBLACION'!$F$1:$F$361,0),MATCH(CONCATENATE(AS$1,"_",$H74),'DATA POBLACION'!$A$1:$CP$1,0))</f>
        <v>15</v>
      </c>
      <c r="AT74" s="57">
        <f>INDEX('DATA POBLACION'!$A$1:$CP$361,MATCH($G74,'DATA POBLACION'!$F$1:$F$361,0),MATCH(CONCATENATE(AT$1,"_",$H74),'DATA POBLACION'!$A$1:$CP$1,0))</f>
        <v>21</v>
      </c>
    </row>
    <row r="75" spans="1:46" x14ac:dyDescent="0.2">
      <c r="A75" s="60" t="s">
        <v>44</v>
      </c>
      <c r="B75" s="55" t="s">
        <v>53</v>
      </c>
      <c r="C75" s="39" t="s">
        <v>59</v>
      </c>
      <c r="D75" s="35" t="s">
        <v>4</v>
      </c>
      <c r="E75" s="39" t="s">
        <v>29</v>
      </c>
      <c r="F75" s="39"/>
      <c r="G75" s="39" t="s">
        <v>278</v>
      </c>
      <c r="H75" s="39" t="s">
        <v>109</v>
      </c>
      <c r="I75" s="39">
        <f t="shared" si="10"/>
        <v>834</v>
      </c>
      <c r="J75" s="57">
        <f>INDEX('DATA POBLACION'!$A$1:$CP$361,MATCH($G75,'DATA POBLACION'!$F$1:$F$361,0),MATCH(CONCATENATE(J$1,"_",$H75),'DATA POBLACION'!$A$1:$CP$1,0))</f>
        <v>21</v>
      </c>
      <c r="K75" s="57">
        <f>INDEX('DATA POBLACION'!$A$1:$CP$361,MATCH($G75,'DATA POBLACION'!$F$1:$F$361,0),MATCH(CONCATENATE(K$1,"_",$H75),'DATA POBLACION'!$A$1:$CP$1,0))</f>
        <v>12</v>
      </c>
      <c r="L75" s="57">
        <f>INDEX('DATA POBLACION'!$A$1:$CP$361,MATCH($G75,'DATA POBLACION'!$F$1:$F$361,0),MATCH(CONCATENATE(L$1,"_",$H75),'DATA POBLACION'!$A$1:$CP$1,0))</f>
        <v>5</v>
      </c>
      <c r="M75" s="57">
        <f>INDEX('DATA POBLACION'!$A$1:$CP$361,MATCH($G75,'DATA POBLACION'!$F$1:$F$361,0),MATCH(CONCATENATE(M$1,"_",$H75),'DATA POBLACION'!$A$1:$CP$1,0))</f>
        <v>15</v>
      </c>
      <c r="N75" s="57">
        <f>INDEX('DATA POBLACION'!$A$1:$CP$361,MATCH($G75,'DATA POBLACION'!$F$1:$F$361,0),MATCH(CONCATENATE(N$1,"_",$H75),'DATA POBLACION'!$A$1:$CP$1,0))</f>
        <v>13</v>
      </c>
      <c r="O75" s="57">
        <f t="shared" si="11"/>
        <v>66</v>
      </c>
      <c r="P75" s="57">
        <f>INDEX('DATA POBLACION'!$A$1:$CP$361,MATCH($G75,'DATA POBLACION'!$F$1:$F$361,0),MATCH(CONCATENATE(P$1,"_",$H75),'DATA POBLACION'!$A$1:$CP$1,0))</f>
        <v>14</v>
      </c>
      <c r="Q75" s="57">
        <f>INDEX('DATA POBLACION'!$A$1:$CP$361,MATCH($G75,'DATA POBLACION'!$F$1:$F$361,0),MATCH(CONCATENATE(Q$1,"_",$H75),'DATA POBLACION'!$A$1:$CP$1,0))</f>
        <v>12</v>
      </c>
      <c r="R75" s="57">
        <f>INDEX('DATA POBLACION'!$A$1:$CP$361,MATCH($G75,'DATA POBLACION'!$F$1:$F$361,0),MATCH(CONCATENATE(R$1,"_",$H75),'DATA POBLACION'!$A$1:$CP$1,0))</f>
        <v>14</v>
      </c>
      <c r="S75" s="57">
        <f>INDEX('DATA POBLACION'!$A$1:$CP$361,MATCH($G75,'DATA POBLACION'!$F$1:$F$361,0),MATCH(CONCATENATE(S$1,"_",$H75),'DATA POBLACION'!$A$1:$CP$1,0))</f>
        <v>12</v>
      </c>
      <c r="T75" s="57">
        <f>INDEX('DATA POBLACION'!$A$1:$CP$361,MATCH($G75,'DATA POBLACION'!$F$1:$F$361,0),MATCH(CONCATENATE(T$1,"_",$H75),'DATA POBLACION'!$A$1:$CP$1,0))</f>
        <v>10</v>
      </c>
      <c r="U75" s="57">
        <f t="shared" si="12"/>
        <v>62</v>
      </c>
      <c r="V75" s="57">
        <f>INDEX('DATA POBLACION'!$A$1:$CP$361,MATCH($G75,'DATA POBLACION'!$F$1:$F$361,0),MATCH(CONCATENATE(V$1,"_",$H75),'DATA POBLACION'!$A$1:$CP$1,0))</f>
        <v>11</v>
      </c>
      <c r="W75" s="57">
        <f>INDEX('DATA POBLACION'!$A$1:$CP$361,MATCH($G75,'DATA POBLACION'!$F$1:$F$361,0),MATCH(CONCATENATE(W$1,"_",$H75),'DATA POBLACION'!$A$1:$CP$1,0))</f>
        <v>12</v>
      </c>
      <c r="X75" s="57">
        <f>INDEX('DATA POBLACION'!$A$1:$CP$361,MATCH($G75,'DATA POBLACION'!$F$1:$F$361,0),MATCH(CONCATENATE(X$1,"_",$H75),'DATA POBLACION'!$A$1:$CP$1,0))</f>
        <v>12</v>
      </c>
      <c r="Y75" s="57">
        <f>INDEX('DATA POBLACION'!$A$1:$CP$361,MATCH($G75,'DATA POBLACION'!$F$1:$F$361,0),MATCH(CONCATENATE(Y$1,"_",$H75),'DATA POBLACION'!$A$1:$CP$1,0))</f>
        <v>9</v>
      </c>
      <c r="Z75" s="57">
        <f>INDEX('DATA POBLACION'!$A$1:$CP$361,MATCH($G75,'DATA POBLACION'!$F$1:$F$361,0),MATCH(CONCATENATE(Z$1,"_",$H75),'DATA POBLACION'!$A$1:$CP$1,0))</f>
        <v>14</v>
      </c>
      <c r="AA75" s="39">
        <f t="shared" si="13"/>
        <v>58</v>
      </c>
      <c r="AB75" s="57">
        <f>INDEX('DATA POBLACION'!$A$1:$CP$361,MATCH($G75,'DATA POBLACION'!$F$1:$F$361,0),MATCH(CONCATENATE(AB$1,"_",$H75),'DATA POBLACION'!$A$1:$CP$1,0))</f>
        <v>15</v>
      </c>
      <c r="AC75" s="57">
        <f>INDEX('DATA POBLACION'!$A$1:$CP$361,MATCH($G75,'DATA POBLACION'!$F$1:$F$361,0),MATCH(CONCATENATE(AC$1,"_",$H75),'DATA POBLACION'!$A$1:$CP$1,0))</f>
        <v>18</v>
      </c>
      <c r="AD75" s="57">
        <f>INDEX('DATA POBLACION'!$A$1:$CP$361,MATCH($G75,'DATA POBLACION'!$F$1:$F$361,0),MATCH(CONCATENATE(AD$1,"_",$H75),'DATA POBLACION'!$A$1:$CP$1,0))</f>
        <v>16</v>
      </c>
      <c r="AE75" s="57">
        <f>INDEX('DATA POBLACION'!$A$1:$CP$361,MATCH($G75,'DATA POBLACION'!$F$1:$F$361,0),MATCH(CONCATENATE(AE$1,"_",$H75),'DATA POBLACION'!$A$1:$CP$1,0))</f>
        <v>16</v>
      </c>
      <c r="AF75" s="57">
        <f>INDEX('DATA POBLACION'!$A$1:$CP$361,MATCH($G75,'DATA POBLACION'!$F$1:$F$361,0),MATCH(CONCATENATE(AF$1,"_",$H75),'DATA POBLACION'!$A$1:$CP$1,0))</f>
        <v>14</v>
      </c>
      <c r="AG75" s="39">
        <f t="shared" si="14"/>
        <v>79</v>
      </c>
      <c r="AH75" s="57">
        <f>INDEX('DATA POBLACION'!$A$1:$CP$361,MATCH($G75,'DATA POBLACION'!$F$1:$F$361,0),MATCH(CONCATENATE(AH$1,"_",$H75),'DATA POBLACION'!$A$1:$CP$1,0))</f>
        <v>65</v>
      </c>
      <c r="AI75" s="57">
        <f>INDEX('DATA POBLACION'!$A$1:$CP$361,MATCH($G75,'DATA POBLACION'!$F$1:$F$361,0),MATCH(CONCATENATE(AI$1,"_",$H75),'DATA POBLACION'!$A$1:$CP$1,0))</f>
        <v>60</v>
      </c>
      <c r="AJ75" s="57">
        <f>INDEX('DATA POBLACION'!$A$1:$CP$361,MATCH($G75,'DATA POBLACION'!$F$1:$F$361,0),MATCH(CONCATENATE(AJ$1,"_",$H75),'DATA POBLACION'!$A$1:$CP$1,0))</f>
        <v>63</v>
      </c>
      <c r="AK75" s="57">
        <f>INDEX('DATA POBLACION'!$A$1:$CP$361,MATCH($G75,'DATA POBLACION'!$F$1:$F$361,0),MATCH(CONCATENATE(AK$1,"_",$H75),'DATA POBLACION'!$A$1:$CP$1,0))</f>
        <v>60</v>
      </c>
      <c r="AL75" s="57">
        <f>INDEX('DATA POBLACION'!$A$1:$CP$361,MATCH($G75,'DATA POBLACION'!$F$1:$F$361,0),MATCH(CONCATENATE(AL$1,"_",$H75),'DATA POBLACION'!$A$1:$CP$1,0))</f>
        <v>47</v>
      </c>
      <c r="AM75" s="57">
        <f>INDEX('DATA POBLACION'!$A$1:$CP$361,MATCH($G75,'DATA POBLACION'!$F$1:$F$361,0),MATCH(CONCATENATE(AM$1,"_",$H75),'DATA POBLACION'!$A$1:$CP$1,0))</f>
        <v>55</v>
      </c>
      <c r="AN75" s="57">
        <f>INDEX('DATA POBLACION'!$A$1:$CP$361,MATCH($G75,'DATA POBLACION'!$F$1:$F$361,0),MATCH(CONCATENATE(AN$1,"_",$H75),'DATA POBLACION'!$A$1:$CP$1,0))</f>
        <v>45</v>
      </c>
      <c r="AO75" s="57">
        <f>INDEX('DATA POBLACION'!$A$1:$CP$361,MATCH($G75,'DATA POBLACION'!$F$1:$F$361,0),MATCH(CONCATENATE(AO$1,"_",$H75),'DATA POBLACION'!$A$1:$CP$1,0))</f>
        <v>40</v>
      </c>
      <c r="AP75" s="57">
        <f>INDEX('DATA POBLACION'!$A$1:$CP$361,MATCH($G75,'DATA POBLACION'!$F$1:$F$361,0),MATCH(CONCATENATE(AP$1,"_",$H75),'DATA POBLACION'!$A$1:$CP$1,0))</f>
        <v>32</v>
      </c>
      <c r="AQ75" s="57">
        <f>INDEX('DATA POBLACION'!$A$1:$CP$361,MATCH($G75,'DATA POBLACION'!$F$1:$F$361,0),MATCH(CONCATENATE(AQ$1,"_",$H75),'DATA POBLACION'!$A$1:$CP$1,0))</f>
        <v>32</v>
      </c>
      <c r="AR75" s="57">
        <f>INDEX('DATA POBLACION'!$A$1:$CP$361,MATCH($G75,'DATA POBLACION'!$F$1:$F$361,0),MATCH(CONCATENATE(AR$1,"_",$H75),'DATA POBLACION'!$A$1:$CP$1,0))</f>
        <v>24</v>
      </c>
      <c r="AS75" s="57">
        <f>INDEX('DATA POBLACION'!$A$1:$CP$361,MATCH($G75,'DATA POBLACION'!$F$1:$F$361,0),MATCH(CONCATENATE(AS$1,"_",$H75),'DATA POBLACION'!$A$1:$CP$1,0))</f>
        <v>18</v>
      </c>
      <c r="AT75" s="57">
        <f>INDEX('DATA POBLACION'!$A$1:$CP$361,MATCH($G75,'DATA POBLACION'!$F$1:$F$361,0),MATCH(CONCATENATE(AT$1,"_",$H75),'DATA POBLACION'!$A$1:$CP$1,0))</f>
        <v>28</v>
      </c>
    </row>
    <row r="76" spans="1:46" x14ac:dyDescent="0.2">
      <c r="A76" s="60" t="s">
        <v>36</v>
      </c>
      <c r="B76" s="55" t="s">
        <v>53</v>
      </c>
      <c r="C76" s="39" t="s">
        <v>18</v>
      </c>
      <c r="D76" s="35" t="s">
        <v>3</v>
      </c>
      <c r="E76" s="56" t="s">
        <v>20</v>
      </c>
      <c r="F76" s="39"/>
      <c r="G76" s="39" t="s">
        <v>20</v>
      </c>
      <c r="H76" s="39" t="s">
        <v>108</v>
      </c>
      <c r="I76" s="39">
        <f t="shared" si="10"/>
        <v>3929</v>
      </c>
      <c r="J76" s="57">
        <f>INDEX('DATA POBLACION'!$A$1:$CP$361,MATCH($G76,'DATA POBLACION'!$F$1:$F$361,0),MATCH(CONCATENATE(J$1,"_",$H76),'DATA POBLACION'!$A$1:$CP$1,0))</f>
        <v>55</v>
      </c>
      <c r="K76" s="57">
        <f>INDEX('DATA POBLACION'!$A$1:$CP$361,MATCH($G76,'DATA POBLACION'!$F$1:$F$361,0),MATCH(CONCATENATE(K$1,"_",$H76),'DATA POBLACION'!$A$1:$CP$1,0))</f>
        <v>49</v>
      </c>
      <c r="L76" s="57">
        <f>INDEX('DATA POBLACION'!$A$1:$CP$361,MATCH($G76,'DATA POBLACION'!$F$1:$F$361,0),MATCH(CONCATENATE(L$1,"_",$H76),'DATA POBLACION'!$A$1:$CP$1,0))</f>
        <v>51</v>
      </c>
      <c r="M76" s="57">
        <f>INDEX('DATA POBLACION'!$A$1:$CP$361,MATCH($G76,'DATA POBLACION'!$F$1:$F$361,0),MATCH(CONCATENATE(M$1,"_",$H76),'DATA POBLACION'!$A$1:$CP$1,0))</f>
        <v>61</v>
      </c>
      <c r="N76" s="57">
        <f>INDEX('DATA POBLACION'!$A$1:$CP$361,MATCH($G76,'DATA POBLACION'!$F$1:$F$361,0),MATCH(CONCATENATE(N$1,"_",$H76),'DATA POBLACION'!$A$1:$CP$1,0))</f>
        <v>65</v>
      </c>
      <c r="O76" s="57">
        <f t="shared" si="11"/>
        <v>281</v>
      </c>
      <c r="P76" s="57">
        <f>INDEX('DATA POBLACION'!$A$1:$CP$361,MATCH($G76,'DATA POBLACION'!$F$1:$F$361,0),MATCH(CONCATENATE(P$1,"_",$H76),'DATA POBLACION'!$A$1:$CP$1,0))</f>
        <v>48</v>
      </c>
      <c r="Q76" s="57">
        <f>INDEX('DATA POBLACION'!$A$1:$CP$361,MATCH($G76,'DATA POBLACION'!$F$1:$F$361,0),MATCH(CONCATENATE(Q$1,"_",$H76),'DATA POBLACION'!$A$1:$CP$1,0))</f>
        <v>72</v>
      </c>
      <c r="R76" s="57">
        <f>INDEX('DATA POBLACION'!$A$1:$CP$361,MATCH($G76,'DATA POBLACION'!$F$1:$F$361,0),MATCH(CONCATENATE(R$1,"_",$H76),'DATA POBLACION'!$A$1:$CP$1,0))</f>
        <v>77</v>
      </c>
      <c r="S76" s="57">
        <f>INDEX('DATA POBLACION'!$A$1:$CP$361,MATCH($G76,'DATA POBLACION'!$F$1:$F$361,0),MATCH(CONCATENATE(S$1,"_",$H76),'DATA POBLACION'!$A$1:$CP$1,0))</f>
        <v>87</v>
      </c>
      <c r="T76" s="57">
        <f>INDEX('DATA POBLACION'!$A$1:$CP$361,MATCH($G76,'DATA POBLACION'!$F$1:$F$361,0),MATCH(CONCATENATE(T$1,"_",$H76),'DATA POBLACION'!$A$1:$CP$1,0))</f>
        <v>92</v>
      </c>
      <c r="U76" s="57">
        <f t="shared" si="12"/>
        <v>376</v>
      </c>
      <c r="V76" s="57">
        <f>INDEX('DATA POBLACION'!$A$1:$CP$361,MATCH($G76,'DATA POBLACION'!$F$1:$F$361,0),MATCH(CONCATENATE(V$1,"_",$H76),'DATA POBLACION'!$A$1:$CP$1,0))</f>
        <v>60</v>
      </c>
      <c r="W76" s="57">
        <f>INDEX('DATA POBLACION'!$A$1:$CP$361,MATCH($G76,'DATA POBLACION'!$F$1:$F$361,0),MATCH(CONCATENATE(W$1,"_",$H76),'DATA POBLACION'!$A$1:$CP$1,0))</f>
        <v>68</v>
      </c>
      <c r="X76" s="57">
        <f>INDEX('DATA POBLACION'!$A$1:$CP$361,MATCH($G76,'DATA POBLACION'!$F$1:$F$361,0),MATCH(CONCATENATE(X$1,"_",$H76),'DATA POBLACION'!$A$1:$CP$1,0))</f>
        <v>71</v>
      </c>
      <c r="Y76" s="57">
        <f>INDEX('DATA POBLACION'!$A$1:$CP$361,MATCH($G76,'DATA POBLACION'!$F$1:$F$361,0),MATCH(CONCATENATE(Y$1,"_",$H76),'DATA POBLACION'!$A$1:$CP$1,0))</f>
        <v>57</v>
      </c>
      <c r="Z76" s="57">
        <f>INDEX('DATA POBLACION'!$A$1:$CP$361,MATCH($G76,'DATA POBLACION'!$F$1:$F$361,0),MATCH(CONCATENATE(Z$1,"_",$H76),'DATA POBLACION'!$A$1:$CP$1,0))</f>
        <v>66</v>
      </c>
      <c r="AA76" s="39">
        <f t="shared" si="13"/>
        <v>322</v>
      </c>
      <c r="AB76" s="57">
        <f>INDEX('DATA POBLACION'!$A$1:$CP$361,MATCH($G76,'DATA POBLACION'!$F$1:$F$361,0),MATCH(CONCATENATE(AB$1,"_",$H76),'DATA POBLACION'!$A$1:$CP$1,0))</f>
        <v>77</v>
      </c>
      <c r="AC76" s="57">
        <f>INDEX('DATA POBLACION'!$A$1:$CP$361,MATCH($G76,'DATA POBLACION'!$F$1:$F$361,0),MATCH(CONCATENATE(AC$1,"_",$H76),'DATA POBLACION'!$A$1:$CP$1,0))</f>
        <v>96</v>
      </c>
      <c r="AD76" s="57">
        <f>INDEX('DATA POBLACION'!$A$1:$CP$361,MATCH($G76,'DATA POBLACION'!$F$1:$F$361,0),MATCH(CONCATENATE(AD$1,"_",$H76),'DATA POBLACION'!$A$1:$CP$1,0))</f>
        <v>90</v>
      </c>
      <c r="AE76" s="57">
        <f>INDEX('DATA POBLACION'!$A$1:$CP$361,MATCH($G76,'DATA POBLACION'!$F$1:$F$361,0),MATCH(CONCATENATE(AE$1,"_",$H76),'DATA POBLACION'!$A$1:$CP$1,0))</f>
        <v>96</v>
      </c>
      <c r="AF76" s="57">
        <f>INDEX('DATA POBLACION'!$A$1:$CP$361,MATCH($G76,'DATA POBLACION'!$F$1:$F$361,0),MATCH(CONCATENATE(AF$1,"_",$H76),'DATA POBLACION'!$A$1:$CP$1,0))</f>
        <v>62</v>
      </c>
      <c r="AG76" s="39">
        <f t="shared" si="14"/>
        <v>421</v>
      </c>
      <c r="AH76" s="57">
        <f>INDEX('DATA POBLACION'!$A$1:$CP$361,MATCH($G76,'DATA POBLACION'!$F$1:$F$361,0),MATCH(CONCATENATE(AH$1,"_",$H76),'DATA POBLACION'!$A$1:$CP$1,0))</f>
        <v>368</v>
      </c>
      <c r="AI76" s="57">
        <f>INDEX('DATA POBLACION'!$A$1:$CP$361,MATCH($G76,'DATA POBLACION'!$F$1:$F$361,0),MATCH(CONCATENATE(AI$1,"_",$H76),'DATA POBLACION'!$A$1:$CP$1,0))</f>
        <v>295</v>
      </c>
      <c r="AJ76" s="57">
        <f>INDEX('DATA POBLACION'!$A$1:$CP$361,MATCH($G76,'DATA POBLACION'!$F$1:$F$361,0),MATCH(CONCATENATE(AJ$1,"_",$H76),'DATA POBLACION'!$A$1:$CP$1,0))</f>
        <v>327</v>
      </c>
      <c r="AK76" s="57">
        <f>INDEX('DATA POBLACION'!$A$1:$CP$361,MATCH($G76,'DATA POBLACION'!$F$1:$F$361,0),MATCH(CONCATENATE(AK$1,"_",$H76),'DATA POBLACION'!$A$1:$CP$1,0))</f>
        <v>303</v>
      </c>
      <c r="AL76" s="57">
        <f>INDEX('DATA POBLACION'!$A$1:$CP$361,MATCH($G76,'DATA POBLACION'!$F$1:$F$361,0),MATCH(CONCATENATE(AL$1,"_",$H76),'DATA POBLACION'!$A$1:$CP$1,0))</f>
        <v>305</v>
      </c>
      <c r="AM76" s="57">
        <f>INDEX('DATA POBLACION'!$A$1:$CP$361,MATCH($G76,'DATA POBLACION'!$F$1:$F$361,0),MATCH(CONCATENATE(AM$1,"_",$H76),'DATA POBLACION'!$A$1:$CP$1,0))</f>
        <v>214</v>
      </c>
      <c r="AN76" s="57">
        <f>INDEX('DATA POBLACION'!$A$1:$CP$361,MATCH($G76,'DATA POBLACION'!$F$1:$F$361,0),MATCH(CONCATENATE(AN$1,"_",$H76),'DATA POBLACION'!$A$1:$CP$1,0))</f>
        <v>176</v>
      </c>
      <c r="AO76" s="57">
        <f>INDEX('DATA POBLACION'!$A$1:$CP$361,MATCH($G76,'DATA POBLACION'!$F$1:$F$361,0),MATCH(CONCATENATE(AO$1,"_",$H76),'DATA POBLACION'!$A$1:$CP$1,0))</f>
        <v>144</v>
      </c>
      <c r="AP76" s="57">
        <f>INDEX('DATA POBLACION'!$A$1:$CP$361,MATCH($G76,'DATA POBLACION'!$F$1:$F$361,0),MATCH(CONCATENATE(AP$1,"_",$H76),'DATA POBLACION'!$A$1:$CP$1,0))</f>
        <v>125</v>
      </c>
      <c r="AQ76" s="57">
        <f>INDEX('DATA POBLACION'!$A$1:$CP$361,MATCH($G76,'DATA POBLACION'!$F$1:$F$361,0),MATCH(CONCATENATE(AQ$1,"_",$H76),'DATA POBLACION'!$A$1:$CP$1,0))</f>
        <v>109</v>
      </c>
      <c r="AR76" s="57">
        <f>INDEX('DATA POBLACION'!$A$1:$CP$361,MATCH($G76,'DATA POBLACION'!$F$1:$F$361,0),MATCH(CONCATENATE(AR$1,"_",$H76),'DATA POBLACION'!$A$1:$CP$1,0))</f>
        <v>71</v>
      </c>
      <c r="AS76" s="57">
        <f>INDEX('DATA POBLACION'!$A$1:$CP$361,MATCH($G76,'DATA POBLACION'!$F$1:$F$361,0),MATCH(CONCATENATE(AS$1,"_",$H76),'DATA POBLACION'!$A$1:$CP$1,0))</f>
        <v>54</v>
      </c>
      <c r="AT76" s="57">
        <f>INDEX('DATA POBLACION'!$A$1:$CP$361,MATCH($G76,'DATA POBLACION'!$F$1:$F$361,0),MATCH(CONCATENATE(AT$1,"_",$H76),'DATA POBLACION'!$A$1:$CP$1,0))</f>
        <v>38</v>
      </c>
    </row>
    <row r="77" spans="1:46" x14ac:dyDescent="0.2">
      <c r="A77" s="60" t="s">
        <v>36</v>
      </c>
      <c r="B77" s="55" t="s">
        <v>53</v>
      </c>
      <c r="C77" s="39" t="s">
        <v>18</v>
      </c>
      <c r="D77" s="35" t="s">
        <v>3</v>
      </c>
      <c r="E77" s="39" t="s">
        <v>20</v>
      </c>
      <c r="F77" s="39"/>
      <c r="G77" s="39" t="s">
        <v>20</v>
      </c>
      <c r="H77" s="39" t="s">
        <v>109</v>
      </c>
      <c r="I77" s="39">
        <f t="shared" si="10"/>
        <v>3612</v>
      </c>
      <c r="J77" s="57">
        <f>INDEX('DATA POBLACION'!$A$1:$CP$361,MATCH($G77,'DATA POBLACION'!$F$1:$F$361,0),MATCH(CONCATENATE(J$1,"_",$H77),'DATA POBLACION'!$A$1:$CP$1,0))</f>
        <v>49</v>
      </c>
      <c r="K77" s="57">
        <f>INDEX('DATA POBLACION'!$A$1:$CP$361,MATCH($G77,'DATA POBLACION'!$F$1:$F$361,0),MATCH(CONCATENATE(K$1,"_",$H77),'DATA POBLACION'!$A$1:$CP$1,0))</f>
        <v>42</v>
      </c>
      <c r="L77" s="57">
        <f>INDEX('DATA POBLACION'!$A$1:$CP$361,MATCH($G77,'DATA POBLACION'!$F$1:$F$361,0),MATCH(CONCATENATE(L$1,"_",$H77),'DATA POBLACION'!$A$1:$CP$1,0))</f>
        <v>64</v>
      </c>
      <c r="M77" s="57">
        <f>INDEX('DATA POBLACION'!$A$1:$CP$361,MATCH($G77,'DATA POBLACION'!$F$1:$F$361,0),MATCH(CONCATENATE(M$1,"_",$H77),'DATA POBLACION'!$A$1:$CP$1,0))</f>
        <v>48</v>
      </c>
      <c r="N77" s="57">
        <f>INDEX('DATA POBLACION'!$A$1:$CP$361,MATCH($G77,'DATA POBLACION'!$F$1:$F$361,0),MATCH(CONCATENATE(N$1,"_",$H77),'DATA POBLACION'!$A$1:$CP$1,0))</f>
        <v>65</v>
      </c>
      <c r="O77" s="57">
        <f t="shared" si="11"/>
        <v>268</v>
      </c>
      <c r="P77" s="57">
        <f>INDEX('DATA POBLACION'!$A$1:$CP$361,MATCH($G77,'DATA POBLACION'!$F$1:$F$361,0),MATCH(CONCATENATE(P$1,"_",$H77),'DATA POBLACION'!$A$1:$CP$1,0))</f>
        <v>68</v>
      </c>
      <c r="Q77" s="57">
        <f>INDEX('DATA POBLACION'!$A$1:$CP$361,MATCH($G77,'DATA POBLACION'!$F$1:$F$361,0),MATCH(CONCATENATE(Q$1,"_",$H77),'DATA POBLACION'!$A$1:$CP$1,0))</f>
        <v>65</v>
      </c>
      <c r="R77" s="57">
        <f>INDEX('DATA POBLACION'!$A$1:$CP$361,MATCH($G77,'DATA POBLACION'!$F$1:$F$361,0),MATCH(CONCATENATE(R$1,"_",$H77),'DATA POBLACION'!$A$1:$CP$1,0))</f>
        <v>62</v>
      </c>
      <c r="S77" s="57">
        <f>INDEX('DATA POBLACION'!$A$1:$CP$361,MATCH($G77,'DATA POBLACION'!$F$1:$F$361,0),MATCH(CONCATENATE(S$1,"_",$H77),'DATA POBLACION'!$A$1:$CP$1,0))</f>
        <v>61</v>
      </c>
      <c r="T77" s="57">
        <f>INDEX('DATA POBLACION'!$A$1:$CP$361,MATCH($G77,'DATA POBLACION'!$F$1:$F$361,0),MATCH(CONCATENATE(T$1,"_",$H77),'DATA POBLACION'!$A$1:$CP$1,0))</f>
        <v>54</v>
      </c>
      <c r="U77" s="57">
        <f t="shared" si="12"/>
        <v>310</v>
      </c>
      <c r="V77" s="57">
        <f>INDEX('DATA POBLACION'!$A$1:$CP$361,MATCH($G77,'DATA POBLACION'!$F$1:$F$361,0),MATCH(CONCATENATE(V$1,"_",$H77),'DATA POBLACION'!$A$1:$CP$1,0))</f>
        <v>54</v>
      </c>
      <c r="W77" s="57">
        <f>INDEX('DATA POBLACION'!$A$1:$CP$361,MATCH($G77,'DATA POBLACION'!$F$1:$F$361,0),MATCH(CONCATENATE(W$1,"_",$H77),'DATA POBLACION'!$A$1:$CP$1,0))</f>
        <v>62</v>
      </c>
      <c r="X77" s="57">
        <f>INDEX('DATA POBLACION'!$A$1:$CP$361,MATCH($G77,'DATA POBLACION'!$F$1:$F$361,0),MATCH(CONCATENATE(X$1,"_",$H77),'DATA POBLACION'!$A$1:$CP$1,0))</f>
        <v>65</v>
      </c>
      <c r="Y77" s="57">
        <f>INDEX('DATA POBLACION'!$A$1:$CP$361,MATCH($G77,'DATA POBLACION'!$F$1:$F$361,0),MATCH(CONCATENATE(Y$1,"_",$H77),'DATA POBLACION'!$A$1:$CP$1,0))</f>
        <v>53</v>
      </c>
      <c r="Z77" s="57">
        <f>INDEX('DATA POBLACION'!$A$1:$CP$361,MATCH($G77,'DATA POBLACION'!$F$1:$F$361,0),MATCH(CONCATENATE(Z$1,"_",$H77),'DATA POBLACION'!$A$1:$CP$1,0))</f>
        <v>60</v>
      </c>
      <c r="AA77" s="39">
        <f t="shared" si="13"/>
        <v>294</v>
      </c>
      <c r="AB77" s="57">
        <f>INDEX('DATA POBLACION'!$A$1:$CP$361,MATCH($G77,'DATA POBLACION'!$F$1:$F$361,0),MATCH(CONCATENATE(AB$1,"_",$H77),'DATA POBLACION'!$A$1:$CP$1,0))</f>
        <v>77</v>
      </c>
      <c r="AC77" s="57">
        <f>INDEX('DATA POBLACION'!$A$1:$CP$361,MATCH($G77,'DATA POBLACION'!$F$1:$F$361,0),MATCH(CONCATENATE(AC$1,"_",$H77),'DATA POBLACION'!$A$1:$CP$1,0))</f>
        <v>64</v>
      </c>
      <c r="AD77" s="57">
        <f>INDEX('DATA POBLACION'!$A$1:$CP$361,MATCH($G77,'DATA POBLACION'!$F$1:$F$361,0),MATCH(CONCATENATE(AD$1,"_",$H77),'DATA POBLACION'!$A$1:$CP$1,0))</f>
        <v>83</v>
      </c>
      <c r="AE77" s="57">
        <f>INDEX('DATA POBLACION'!$A$1:$CP$361,MATCH($G77,'DATA POBLACION'!$F$1:$F$361,0),MATCH(CONCATENATE(AE$1,"_",$H77),'DATA POBLACION'!$A$1:$CP$1,0))</f>
        <v>78</v>
      </c>
      <c r="AF77" s="57">
        <f>INDEX('DATA POBLACION'!$A$1:$CP$361,MATCH($G77,'DATA POBLACION'!$F$1:$F$361,0),MATCH(CONCATENATE(AF$1,"_",$H77),'DATA POBLACION'!$A$1:$CP$1,0))</f>
        <v>69</v>
      </c>
      <c r="AG77" s="39">
        <f t="shared" si="14"/>
        <v>371</v>
      </c>
      <c r="AH77" s="57">
        <f>INDEX('DATA POBLACION'!$A$1:$CP$361,MATCH($G77,'DATA POBLACION'!$F$1:$F$361,0),MATCH(CONCATENATE(AH$1,"_",$H77),'DATA POBLACION'!$A$1:$CP$1,0))</f>
        <v>325</v>
      </c>
      <c r="AI77" s="57">
        <f>INDEX('DATA POBLACION'!$A$1:$CP$361,MATCH($G77,'DATA POBLACION'!$F$1:$F$361,0),MATCH(CONCATENATE(AI$1,"_",$H77),'DATA POBLACION'!$A$1:$CP$1,0))</f>
        <v>305</v>
      </c>
      <c r="AJ77" s="57">
        <f>INDEX('DATA POBLACION'!$A$1:$CP$361,MATCH($G77,'DATA POBLACION'!$F$1:$F$361,0),MATCH(CONCATENATE(AJ$1,"_",$H77),'DATA POBLACION'!$A$1:$CP$1,0))</f>
        <v>313</v>
      </c>
      <c r="AK77" s="57">
        <f>INDEX('DATA POBLACION'!$A$1:$CP$361,MATCH($G77,'DATA POBLACION'!$F$1:$F$361,0),MATCH(CONCATENATE(AK$1,"_",$H77),'DATA POBLACION'!$A$1:$CP$1,0))</f>
        <v>251</v>
      </c>
      <c r="AL77" s="57">
        <f>INDEX('DATA POBLACION'!$A$1:$CP$361,MATCH($G77,'DATA POBLACION'!$F$1:$F$361,0),MATCH(CONCATENATE(AL$1,"_",$H77),'DATA POBLACION'!$A$1:$CP$1,0))</f>
        <v>214</v>
      </c>
      <c r="AM77" s="57">
        <f>INDEX('DATA POBLACION'!$A$1:$CP$361,MATCH($G77,'DATA POBLACION'!$F$1:$F$361,0),MATCH(CONCATENATE(AM$1,"_",$H77),'DATA POBLACION'!$A$1:$CP$1,0))</f>
        <v>190</v>
      </c>
      <c r="AN77" s="57">
        <f>INDEX('DATA POBLACION'!$A$1:$CP$361,MATCH($G77,'DATA POBLACION'!$F$1:$F$361,0),MATCH(CONCATENATE(AN$1,"_",$H77),'DATA POBLACION'!$A$1:$CP$1,0))</f>
        <v>159</v>
      </c>
      <c r="AO77" s="57">
        <f>INDEX('DATA POBLACION'!$A$1:$CP$361,MATCH($G77,'DATA POBLACION'!$F$1:$F$361,0),MATCH(CONCATENATE(AO$1,"_",$H77),'DATA POBLACION'!$A$1:$CP$1,0))</f>
        <v>151</v>
      </c>
      <c r="AP77" s="57">
        <f>INDEX('DATA POBLACION'!$A$1:$CP$361,MATCH($G77,'DATA POBLACION'!$F$1:$F$361,0),MATCH(CONCATENATE(AP$1,"_",$H77),'DATA POBLACION'!$A$1:$CP$1,0))</f>
        <v>120</v>
      </c>
      <c r="AQ77" s="57">
        <f>INDEX('DATA POBLACION'!$A$1:$CP$361,MATCH($G77,'DATA POBLACION'!$F$1:$F$361,0),MATCH(CONCATENATE(AQ$1,"_",$H77),'DATA POBLACION'!$A$1:$CP$1,0))</f>
        <v>102</v>
      </c>
      <c r="AR77" s="57">
        <f>INDEX('DATA POBLACION'!$A$1:$CP$361,MATCH($G77,'DATA POBLACION'!$F$1:$F$361,0),MATCH(CONCATENATE(AR$1,"_",$H77),'DATA POBLACION'!$A$1:$CP$1,0))</f>
        <v>97</v>
      </c>
      <c r="AS77" s="57">
        <f>INDEX('DATA POBLACION'!$A$1:$CP$361,MATCH($G77,'DATA POBLACION'!$F$1:$F$361,0),MATCH(CONCATENATE(AS$1,"_",$H77),'DATA POBLACION'!$A$1:$CP$1,0))</f>
        <v>70</v>
      </c>
      <c r="AT77" s="57">
        <f>INDEX('DATA POBLACION'!$A$1:$CP$361,MATCH($G77,'DATA POBLACION'!$F$1:$F$361,0),MATCH(CONCATENATE(AT$1,"_",$H77),'DATA POBLACION'!$A$1:$CP$1,0))</f>
        <v>72</v>
      </c>
    </row>
    <row r="78" spans="1:46" x14ac:dyDescent="0.2">
      <c r="A78" s="60" t="s">
        <v>35</v>
      </c>
      <c r="B78" s="55" t="s">
        <v>53</v>
      </c>
      <c r="C78" s="39" t="s">
        <v>16</v>
      </c>
      <c r="D78" s="35" t="s">
        <v>2</v>
      </c>
      <c r="E78" s="56" t="s">
        <v>16</v>
      </c>
      <c r="F78" s="39"/>
      <c r="G78" s="39" t="s">
        <v>189</v>
      </c>
      <c r="H78" s="39" t="s">
        <v>108</v>
      </c>
      <c r="I78" s="39">
        <f t="shared" si="10"/>
        <v>810</v>
      </c>
      <c r="J78" s="57">
        <f>INDEX('DATA POBLACION'!$A$1:$CP$361,MATCH($G78,'DATA POBLACION'!$F$1:$F$361,0),MATCH(CONCATENATE(J$1,"_",$H78),'DATA POBLACION'!$A$1:$CP$1,0))</f>
        <v>9</v>
      </c>
      <c r="K78" s="57">
        <f>INDEX('DATA POBLACION'!$A$1:$CP$361,MATCH($G78,'DATA POBLACION'!$F$1:$F$361,0),MATCH(CONCATENATE(K$1,"_",$H78),'DATA POBLACION'!$A$1:$CP$1,0))</f>
        <v>9</v>
      </c>
      <c r="L78" s="57">
        <f>INDEX('DATA POBLACION'!$A$1:$CP$361,MATCH($G78,'DATA POBLACION'!$F$1:$F$361,0),MATCH(CONCATENATE(L$1,"_",$H78),'DATA POBLACION'!$A$1:$CP$1,0))</f>
        <v>8</v>
      </c>
      <c r="M78" s="57">
        <f>INDEX('DATA POBLACION'!$A$1:$CP$361,MATCH($G78,'DATA POBLACION'!$F$1:$F$361,0),MATCH(CONCATENATE(M$1,"_",$H78),'DATA POBLACION'!$A$1:$CP$1,0))</f>
        <v>11</v>
      </c>
      <c r="N78" s="57">
        <f>INDEX('DATA POBLACION'!$A$1:$CP$361,MATCH($G78,'DATA POBLACION'!$F$1:$F$361,0),MATCH(CONCATENATE(N$1,"_",$H78),'DATA POBLACION'!$A$1:$CP$1,0))</f>
        <v>13</v>
      </c>
      <c r="O78" s="57">
        <f t="shared" si="11"/>
        <v>50</v>
      </c>
      <c r="P78" s="57">
        <f>INDEX('DATA POBLACION'!$A$1:$CP$361,MATCH($G78,'DATA POBLACION'!$F$1:$F$361,0),MATCH(CONCATENATE(P$1,"_",$H78),'DATA POBLACION'!$A$1:$CP$1,0))</f>
        <v>12</v>
      </c>
      <c r="Q78" s="57">
        <f>INDEX('DATA POBLACION'!$A$1:$CP$361,MATCH($G78,'DATA POBLACION'!$F$1:$F$361,0),MATCH(CONCATENATE(Q$1,"_",$H78),'DATA POBLACION'!$A$1:$CP$1,0))</f>
        <v>9</v>
      </c>
      <c r="R78" s="57">
        <f>INDEX('DATA POBLACION'!$A$1:$CP$361,MATCH($G78,'DATA POBLACION'!$F$1:$F$361,0),MATCH(CONCATENATE(R$1,"_",$H78),'DATA POBLACION'!$A$1:$CP$1,0))</f>
        <v>11</v>
      </c>
      <c r="S78" s="57">
        <f>INDEX('DATA POBLACION'!$A$1:$CP$361,MATCH($G78,'DATA POBLACION'!$F$1:$F$361,0),MATCH(CONCATENATE(S$1,"_",$H78),'DATA POBLACION'!$A$1:$CP$1,0))</f>
        <v>12</v>
      </c>
      <c r="T78" s="57">
        <f>INDEX('DATA POBLACION'!$A$1:$CP$361,MATCH($G78,'DATA POBLACION'!$F$1:$F$361,0),MATCH(CONCATENATE(T$1,"_",$H78),'DATA POBLACION'!$A$1:$CP$1,0))</f>
        <v>14</v>
      </c>
      <c r="U78" s="57">
        <f t="shared" si="12"/>
        <v>58</v>
      </c>
      <c r="V78" s="57">
        <f>INDEX('DATA POBLACION'!$A$1:$CP$361,MATCH($G78,'DATA POBLACION'!$F$1:$F$361,0),MATCH(CONCATENATE(V$1,"_",$H78),'DATA POBLACION'!$A$1:$CP$1,0))</f>
        <v>12</v>
      </c>
      <c r="W78" s="57">
        <f>INDEX('DATA POBLACION'!$A$1:$CP$361,MATCH($G78,'DATA POBLACION'!$F$1:$F$361,0),MATCH(CONCATENATE(W$1,"_",$H78),'DATA POBLACION'!$A$1:$CP$1,0))</f>
        <v>15</v>
      </c>
      <c r="X78" s="57">
        <f>INDEX('DATA POBLACION'!$A$1:$CP$361,MATCH($G78,'DATA POBLACION'!$F$1:$F$361,0),MATCH(CONCATENATE(X$1,"_",$H78),'DATA POBLACION'!$A$1:$CP$1,0))</f>
        <v>12</v>
      </c>
      <c r="Y78" s="57">
        <f>INDEX('DATA POBLACION'!$A$1:$CP$361,MATCH($G78,'DATA POBLACION'!$F$1:$F$361,0),MATCH(CONCATENATE(Y$1,"_",$H78),'DATA POBLACION'!$A$1:$CP$1,0))</f>
        <v>16</v>
      </c>
      <c r="Z78" s="57">
        <f>INDEX('DATA POBLACION'!$A$1:$CP$361,MATCH($G78,'DATA POBLACION'!$F$1:$F$361,0),MATCH(CONCATENATE(Z$1,"_",$H78),'DATA POBLACION'!$A$1:$CP$1,0))</f>
        <v>19</v>
      </c>
      <c r="AA78" s="39">
        <f t="shared" si="13"/>
        <v>74</v>
      </c>
      <c r="AB78" s="57">
        <f>INDEX('DATA POBLACION'!$A$1:$CP$361,MATCH($G78,'DATA POBLACION'!$F$1:$F$361,0),MATCH(CONCATENATE(AB$1,"_",$H78),'DATA POBLACION'!$A$1:$CP$1,0))</f>
        <v>19</v>
      </c>
      <c r="AC78" s="57">
        <f>INDEX('DATA POBLACION'!$A$1:$CP$361,MATCH($G78,'DATA POBLACION'!$F$1:$F$361,0),MATCH(CONCATENATE(AC$1,"_",$H78),'DATA POBLACION'!$A$1:$CP$1,0))</f>
        <v>16</v>
      </c>
      <c r="AD78" s="57">
        <f>INDEX('DATA POBLACION'!$A$1:$CP$361,MATCH($G78,'DATA POBLACION'!$F$1:$F$361,0),MATCH(CONCATENATE(AD$1,"_",$H78),'DATA POBLACION'!$A$1:$CP$1,0))</f>
        <v>17</v>
      </c>
      <c r="AE78" s="57">
        <f>INDEX('DATA POBLACION'!$A$1:$CP$361,MATCH($G78,'DATA POBLACION'!$F$1:$F$361,0),MATCH(CONCATENATE(AE$1,"_",$H78),'DATA POBLACION'!$A$1:$CP$1,0))</f>
        <v>21</v>
      </c>
      <c r="AF78" s="57">
        <f>INDEX('DATA POBLACION'!$A$1:$CP$361,MATCH($G78,'DATA POBLACION'!$F$1:$F$361,0),MATCH(CONCATENATE(AF$1,"_",$H78),'DATA POBLACION'!$A$1:$CP$1,0))</f>
        <v>19</v>
      </c>
      <c r="AG78" s="39">
        <f t="shared" si="14"/>
        <v>92</v>
      </c>
      <c r="AH78" s="57">
        <f>INDEX('DATA POBLACION'!$A$1:$CP$361,MATCH($G78,'DATA POBLACION'!$F$1:$F$361,0),MATCH(CONCATENATE(AH$1,"_",$H78),'DATA POBLACION'!$A$1:$CP$1,0))</f>
        <v>77</v>
      </c>
      <c r="AI78" s="57">
        <f>INDEX('DATA POBLACION'!$A$1:$CP$361,MATCH($G78,'DATA POBLACION'!$F$1:$F$361,0),MATCH(CONCATENATE(AI$1,"_",$H78),'DATA POBLACION'!$A$1:$CP$1,0))</f>
        <v>59</v>
      </c>
      <c r="AJ78" s="57">
        <f>INDEX('DATA POBLACION'!$A$1:$CP$361,MATCH($G78,'DATA POBLACION'!$F$1:$F$361,0),MATCH(CONCATENATE(AJ$1,"_",$H78),'DATA POBLACION'!$A$1:$CP$1,0))</f>
        <v>58</v>
      </c>
      <c r="AK78" s="57">
        <f>INDEX('DATA POBLACION'!$A$1:$CP$361,MATCH($G78,'DATA POBLACION'!$F$1:$F$361,0),MATCH(CONCATENATE(AK$1,"_",$H78),'DATA POBLACION'!$A$1:$CP$1,0))</f>
        <v>62</v>
      </c>
      <c r="AL78" s="57">
        <f>INDEX('DATA POBLACION'!$A$1:$CP$361,MATCH($G78,'DATA POBLACION'!$F$1:$F$361,0),MATCH(CONCATENATE(AL$1,"_",$H78),'DATA POBLACION'!$A$1:$CP$1,0))</f>
        <v>53</v>
      </c>
      <c r="AM78" s="57">
        <f>INDEX('DATA POBLACION'!$A$1:$CP$361,MATCH($G78,'DATA POBLACION'!$F$1:$F$361,0),MATCH(CONCATENATE(AM$1,"_",$H78),'DATA POBLACION'!$A$1:$CP$1,0))</f>
        <v>44</v>
      </c>
      <c r="AN78" s="57">
        <f>INDEX('DATA POBLACION'!$A$1:$CP$361,MATCH($G78,'DATA POBLACION'!$F$1:$F$361,0),MATCH(CONCATENATE(AN$1,"_",$H78),'DATA POBLACION'!$A$1:$CP$1,0))</f>
        <v>38</v>
      </c>
      <c r="AO78" s="57">
        <f>INDEX('DATA POBLACION'!$A$1:$CP$361,MATCH($G78,'DATA POBLACION'!$F$1:$F$361,0),MATCH(CONCATENATE(AO$1,"_",$H78),'DATA POBLACION'!$A$1:$CP$1,0))</f>
        <v>38</v>
      </c>
      <c r="AP78" s="57">
        <f>INDEX('DATA POBLACION'!$A$1:$CP$361,MATCH($G78,'DATA POBLACION'!$F$1:$F$361,0),MATCH(CONCATENATE(AP$1,"_",$H78),'DATA POBLACION'!$A$1:$CP$1,0))</f>
        <v>31</v>
      </c>
      <c r="AQ78" s="57">
        <f>INDEX('DATA POBLACION'!$A$1:$CP$361,MATCH($G78,'DATA POBLACION'!$F$1:$F$361,0),MATCH(CONCATENATE(AQ$1,"_",$H78),'DATA POBLACION'!$A$1:$CP$1,0))</f>
        <v>27</v>
      </c>
      <c r="AR78" s="57">
        <f>INDEX('DATA POBLACION'!$A$1:$CP$361,MATCH($G78,'DATA POBLACION'!$F$1:$F$361,0),MATCH(CONCATENATE(AR$1,"_",$H78),'DATA POBLACION'!$A$1:$CP$1,0))</f>
        <v>19</v>
      </c>
      <c r="AS78" s="57">
        <f>INDEX('DATA POBLACION'!$A$1:$CP$361,MATCH($G78,'DATA POBLACION'!$F$1:$F$361,0),MATCH(CONCATENATE(AS$1,"_",$H78),'DATA POBLACION'!$A$1:$CP$1,0))</f>
        <v>17</v>
      </c>
      <c r="AT78" s="57">
        <f>INDEX('DATA POBLACION'!$A$1:$CP$361,MATCH($G78,'DATA POBLACION'!$F$1:$F$361,0),MATCH(CONCATENATE(AT$1,"_",$H78),'DATA POBLACION'!$A$1:$CP$1,0))</f>
        <v>13</v>
      </c>
    </row>
    <row r="79" spans="1:46" x14ac:dyDescent="0.2">
      <c r="A79" s="60" t="s">
        <v>35</v>
      </c>
      <c r="B79" s="55" t="s">
        <v>53</v>
      </c>
      <c r="C79" s="39" t="s">
        <v>16</v>
      </c>
      <c r="D79" s="35" t="s">
        <v>2</v>
      </c>
      <c r="E79" s="39" t="s">
        <v>16</v>
      </c>
      <c r="F79" s="39"/>
      <c r="G79" s="39" t="s">
        <v>189</v>
      </c>
      <c r="H79" s="39" t="s">
        <v>109</v>
      </c>
      <c r="I79" s="39">
        <f t="shared" si="10"/>
        <v>803</v>
      </c>
      <c r="J79" s="57">
        <f>INDEX('DATA POBLACION'!$A$1:$CP$361,MATCH($G79,'DATA POBLACION'!$F$1:$F$361,0),MATCH(CONCATENATE(J$1,"_",$H79),'DATA POBLACION'!$A$1:$CP$1,0))</f>
        <v>10</v>
      </c>
      <c r="K79" s="57">
        <f>INDEX('DATA POBLACION'!$A$1:$CP$361,MATCH($G79,'DATA POBLACION'!$F$1:$F$361,0),MATCH(CONCATENATE(K$1,"_",$H79),'DATA POBLACION'!$A$1:$CP$1,0))</f>
        <v>9</v>
      </c>
      <c r="L79" s="57">
        <f>INDEX('DATA POBLACION'!$A$1:$CP$361,MATCH($G79,'DATA POBLACION'!$F$1:$F$361,0),MATCH(CONCATENATE(L$1,"_",$H79),'DATA POBLACION'!$A$1:$CP$1,0))</f>
        <v>8</v>
      </c>
      <c r="M79" s="57">
        <f>INDEX('DATA POBLACION'!$A$1:$CP$361,MATCH($G79,'DATA POBLACION'!$F$1:$F$361,0),MATCH(CONCATENATE(M$1,"_",$H79),'DATA POBLACION'!$A$1:$CP$1,0))</f>
        <v>10</v>
      </c>
      <c r="N79" s="57">
        <f>INDEX('DATA POBLACION'!$A$1:$CP$361,MATCH($G79,'DATA POBLACION'!$F$1:$F$361,0),MATCH(CONCATENATE(N$1,"_",$H79),'DATA POBLACION'!$A$1:$CP$1,0))</f>
        <v>10</v>
      </c>
      <c r="O79" s="57">
        <f t="shared" si="11"/>
        <v>47</v>
      </c>
      <c r="P79" s="57">
        <f>INDEX('DATA POBLACION'!$A$1:$CP$361,MATCH($G79,'DATA POBLACION'!$F$1:$F$361,0),MATCH(CONCATENATE(P$1,"_",$H79),'DATA POBLACION'!$A$1:$CP$1,0))</f>
        <v>10</v>
      </c>
      <c r="Q79" s="57">
        <f>INDEX('DATA POBLACION'!$A$1:$CP$361,MATCH($G79,'DATA POBLACION'!$F$1:$F$361,0),MATCH(CONCATENATE(Q$1,"_",$H79),'DATA POBLACION'!$A$1:$CP$1,0))</f>
        <v>11</v>
      </c>
      <c r="R79" s="57">
        <f>INDEX('DATA POBLACION'!$A$1:$CP$361,MATCH($G79,'DATA POBLACION'!$F$1:$F$361,0),MATCH(CONCATENATE(R$1,"_",$H79),'DATA POBLACION'!$A$1:$CP$1,0))</f>
        <v>12</v>
      </c>
      <c r="S79" s="57">
        <f>INDEX('DATA POBLACION'!$A$1:$CP$361,MATCH($G79,'DATA POBLACION'!$F$1:$F$361,0),MATCH(CONCATENATE(S$1,"_",$H79),'DATA POBLACION'!$A$1:$CP$1,0))</f>
        <v>14</v>
      </c>
      <c r="T79" s="57">
        <f>INDEX('DATA POBLACION'!$A$1:$CP$361,MATCH($G79,'DATA POBLACION'!$F$1:$F$361,0),MATCH(CONCATENATE(T$1,"_",$H79),'DATA POBLACION'!$A$1:$CP$1,0))</f>
        <v>10</v>
      </c>
      <c r="U79" s="57">
        <f t="shared" si="12"/>
        <v>57</v>
      </c>
      <c r="V79" s="57">
        <f>INDEX('DATA POBLACION'!$A$1:$CP$361,MATCH($G79,'DATA POBLACION'!$F$1:$F$361,0),MATCH(CONCATENATE(V$1,"_",$H79),'DATA POBLACION'!$A$1:$CP$1,0))</f>
        <v>11</v>
      </c>
      <c r="W79" s="57">
        <f>INDEX('DATA POBLACION'!$A$1:$CP$361,MATCH($G79,'DATA POBLACION'!$F$1:$F$361,0),MATCH(CONCATENATE(W$1,"_",$H79),'DATA POBLACION'!$A$1:$CP$1,0))</f>
        <v>13</v>
      </c>
      <c r="X79" s="57">
        <f>INDEX('DATA POBLACION'!$A$1:$CP$361,MATCH($G79,'DATA POBLACION'!$F$1:$F$361,0),MATCH(CONCATENATE(X$1,"_",$H79),'DATA POBLACION'!$A$1:$CP$1,0))</f>
        <v>11</v>
      </c>
      <c r="Y79" s="57">
        <f>INDEX('DATA POBLACION'!$A$1:$CP$361,MATCH($G79,'DATA POBLACION'!$F$1:$F$361,0),MATCH(CONCATENATE(Y$1,"_",$H79),'DATA POBLACION'!$A$1:$CP$1,0))</f>
        <v>14</v>
      </c>
      <c r="Z79" s="57">
        <f>INDEX('DATA POBLACION'!$A$1:$CP$361,MATCH($G79,'DATA POBLACION'!$F$1:$F$361,0),MATCH(CONCATENATE(Z$1,"_",$H79),'DATA POBLACION'!$A$1:$CP$1,0))</f>
        <v>16</v>
      </c>
      <c r="AA79" s="39">
        <f t="shared" si="13"/>
        <v>65</v>
      </c>
      <c r="AB79" s="57">
        <f>INDEX('DATA POBLACION'!$A$1:$CP$361,MATCH($G79,'DATA POBLACION'!$F$1:$F$361,0),MATCH(CONCATENATE(AB$1,"_",$H79),'DATA POBLACION'!$A$1:$CP$1,0))</f>
        <v>17</v>
      </c>
      <c r="AC79" s="57">
        <f>INDEX('DATA POBLACION'!$A$1:$CP$361,MATCH($G79,'DATA POBLACION'!$F$1:$F$361,0),MATCH(CONCATENATE(AC$1,"_",$H79),'DATA POBLACION'!$A$1:$CP$1,0))</f>
        <v>20</v>
      </c>
      <c r="AD79" s="57">
        <f>INDEX('DATA POBLACION'!$A$1:$CP$361,MATCH($G79,'DATA POBLACION'!$F$1:$F$361,0),MATCH(CONCATENATE(AD$1,"_",$H79),'DATA POBLACION'!$A$1:$CP$1,0))</f>
        <v>19</v>
      </c>
      <c r="AE79" s="57">
        <f>INDEX('DATA POBLACION'!$A$1:$CP$361,MATCH($G79,'DATA POBLACION'!$F$1:$F$361,0),MATCH(CONCATENATE(AE$1,"_",$H79),'DATA POBLACION'!$A$1:$CP$1,0))</f>
        <v>18</v>
      </c>
      <c r="AF79" s="57">
        <f>INDEX('DATA POBLACION'!$A$1:$CP$361,MATCH($G79,'DATA POBLACION'!$F$1:$F$361,0),MATCH(CONCATENATE(AF$1,"_",$H79),'DATA POBLACION'!$A$1:$CP$1,0))</f>
        <v>16</v>
      </c>
      <c r="AG79" s="39">
        <f t="shared" si="14"/>
        <v>90</v>
      </c>
      <c r="AH79" s="57">
        <f>INDEX('DATA POBLACION'!$A$1:$CP$361,MATCH($G79,'DATA POBLACION'!$F$1:$F$361,0),MATCH(CONCATENATE(AH$1,"_",$H79),'DATA POBLACION'!$A$1:$CP$1,0))</f>
        <v>76</v>
      </c>
      <c r="AI79" s="57">
        <f>INDEX('DATA POBLACION'!$A$1:$CP$361,MATCH($G79,'DATA POBLACION'!$F$1:$F$361,0),MATCH(CONCATENATE(AI$1,"_",$H79),'DATA POBLACION'!$A$1:$CP$1,0))</f>
        <v>64</v>
      </c>
      <c r="AJ79" s="57">
        <f>INDEX('DATA POBLACION'!$A$1:$CP$361,MATCH($G79,'DATA POBLACION'!$F$1:$F$361,0),MATCH(CONCATENATE(AJ$1,"_",$H79),'DATA POBLACION'!$A$1:$CP$1,0))</f>
        <v>58</v>
      </c>
      <c r="AK79" s="57">
        <f>INDEX('DATA POBLACION'!$A$1:$CP$361,MATCH($G79,'DATA POBLACION'!$F$1:$F$361,0),MATCH(CONCATENATE(AK$1,"_",$H79),'DATA POBLACION'!$A$1:$CP$1,0))</f>
        <v>51</v>
      </c>
      <c r="AL79" s="57">
        <f>INDEX('DATA POBLACION'!$A$1:$CP$361,MATCH($G79,'DATA POBLACION'!$F$1:$F$361,0),MATCH(CONCATENATE(AL$1,"_",$H79),'DATA POBLACION'!$A$1:$CP$1,0))</f>
        <v>48</v>
      </c>
      <c r="AM79" s="57">
        <f>INDEX('DATA POBLACION'!$A$1:$CP$361,MATCH($G79,'DATA POBLACION'!$F$1:$F$361,0),MATCH(CONCATENATE(AM$1,"_",$H79),'DATA POBLACION'!$A$1:$CP$1,0))</f>
        <v>40</v>
      </c>
      <c r="AN79" s="57">
        <f>INDEX('DATA POBLACION'!$A$1:$CP$361,MATCH($G79,'DATA POBLACION'!$F$1:$F$361,0),MATCH(CONCATENATE(AN$1,"_",$H79),'DATA POBLACION'!$A$1:$CP$1,0))</f>
        <v>37</v>
      </c>
      <c r="AO79" s="57">
        <f>INDEX('DATA POBLACION'!$A$1:$CP$361,MATCH($G79,'DATA POBLACION'!$F$1:$F$361,0),MATCH(CONCATENATE(AO$1,"_",$H79),'DATA POBLACION'!$A$1:$CP$1,0))</f>
        <v>39</v>
      </c>
      <c r="AP79" s="57">
        <f>INDEX('DATA POBLACION'!$A$1:$CP$361,MATCH($G79,'DATA POBLACION'!$F$1:$F$361,0),MATCH(CONCATENATE(AP$1,"_",$H79),'DATA POBLACION'!$A$1:$CP$1,0))</f>
        <v>36</v>
      </c>
      <c r="AQ79" s="57">
        <f>INDEX('DATA POBLACION'!$A$1:$CP$361,MATCH($G79,'DATA POBLACION'!$F$1:$F$361,0),MATCH(CONCATENATE(AQ$1,"_",$H79),'DATA POBLACION'!$A$1:$CP$1,0))</f>
        <v>31</v>
      </c>
      <c r="AR79" s="57">
        <f>INDEX('DATA POBLACION'!$A$1:$CP$361,MATCH($G79,'DATA POBLACION'!$F$1:$F$361,0),MATCH(CONCATENATE(AR$1,"_",$H79),'DATA POBLACION'!$A$1:$CP$1,0))</f>
        <v>23</v>
      </c>
      <c r="AS79" s="57">
        <f>INDEX('DATA POBLACION'!$A$1:$CP$361,MATCH($G79,'DATA POBLACION'!$F$1:$F$361,0),MATCH(CONCATENATE(AS$1,"_",$H79),'DATA POBLACION'!$A$1:$CP$1,0))</f>
        <v>20</v>
      </c>
      <c r="AT79" s="57">
        <f>INDEX('DATA POBLACION'!$A$1:$CP$361,MATCH($G79,'DATA POBLACION'!$F$1:$F$361,0),MATCH(CONCATENATE(AT$1,"_",$H79),'DATA POBLACION'!$A$1:$CP$1,0))</f>
        <v>21</v>
      </c>
    </row>
    <row r="80" spans="1:46" x14ac:dyDescent="0.2">
      <c r="A80" s="60" t="s">
        <v>39</v>
      </c>
      <c r="B80" s="55" t="s">
        <v>53</v>
      </c>
      <c r="C80" s="39" t="s">
        <v>197</v>
      </c>
      <c r="D80" s="35" t="s">
        <v>3</v>
      </c>
      <c r="E80" s="56" t="s">
        <v>23</v>
      </c>
      <c r="F80" s="39"/>
      <c r="G80" s="39" t="s">
        <v>201</v>
      </c>
      <c r="H80" s="39" t="s">
        <v>108</v>
      </c>
      <c r="I80" s="39">
        <f t="shared" si="10"/>
        <v>1590</v>
      </c>
      <c r="J80" s="57">
        <f>INDEX('DATA POBLACION'!$A$1:$CP$361,MATCH($G80,'DATA POBLACION'!$F$1:$F$361,0),MATCH(CONCATENATE(J$1,"_",$H80),'DATA POBLACION'!$A$1:$CP$1,0))</f>
        <v>18</v>
      </c>
      <c r="K80" s="57">
        <f>INDEX('DATA POBLACION'!$A$1:$CP$361,MATCH($G80,'DATA POBLACION'!$F$1:$F$361,0),MATCH(CONCATENATE(K$1,"_",$H80),'DATA POBLACION'!$A$1:$CP$1,0))</f>
        <v>18</v>
      </c>
      <c r="L80" s="57">
        <f>INDEX('DATA POBLACION'!$A$1:$CP$361,MATCH($G80,'DATA POBLACION'!$F$1:$F$361,0),MATCH(CONCATENATE(L$1,"_",$H80),'DATA POBLACION'!$A$1:$CP$1,0))</f>
        <v>20</v>
      </c>
      <c r="M80" s="57">
        <f>INDEX('DATA POBLACION'!$A$1:$CP$361,MATCH($G80,'DATA POBLACION'!$F$1:$F$361,0),MATCH(CONCATENATE(M$1,"_",$H80),'DATA POBLACION'!$A$1:$CP$1,0))</f>
        <v>21</v>
      </c>
      <c r="N80" s="57">
        <f>INDEX('DATA POBLACION'!$A$1:$CP$361,MATCH($G80,'DATA POBLACION'!$F$1:$F$361,0),MATCH(CONCATENATE(N$1,"_",$H80),'DATA POBLACION'!$A$1:$CP$1,0))</f>
        <v>23</v>
      </c>
      <c r="O80" s="57">
        <f t="shared" si="11"/>
        <v>100</v>
      </c>
      <c r="P80" s="57">
        <f>INDEX('DATA POBLACION'!$A$1:$CP$361,MATCH($G80,'DATA POBLACION'!$F$1:$F$361,0),MATCH(CONCATENATE(P$1,"_",$H80),'DATA POBLACION'!$A$1:$CP$1,0))</f>
        <v>26</v>
      </c>
      <c r="Q80" s="57">
        <f>INDEX('DATA POBLACION'!$A$1:$CP$361,MATCH($G80,'DATA POBLACION'!$F$1:$F$361,0),MATCH(CONCATENATE(Q$1,"_",$H80),'DATA POBLACION'!$A$1:$CP$1,0))</f>
        <v>27</v>
      </c>
      <c r="R80" s="57">
        <f>INDEX('DATA POBLACION'!$A$1:$CP$361,MATCH($G80,'DATA POBLACION'!$F$1:$F$361,0),MATCH(CONCATENATE(R$1,"_",$H80),'DATA POBLACION'!$A$1:$CP$1,0))</f>
        <v>28</v>
      </c>
      <c r="S80" s="57">
        <f>INDEX('DATA POBLACION'!$A$1:$CP$361,MATCH($G80,'DATA POBLACION'!$F$1:$F$361,0),MATCH(CONCATENATE(S$1,"_",$H80),'DATA POBLACION'!$A$1:$CP$1,0))</f>
        <v>29</v>
      </c>
      <c r="T80" s="57">
        <f>INDEX('DATA POBLACION'!$A$1:$CP$361,MATCH($G80,'DATA POBLACION'!$F$1:$F$361,0),MATCH(CONCATENATE(T$1,"_",$H80),'DATA POBLACION'!$A$1:$CP$1,0))</f>
        <v>32</v>
      </c>
      <c r="U80" s="57">
        <f t="shared" si="12"/>
        <v>142</v>
      </c>
      <c r="V80" s="57">
        <f>INDEX('DATA POBLACION'!$A$1:$CP$361,MATCH($G80,'DATA POBLACION'!$F$1:$F$361,0),MATCH(CONCATENATE(V$1,"_",$H80),'DATA POBLACION'!$A$1:$CP$1,0))</f>
        <v>30</v>
      </c>
      <c r="W80" s="57">
        <f>INDEX('DATA POBLACION'!$A$1:$CP$361,MATCH($G80,'DATA POBLACION'!$F$1:$F$361,0),MATCH(CONCATENATE(W$1,"_",$H80),'DATA POBLACION'!$A$1:$CP$1,0))</f>
        <v>30</v>
      </c>
      <c r="X80" s="57">
        <f>INDEX('DATA POBLACION'!$A$1:$CP$361,MATCH($G80,'DATA POBLACION'!$F$1:$F$361,0),MATCH(CONCATENATE(X$1,"_",$H80),'DATA POBLACION'!$A$1:$CP$1,0))</f>
        <v>32</v>
      </c>
      <c r="Y80" s="57">
        <f>INDEX('DATA POBLACION'!$A$1:$CP$361,MATCH($G80,'DATA POBLACION'!$F$1:$F$361,0),MATCH(CONCATENATE(Y$1,"_",$H80),'DATA POBLACION'!$A$1:$CP$1,0))</f>
        <v>31</v>
      </c>
      <c r="Z80" s="57">
        <f>INDEX('DATA POBLACION'!$A$1:$CP$361,MATCH($G80,'DATA POBLACION'!$F$1:$F$361,0),MATCH(CONCATENATE(Z$1,"_",$H80),'DATA POBLACION'!$A$1:$CP$1,0))</f>
        <v>31</v>
      </c>
      <c r="AA80" s="39">
        <f t="shared" si="13"/>
        <v>154</v>
      </c>
      <c r="AB80" s="57">
        <f>INDEX('DATA POBLACION'!$A$1:$CP$361,MATCH($G80,'DATA POBLACION'!$F$1:$F$361,0),MATCH(CONCATENATE(AB$1,"_",$H80),'DATA POBLACION'!$A$1:$CP$1,0))</f>
        <v>31</v>
      </c>
      <c r="AC80" s="57">
        <f>INDEX('DATA POBLACION'!$A$1:$CP$361,MATCH($G80,'DATA POBLACION'!$F$1:$F$361,0),MATCH(CONCATENATE(AC$1,"_",$H80),'DATA POBLACION'!$A$1:$CP$1,0))</f>
        <v>33</v>
      </c>
      <c r="AD80" s="57">
        <f>INDEX('DATA POBLACION'!$A$1:$CP$361,MATCH($G80,'DATA POBLACION'!$F$1:$F$361,0),MATCH(CONCATENATE(AD$1,"_",$H80),'DATA POBLACION'!$A$1:$CP$1,0))</f>
        <v>33</v>
      </c>
      <c r="AE80" s="57">
        <f>INDEX('DATA POBLACION'!$A$1:$CP$361,MATCH($G80,'DATA POBLACION'!$F$1:$F$361,0),MATCH(CONCATENATE(AE$1,"_",$H80),'DATA POBLACION'!$A$1:$CP$1,0))</f>
        <v>34</v>
      </c>
      <c r="AF80" s="57">
        <f>INDEX('DATA POBLACION'!$A$1:$CP$361,MATCH($G80,'DATA POBLACION'!$F$1:$F$361,0),MATCH(CONCATENATE(AF$1,"_",$H80),'DATA POBLACION'!$A$1:$CP$1,0))</f>
        <v>31</v>
      </c>
      <c r="AG80" s="39">
        <f t="shared" si="14"/>
        <v>162</v>
      </c>
      <c r="AH80" s="57">
        <f>INDEX('DATA POBLACION'!$A$1:$CP$361,MATCH($G80,'DATA POBLACION'!$F$1:$F$361,0),MATCH(CONCATENATE(AH$1,"_",$H80),'DATA POBLACION'!$A$1:$CP$1,0))</f>
        <v>134</v>
      </c>
      <c r="AI80" s="57">
        <f>INDEX('DATA POBLACION'!$A$1:$CP$361,MATCH($G80,'DATA POBLACION'!$F$1:$F$361,0),MATCH(CONCATENATE(AI$1,"_",$H80),'DATA POBLACION'!$A$1:$CP$1,0))</f>
        <v>132</v>
      </c>
      <c r="AJ80" s="57">
        <f>INDEX('DATA POBLACION'!$A$1:$CP$361,MATCH($G80,'DATA POBLACION'!$F$1:$F$361,0),MATCH(CONCATENATE(AJ$1,"_",$H80),'DATA POBLACION'!$A$1:$CP$1,0))</f>
        <v>134</v>
      </c>
      <c r="AK80" s="57">
        <f>INDEX('DATA POBLACION'!$A$1:$CP$361,MATCH($G80,'DATA POBLACION'!$F$1:$F$361,0),MATCH(CONCATENATE(AK$1,"_",$H80),'DATA POBLACION'!$A$1:$CP$1,0))</f>
        <v>127</v>
      </c>
      <c r="AL80" s="57">
        <f>INDEX('DATA POBLACION'!$A$1:$CP$361,MATCH($G80,'DATA POBLACION'!$F$1:$F$361,0),MATCH(CONCATENATE(AL$1,"_",$H80),'DATA POBLACION'!$A$1:$CP$1,0))</f>
        <v>106</v>
      </c>
      <c r="AM80" s="57">
        <f>INDEX('DATA POBLACION'!$A$1:$CP$361,MATCH($G80,'DATA POBLACION'!$F$1:$F$361,0),MATCH(CONCATENATE(AM$1,"_",$H80),'DATA POBLACION'!$A$1:$CP$1,0))</f>
        <v>92</v>
      </c>
      <c r="AN80" s="57">
        <f>INDEX('DATA POBLACION'!$A$1:$CP$361,MATCH($G80,'DATA POBLACION'!$F$1:$F$361,0),MATCH(CONCATENATE(AN$1,"_",$H80),'DATA POBLACION'!$A$1:$CP$1,0))</f>
        <v>73</v>
      </c>
      <c r="AO80" s="57">
        <f>INDEX('DATA POBLACION'!$A$1:$CP$361,MATCH($G80,'DATA POBLACION'!$F$1:$F$361,0),MATCH(CONCATENATE(AO$1,"_",$H80),'DATA POBLACION'!$A$1:$CP$1,0))</f>
        <v>64</v>
      </c>
      <c r="AP80" s="57">
        <f>INDEX('DATA POBLACION'!$A$1:$CP$361,MATCH($G80,'DATA POBLACION'!$F$1:$F$361,0),MATCH(CONCATENATE(AP$1,"_",$H80),'DATA POBLACION'!$A$1:$CP$1,0))</f>
        <v>55</v>
      </c>
      <c r="AQ80" s="57">
        <f>INDEX('DATA POBLACION'!$A$1:$CP$361,MATCH($G80,'DATA POBLACION'!$F$1:$F$361,0),MATCH(CONCATENATE(AQ$1,"_",$H80),'DATA POBLACION'!$A$1:$CP$1,0))</f>
        <v>44</v>
      </c>
      <c r="AR80" s="57">
        <f>INDEX('DATA POBLACION'!$A$1:$CP$361,MATCH($G80,'DATA POBLACION'!$F$1:$F$361,0),MATCH(CONCATENATE(AR$1,"_",$H80),'DATA POBLACION'!$A$1:$CP$1,0))</f>
        <v>31</v>
      </c>
      <c r="AS80" s="57">
        <f>INDEX('DATA POBLACION'!$A$1:$CP$361,MATCH($G80,'DATA POBLACION'!$F$1:$F$361,0),MATCH(CONCATENATE(AS$1,"_",$H80),'DATA POBLACION'!$A$1:$CP$1,0))</f>
        <v>19</v>
      </c>
      <c r="AT80" s="57">
        <f>INDEX('DATA POBLACION'!$A$1:$CP$361,MATCH($G80,'DATA POBLACION'!$F$1:$F$361,0),MATCH(CONCATENATE(AT$1,"_",$H80),'DATA POBLACION'!$A$1:$CP$1,0))</f>
        <v>21</v>
      </c>
    </row>
    <row r="81" spans="1:46" x14ac:dyDescent="0.2">
      <c r="A81" s="60" t="s">
        <v>39</v>
      </c>
      <c r="B81" s="55" t="s">
        <v>53</v>
      </c>
      <c r="C81" s="39" t="s">
        <v>197</v>
      </c>
      <c r="D81" s="35" t="s">
        <v>3</v>
      </c>
      <c r="E81" s="39" t="s">
        <v>23</v>
      </c>
      <c r="F81" s="39"/>
      <c r="G81" s="39" t="s">
        <v>201</v>
      </c>
      <c r="H81" s="39" t="s">
        <v>109</v>
      </c>
      <c r="I81" s="39">
        <f t="shared" si="10"/>
        <v>1546</v>
      </c>
      <c r="J81" s="57">
        <f>INDEX('DATA POBLACION'!$A$1:$CP$361,MATCH($G81,'DATA POBLACION'!$F$1:$F$361,0),MATCH(CONCATENATE(J$1,"_",$H81),'DATA POBLACION'!$A$1:$CP$1,0))</f>
        <v>17</v>
      </c>
      <c r="K81" s="57">
        <f>INDEX('DATA POBLACION'!$A$1:$CP$361,MATCH($G81,'DATA POBLACION'!$F$1:$F$361,0),MATCH(CONCATENATE(K$1,"_",$H81),'DATA POBLACION'!$A$1:$CP$1,0))</f>
        <v>17</v>
      </c>
      <c r="L81" s="57">
        <f>INDEX('DATA POBLACION'!$A$1:$CP$361,MATCH($G81,'DATA POBLACION'!$F$1:$F$361,0),MATCH(CONCATENATE(L$1,"_",$H81),'DATA POBLACION'!$A$1:$CP$1,0))</f>
        <v>18</v>
      </c>
      <c r="M81" s="57">
        <f>INDEX('DATA POBLACION'!$A$1:$CP$361,MATCH($G81,'DATA POBLACION'!$F$1:$F$361,0),MATCH(CONCATENATE(M$1,"_",$H81),'DATA POBLACION'!$A$1:$CP$1,0))</f>
        <v>19</v>
      </c>
      <c r="N81" s="57">
        <f>INDEX('DATA POBLACION'!$A$1:$CP$361,MATCH($G81,'DATA POBLACION'!$F$1:$F$361,0),MATCH(CONCATENATE(N$1,"_",$H81),'DATA POBLACION'!$A$1:$CP$1,0))</f>
        <v>23</v>
      </c>
      <c r="O81" s="57">
        <f t="shared" si="11"/>
        <v>94</v>
      </c>
      <c r="P81" s="57">
        <f>INDEX('DATA POBLACION'!$A$1:$CP$361,MATCH($G81,'DATA POBLACION'!$F$1:$F$361,0),MATCH(CONCATENATE(P$1,"_",$H81),'DATA POBLACION'!$A$1:$CP$1,0))</f>
        <v>24</v>
      </c>
      <c r="Q81" s="57">
        <f>INDEX('DATA POBLACION'!$A$1:$CP$361,MATCH($G81,'DATA POBLACION'!$F$1:$F$361,0),MATCH(CONCATENATE(Q$1,"_",$H81),'DATA POBLACION'!$A$1:$CP$1,0))</f>
        <v>27</v>
      </c>
      <c r="R81" s="57">
        <f>INDEX('DATA POBLACION'!$A$1:$CP$361,MATCH($G81,'DATA POBLACION'!$F$1:$F$361,0),MATCH(CONCATENATE(R$1,"_",$H81),'DATA POBLACION'!$A$1:$CP$1,0))</f>
        <v>28</v>
      </c>
      <c r="S81" s="57">
        <f>INDEX('DATA POBLACION'!$A$1:$CP$361,MATCH($G81,'DATA POBLACION'!$F$1:$F$361,0),MATCH(CONCATENATE(S$1,"_",$H81),'DATA POBLACION'!$A$1:$CP$1,0))</f>
        <v>29</v>
      </c>
      <c r="T81" s="57">
        <f>INDEX('DATA POBLACION'!$A$1:$CP$361,MATCH($G81,'DATA POBLACION'!$F$1:$F$361,0),MATCH(CONCATENATE(T$1,"_",$H81),'DATA POBLACION'!$A$1:$CP$1,0))</f>
        <v>29</v>
      </c>
      <c r="U81" s="57">
        <f t="shared" si="12"/>
        <v>137</v>
      </c>
      <c r="V81" s="57">
        <f>INDEX('DATA POBLACION'!$A$1:$CP$361,MATCH($G81,'DATA POBLACION'!$F$1:$F$361,0),MATCH(CONCATENATE(V$1,"_",$H81),'DATA POBLACION'!$A$1:$CP$1,0))</f>
        <v>27</v>
      </c>
      <c r="W81" s="57">
        <f>INDEX('DATA POBLACION'!$A$1:$CP$361,MATCH($G81,'DATA POBLACION'!$F$1:$F$361,0),MATCH(CONCATENATE(W$1,"_",$H81),'DATA POBLACION'!$A$1:$CP$1,0))</f>
        <v>28</v>
      </c>
      <c r="X81" s="57">
        <f>INDEX('DATA POBLACION'!$A$1:$CP$361,MATCH($G81,'DATA POBLACION'!$F$1:$F$361,0),MATCH(CONCATENATE(X$1,"_",$H81),'DATA POBLACION'!$A$1:$CP$1,0))</f>
        <v>29</v>
      </c>
      <c r="Y81" s="57">
        <f>INDEX('DATA POBLACION'!$A$1:$CP$361,MATCH($G81,'DATA POBLACION'!$F$1:$F$361,0),MATCH(CONCATENATE(Y$1,"_",$H81),'DATA POBLACION'!$A$1:$CP$1,0))</f>
        <v>29</v>
      </c>
      <c r="Z81" s="57">
        <f>INDEX('DATA POBLACION'!$A$1:$CP$361,MATCH($G81,'DATA POBLACION'!$F$1:$F$361,0),MATCH(CONCATENATE(Z$1,"_",$H81),'DATA POBLACION'!$A$1:$CP$1,0))</f>
        <v>28</v>
      </c>
      <c r="AA81" s="39">
        <f t="shared" si="13"/>
        <v>141</v>
      </c>
      <c r="AB81" s="57">
        <f>INDEX('DATA POBLACION'!$A$1:$CP$361,MATCH($G81,'DATA POBLACION'!$F$1:$F$361,0),MATCH(CONCATENATE(AB$1,"_",$H81),'DATA POBLACION'!$A$1:$CP$1,0))</f>
        <v>29</v>
      </c>
      <c r="AC81" s="57">
        <f>INDEX('DATA POBLACION'!$A$1:$CP$361,MATCH($G81,'DATA POBLACION'!$F$1:$F$361,0),MATCH(CONCATENATE(AC$1,"_",$H81),'DATA POBLACION'!$A$1:$CP$1,0))</f>
        <v>31</v>
      </c>
      <c r="AD81" s="57">
        <f>INDEX('DATA POBLACION'!$A$1:$CP$361,MATCH($G81,'DATA POBLACION'!$F$1:$F$361,0),MATCH(CONCATENATE(AD$1,"_",$H81),'DATA POBLACION'!$A$1:$CP$1,0))</f>
        <v>29</v>
      </c>
      <c r="AE81" s="57">
        <f>INDEX('DATA POBLACION'!$A$1:$CP$361,MATCH($G81,'DATA POBLACION'!$F$1:$F$361,0),MATCH(CONCATENATE(AE$1,"_",$H81),'DATA POBLACION'!$A$1:$CP$1,0))</f>
        <v>32</v>
      </c>
      <c r="AF81" s="57">
        <f>INDEX('DATA POBLACION'!$A$1:$CP$361,MATCH($G81,'DATA POBLACION'!$F$1:$F$361,0),MATCH(CONCATENATE(AF$1,"_",$H81),'DATA POBLACION'!$A$1:$CP$1,0))</f>
        <v>29</v>
      </c>
      <c r="AG81" s="39">
        <f t="shared" si="14"/>
        <v>150</v>
      </c>
      <c r="AH81" s="57">
        <f>INDEX('DATA POBLACION'!$A$1:$CP$361,MATCH($G81,'DATA POBLACION'!$F$1:$F$361,0),MATCH(CONCATENATE(AH$1,"_",$H81),'DATA POBLACION'!$A$1:$CP$1,0))</f>
        <v>127</v>
      </c>
      <c r="AI81" s="57">
        <f>INDEX('DATA POBLACION'!$A$1:$CP$361,MATCH($G81,'DATA POBLACION'!$F$1:$F$361,0),MATCH(CONCATENATE(AI$1,"_",$H81),'DATA POBLACION'!$A$1:$CP$1,0))</f>
        <v>130</v>
      </c>
      <c r="AJ81" s="57">
        <f>INDEX('DATA POBLACION'!$A$1:$CP$361,MATCH($G81,'DATA POBLACION'!$F$1:$F$361,0),MATCH(CONCATENATE(AJ$1,"_",$H81),'DATA POBLACION'!$A$1:$CP$1,0))</f>
        <v>128</v>
      </c>
      <c r="AK81" s="57">
        <f>INDEX('DATA POBLACION'!$A$1:$CP$361,MATCH($G81,'DATA POBLACION'!$F$1:$F$361,0),MATCH(CONCATENATE(AK$1,"_",$H81),'DATA POBLACION'!$A$1:$CP$1,0))</f>
        <v>115</v>
      </c>
      <c r="AL81" s="57">
        <f>INDEX('DATA POBLACION'!$A$1:$CP$361,MATCH($G81,'DATA POBLACION'!$F$1:$F$361,0),MATCH(CONCATENATE(AL$1,"_",$H81),'DATA POBLACION'!$A$1:$CP$1,0))</f>
        <v>103</v>
      </c>
      <c r="AM81" s="57">
        <f>INDEX('DATA POBLACION'!$A$1:$CP$361,MATCH($G81,'DATA POBLACION'!$F$1:$F$361,0),MATCH(CONCATENATE(AM$1,"_",$H81),'DATA POBLACION'!$A$1:$CP$1,0))</f>
        <v>85</v>
      </c>
      <c r="AN81" s="57">
        <f>INDEX('DATA POBLACION'!$A$1:$CP$361,MATCH($G81,'DATA POBLACION'!$F$1:$F$361,0),MATCH(CONCATENATE(AN$1,"_",$H81),'DATA POBLACION'!$A$1:$CP$1,0))</f>
        <v>70</v>
      </c>
      <c r="AO81" s="57">
        <f>INDEX('DATA POBLACION'!$A$1:$CP$361,MATCH($G81,'DATA POBLACION'!$F$1:$F$361,0),MATCH(CONCATENATE(AO$1,"_",$H81),'DATA POBLACION'!$A$1:$CP$1,0))</f>
        <v>66</v>
      </c>
      <c r="AP81" s="57">
        <f>INDEX('DATA POBLACION'!$A$1:$CP$361,MATCH($G81,'DATA POBLACION'!$F$1:$F$361,0),MATCH(CONCATENATE(AP$1,"_",$H81),'DATA POBLACION'!$A$1:$CP$1,0))</f>
        <v>59</v>
      </c>
      <c r="AQ81" s="57">
        <f>INDEX('DATA POBLACION'!$A$1:$CP$361,MATCH($G81,'DATA POBLACION'!$F$1:$F$361,0),MATCH(CONCATENATE(AQ$1,"_",$H81),'DATA POBLACION'!$A$1:$CP$1,0))</f>
        <v>47</v>
      </c>
      <c r="AR81" s="57">
        <f>INDEX('DATA POBLACION'!$A$1:$CP$361,MATCH($G81,'DATA POBLACION'!$F$1:$F$361,0),MATCH(CONCATENATE(AR$1,"_",$H81),'DATA POBLACION'!$A$1:$CP$1,0))</f>
        <v>37</v>
      </c>
      <c r="AS81" s="57">
        <f>INDEX('DATA POBLACION'!$A$1:$CP$361,MATCH($G81,'DATA POBLACION'!$F$1:$F$361,0),MATCH(CONCATENATE(AS$1,"_",$H81),'DATA POBLACION'!$A$1:$CP$1,0))</f>
        <v>26</v>
      </c>
      <c r="AT81" s="57">
        <f>INDEX('DATA POBLACION'!$A$1:$CP$361,MATCH($G81,'DATA POBLACION'!$F$1:$F$361,0),MATCH(CONCATENATE(AT$1,"_",$H81),'DATA POBLACION'!$A$1:$CP$1,0))</f>
        <v>31</v>
      </c>
    </row>
    <row r="82" spans="1:46" x14ac:dyDescent="0.2">
      <c r="A82" s="60" t="s">
        <v>33</v>
      </c>
      <c r="B82" s="55" t="s">
        <v>53</v>
      </c>
      <c r="C82" s="39" t="s">
        <v>16</v>
      </c>
      <c r="D82" s="35" t="s">
        <v>2</v>
      </c>
      <c r="E82" s="56" t="s">
        <v>14</v>
      </c>
      <c r="F82" s="39"/>
      <c r="G82" s="39" t="s">
        <v>14</v>
      </c>
      <c r="H82" s="39" t="s">
        <v>108</v>
      </c>
      <c r="I82" s="39">
        <f t="shared" si="10"/>
        <v>663</v>
      </c>
      <c r="J82" s="57">
        <f>INDEX('DATA POBLACION'!$A$1:$CP$361,MATCH($G82,'DATA POBLACION'!$F$1:$F$361,0),MATCH(CONCATENATE(J$1,"_",$H82),'DATA POBLACION'!$A$1:$CP$1,0))</f>
        <v>7</v>
      </c>
      <c r="K82" s="57">
        <f>INDEX('DATA POBLACION'!$A$1:$CP$361,MATCH($G82,'DATA POBLACION'!$F$1:$F$361,0),MATCH(CONCATENATE(K$1,"_",$H82),'DATA POBLACION'!$A$1:$CP$1,0))</f>
        <v>6</v>
      </c>
      <c r="L82" s="57">
        <f>INDEX('DATA POBLACION'!$A$1:$CP$361,MATCH($G82,'DATA POBLACION'!$F$1:$F$361,0),MATCH(CONCATENATE(L$1,"_",$H82),'DATA POBLACION'!$A$1:$CP$1,0))</f>
        <v>9</v>
      </c>
      <c r="M82" s="57">
        <f>INDEX('DATA POBLACION'!$A$1:$CP$361,MATCH($G82,'DATA POBLACION'!$F$1:$F$361,0),MATCH(CONCATENATE(M$1,"_",$H82),'DATA POBLACION'!$A$1:$CP$1,0))</f>
        <v>10</v>
      </c>
      <c r="N82" s="57">
        <f>INDEX('DATA POBLACION'!$A$1:$CP$361,MATCH($G82,'DATA POBLACION'!$F$1:$F$361,0),MATCH(CONCATENATE(N$1,"_",$H82),'DATA POBLACION'!$A$1:$CP$1,0))</f>
        <v>12</v>
      </c>
      <c r="O82" s="57">
        <f t="shared" si="11"/>
        <v>44</v>
      </c>
      <c r="P82" s="57">
        <f>INDEX('DATA POBLACION'!$A$1:$CP$361,MATCH($G82,'DATA POBLACION'!$F$1:$F$361,0),MATCH(CONCATENATE(P$1,"_",$H82),'DATA POBLACION'!$A$1:$CP$1,0))</f>
        <v>7</v>
      </c>
      <c r="Q82" s="57">
        <f>INDEX('DATA POBLACION'!$A$1:$CP$361,MATCH($G82,'DATA POBLACION'!$F$1:$F$361,0),MATCH(CONCATENATE(Q$1,"_",$H82),'DATA POBLACION'!$A$1:$CP$1,0))</f>
        <v>6</v>
      </c>
      <c r="R82" s="57">
        <f>INDEX('DATA POBLACION'!$A$1:$CP$361,MATCH($G82,'DATA POBLACION'!$F$1:$F$361,0),MATCH(CONCATENATE(R$1,"_",$H82),'DATA POBLACION'!$A$1:$CP$1,0))</f>
        <v>12</v>
      </c>
      <c r="S82" s="57">
        <f>INDEX('DATA POBLACION'!$A$1:$CP$361,MATCH($G82,'DATA POBLACION'!$F$1:$F$361,0),MATCH(CONCATENATE(S$1,"_",$H82),'DATA POBLACION'!$A$1:$CP$1,0))</f>
        <v>10</v>
      </c>
      <c r="T82" s="57">
        <f>INDEX('DATA POBLACION'!$A$1:$CP$361,MATCH($G82,'DATA POBLACION'!$F$1:$F$361,0),MATCH(CONCATENATE(T$1,"_",$H82),'DATA POBLACION'!$A$1:$CP$1,0))</f>
        <v>13</v>
      </c>
      <c r="U82" s="57">
        <f t="shared" si="12"/>
        <v>48</v>
      </c>
      <c r="V82" s="57">
        <f>INDEX('DATA POBLACION'!$A$1:$CP$361,MATCH($G82,'DATA POBLACION'!$F$1:$F$361,0),MATCH(CONCATENATE(V$1,"_",$H82),'DATA POBLACION'!$A$1:$CP$1,0))</f>
        <v>8</v>
      </c>
      <c r="W82" s="57">
        <f>INDEX('DATA POBLACION'!$A$1:$CP$361,MATCH($G82,'DATA POBLACION'!$F$1:$F$361,0),MATCH(CONCATENATE(W$1,"_",$H82),'DATA POBLACION'!$A$1:$CP$1,0))</f>
        <v>9</v>
      </c>
      <c r="X82" s="57">
        <f>INDEX('DATA POBLACION'!$A$1:$CP$361,MATCH($G82,'DATA POBLACION'!$F$1:$F$361,0),MATCH(CONCATENATE(X$1,"_",$H82),'DATA POBLACION'!$A$1:$CP$1,0))</f>
        <v>9</v>
      </c>
      <c r="Y82" s="57">
        <f>INDEX('DATA POBLACION'!$A$1:$CP$361,MATCH($G82,'DATA POBLACION'!$F$1:$F$361,0),MATCH(CONCATENATE(Y$1,"_",$H82),'DATA POBLACION'!$A$1:$CP$1,0))</f>
        <v>13</v>
      </c>
      <c r="Z82" s="57">
        <f>INDEX('DATA POBLACION'!$A$1:$CP$361,MATCH($G82,'DATA POBLACION'!$F$1:$F$361,0),MATCH(CONCATENATE(Z$1,"_",$H82),'DATA POBLACION'!$A$1:$CP$1,0))</f>
        <v>13</v>
      </c>
      <c r="AA82" s="39">
        <f t="shared" si="13"/>
        <v>52</v>
      </c>
      <c r="AB82" s="57">
        <f>INDEX('DATA POBLACION'!$A$1:$CP$361,MATCH($G82,'DATA POBLACION'!$F$1:$F$361,0),MATCH(CONCATENATE(AB$1,"_",$H82),'DATA POBLACION'!$A$1:$CP$1,0))</f>
        <v>13</v>
      </c>
      <c r="AC82" s="57">
        <f>INDEX('DATA POBLACION'!$A$1:$CP$361,MATCH($G82,'DATA POBLACION'!$F$1:$F$361,0),MATCH(CONCATENATE(AC$1,"_",$H82),'DATA POBLACION'!$A$1:$CP$1,0))</f>
        <v>13</v>
      </c>
      <c r="AD82" s="57">
        <f>INDEX('DATA POBLACION'!$A$1:$CP$361,MATCH($G82,'DATA POBLACION'!$F$1:$F$361,0),MATCH(CONCATENATE(AD$1,"_",$H82),'DATA POBLACION'!$A$1:$CP$1,0))</f>
        <v>17</v>
      </c>
      <c r="AE82" s="57">
        <f>INDEX('DATA POBLACION'!$A$1:$CP$361,MATCH($G82,'DATA POBLACION'!$F$1:$F$361,0),MATCH(CONCATENATE(AE$1,"_",$H82),'DATA POBLACION'!$A$1:$CP$1,0))</f>
        <v>16</v>
      </c>
      <c r="AF82" s="57">
        <f>INDEX('DATA POBLACION'!$A$1:$CP$361,MATCH($G82,'DATA POBLACION'!$F$1:$F$361,0),MATCH(CONCATENATE(AF$1,"_",$H82),'DATA POBLACION'!$A$1:$CP$1,0))</f>
        <v>18</v>
      </c>
      <c r="AG82" s="39">
        <f t="shared" si="14"/>
        <v>77</v>
      </c>
      <c r="AH82" s="57">
        <f>INDEX('DATA POBLACION'!$A$1:$CP$361,MATCH($G82,'DATA POBLACION'!$F$1:$F$361,0),MATCH(CONCATENATE(AH$1,"_",$H82),'DATA POBLACION'!$A$1:$CP$1,0))</f>
        <v>63</v>
      </c>
      <c r="AI82" s="57">
        <f>INDEX('DATA POBLACION'!$A$1:$CP$361,MATCH($G82,'DATA POBLACION'!$F$1:$F$361,0),MATCH(CONCATENATE(AI$1,"_",$H82),'DATA POBLACION'!$A$1:$CP$1,0))</f>
        <v>56</v>
      </c>
      <c r="AJ82" s="57">
        <f>INDEX('DATA POBLACION'!$A$1:$CP$361,MATCH($G82,'DATA POBLACION'!$F$1:$F$361,0),MATCH(CONCATENATE(AJ$1,"_",$H82),'DATA POBLACION'!$A$1:$CP$1,0))</f>
        <v>50</v>
      </c>
      <c r="AK82" s="57">
        <f>INDEX('DATA POBLACION'!$A$1:$CP$361,MATCH($G82,'DATA POBLACION'!$F$1:$F$361,0),MATCH(CONCATENATE(AK$1,"_",$H82),'DATA POBLACION'!$A$1:$CP$1,0))</f>
        <v>47</v>
      </c>
      <c r="AL82" s="57">
        <f>INDEX('DATA POBLACION'!$A$1:$CP$361,MATCH($G82,'DATA POBLACION'!$F$1:$F$361,0),MATCH(CONCATENATE(AL$1,"_",$H82),'DATA POBLACION'!$A$1:$CP$1,0))</f>
        <v>46</v>
      </c>
      <c r="AM82" s="57">
        <f>INDEX('DATA POBLACION'!$A$1:$CP$361,MATCH($G82,'DATA POBLACION'!$F$1:$F$361,0),MATCH(CONCATENATE(AM$1,"_",$H82),'DATA POBLACION'!$A$1:$CP$1,0))</f>
        <v>38</v>
      </c>
      <c r="AN82" s="57">
        <f>INDEX('DATA POBLACION'!$A$1:$CP$361,MATCH($G82,'DATA POBLACION'!$F$1:$F$361,0),MATCH(CONCATENATE(AN$1,"_",$H82),'DATA POBLACION'!$A$1:$CP$1,0))</f>
        <v>34</v>
      </c>
      <c r="AO82" s="57">
        <f>INDEX('DATA POBLACION'!$A$1:$CP$361,MATCH($G82,'DATA POBLACION'!$F$1:$F$361,0),MATCH(CONCATENATE(AO$1,"_",$H82),'DATA POBLACION'!$A$1:$CP$1,0))</f>
        <v>30</v>
      </c>
      <c r="AP82" s="57">
        <f>INDEX('DATA POBLACION'!$A$1:$CP$361,MATCH($G82,'DATA POBLACION'!$F$1:$F$361,0),MATCH(CONCATENATE(AP$1,"_",$H82),'DATA POBLACION'!$A$1:$CP$1,0))</f>
        <v>29</v>
      </c>
      <c r="AQ82" s="57">
        <f>INDEX('DATA POBLACION'!$A$1:$CP$361,MATCH($G82,'DATA POBLACION'!$F$1:$F$361,0),MATCH(CONCATENATE(AQ$1,"_",$H82),'DATA POBLACION'!$A$1:$CP$1,0))</f>
        <v>18</v>
      </c>
      <c r="AR82" s="57">
        <f>INDEX('DATA POBLACION'!$A$1:$CP$361,MATCH($G82,'DATA POBLACION'!$F$1:$F$361,0),MATCH(CONCATENATE(AR$1,"_",$H82),'DATA POBLACION'!$A$1:$CP$1,0))</f>
        <v>13</v>
      </c>
      <c r="AS82" s="57">
        <f>INDEX('DATA POBLACION'!$A$1:$CP$361,MATCH($G82,'DATA POBLACION'!$F$1:$F$361,0),MATCH(CONCATENATE(AS$1,"_",$H82),'DATA POBLACION'!$A$1:$CP$1,0))</f>
        <v>10</v>
      </c>
      <c r="AT82" s="57">
        <f>INDEX('DATA POBLACION'!$A$1:$CP$361,MATCH($G82,'DATA POBLACION'!$F$1:$F$361,0),MATCH(CONCATENATE(AT$1,"_",$H82),'DATA POBLACION'!$A$1:$CP$1,0))</f>
        <v>8</v>
      </c>
    </row>
    <row r="83" spans="1:46" x14ac:dyDescent="0.2">
      <c r="A83" s="60" t="s">
        <v>33</v>
      </c>
      <c r="B83" s="55" t="s">
        <v>53</v>
      </c>
      <c r="C83" s="39" t="s">
        <v>16</v>
      </c>
      <c r="D83" s="35" t="s">
        <v>2</v>
      </c>
      <c r="E83" s="39" t="s">
        <v>14</v>
      </c>
      <c r="F83" s="39"/>
      <c r="G83" s="39" t="s">
        <v>14</v>
      </c>
      <c r="H83" s="39" t="s">
        <v>109</v>
      </c>
      <c r="I83" s="39">
        <f t="shared" si="10"/>
        <v>660</v>
      </c>
      <c r="J83" s="57">
        <f>INDEX('DATA POBLACION'!$A$1:$CP$361,MATCH($G83,'DATA POBLACION'!$F$1:$F$361,0),MATCH(CONCATENATE(J$1,"_",$H83),'DATA POBLACION'!$A$1:$CP$1,0))</f>
        <v>7</v>
      </c>
      <c r="K83" s="57">
        <f>INDEX('DATA POBLACION'!$A$1:$CP$361,MATCH($G83,'DATA POBLACION'!$F$1:$F$361,0),MATCH(CONCATENATE(K$1,"_",$H83),'DATA POBLACION'!$A$1:$CP$1,0))</f>
        <v>6</v>
      </c>
      <c r="L83" s="57">
        <f>INDEX('DATA POBLACION'!$A$1:$CP$361,MATCH($G83,'DATA POBLACION'!$F$1:$F$361,0),MATCH(CONCATENATE(L$1,"_",$H83),'DATA POBLACION'!$A$1:$CP$1,0))</f>
        <v>6</v>
      </c>
      <c r="M83" s="57">
        <f>INDEX('DATA POBLACION'!$A$1:$CP$361,MATCH($G83,'DATA POBLACION'!$F$1:$F$361,0),MATCH(CONCATENATE(M$1,"_",$H83),'DATA POBLACION'!$A$1:$CP$1,0))</f>
        <v>8</v>
      </c>
      <c r="N83" s="57">
        <f>INDEX('DATA POBLACION'!$A$1:$CP$361,MATCH($G83,'DATA POBLACION'!$F$1:$F$361,0),MATCH(CONCATENATE(N$1,"_",$H83),'DATA POBLACION'!$A$1:$CP$1,0))</f>
        <v>8</v>
      </c>
      <c r="O83" s="57">
        <f t="shared" si="11"/>
        <v>35</v>
      </c>
      <c r="P83" s="57">
        <f>INDEX('DATA POBLACION'!$A$1:$CP$361,MATCH($G83,'DATA POBLACION'!$F$1:$F$361,0),MATCH(CONCATENATE(P$1,"_",$H83),'DATA POBLACION'!$A$1:$CP$1,0))</f>
        <v>7</v>
      </c>
      <c r="Q83" s="57">
        <f>INDEX('DATA POBLACION'!$A$1:$CP$361,MATCH($G83,'DATA POBLACION'!$F$1:$F$361,0),MATCH(CONCATENATE(Q$1,"_",$H83),'DATA POBLACION'!$A$1:$CP$1,0))</f>
        <v>9</v>
      </c>
      <c r="R83" s="57">
        <f>INDEX('DATA POBLACION'!$A$1:$CP$361,MATCH($G83,'DATA POBLACION'!$F$1:$F$361,0),MATCH(CONCATENATE(R$1,"_",$H83),'DATA POBLACION'!$A$1:$CP$1,0))</f>
        <v>10</v>
      </c>
      <c r="S83" s="57">
        <f>INDEX('DATA POBLACION'!$A$1:$CP$361,MATCH($G83,'DATA POBLACION'!$F$1:$F$361,0),MATCH(CONCATENATE(S$1,"_",$H83),'DATA POBLACION'!$A$1:$CP$1,0))</f>
        <v>11</v>
      </c>
      <c r="T83" s="57">
        <f>INDEX('DATA POBLACION'!$A$1:$CP$361,MATCH($G83,'DATA POBLACION'!$F$1:$F$361,0),MATCH(CONCATENATE(T$1,"_",$H83),'DATA POBLACION'!$A$1:$CP$1,0))</f>
        <v>8</v>
      </c>
      <c r="U83" s="57">
        <f t="shared" si="12"/>
        <v>45</v>
      </c>
      <c r="V83" s="57">
        <f>INDEX('DATA POBLACION'!$A$1:$CP$361,MATCH($G83,'DATA POBLACION'!$F$1:$F$361,0),MATCH(CONCATENATE(V$1,"_",$H83),'DATA POBLACION'!$A$1:$CP$1,0))</f>
        <v>7</v>
      </c>
      <c r="W83" s="57">
        <f>INDEX('DATA POBLACION'!$A$1:$CP$361,MATCH($G83,'DATA POBLACION'!$F$1:$F$361,0),MATCH(CONCATENATE(W$1,"_",$H83),'DATA POBLACION'!$A$1:$CP$1,0))</f>
        <v>9</v>
      </c>
      <c r="X83" s="57">
        <f>INDEX('DATA POBLACION'!$A$1:$CP$361,MATCH($G83,'DATA POBLACION'!$F$1:$F$361,0),MATCH(CONCATENATE(X$1,"_",$H83),'DATA POBLACION'!$A$1:$CP$1,0))</f>
        <v>9</v>
      </c>
      <c r="Y83" s="57">
        <f>INDEX('DATA POBLACION'!$A$1:$CP$361,MATCH($G83,'DATA POBLACION'!$F$1:$F$361,0),MATCH(CONCATENATE(Y$1,"_",$H83),'DATA POBLACION'!$A$1:$CP$1,0))</f>
        <v>12</v>
      </c>
      <c r="Z83" s="57">
        <f>INDEX('DATA POBLACION'!$A$1:$CP$361,MATCH($G83,'DATA POBLACION'!$F$1:$F$361,0),MATCH(CONCATENATE(Z$1,"_",$H83),'DATA POBLACION'!$A$1:$CP$1,0))</f>
        <v>11</v>
      </c>
      <c r="AA83" s="39">
        <f t="shared" si="13"/>
        <v>48</v>
      </c>
      <c r="AB83" s="57">
        <f>INDEX('DATA POBLACION'!$A$1:$CP$361,MATCH($G83,'DATA POBLACION'!$F$1:$F$361,0),MATCH(CONCATENATE(AB$1,"_",$H83),'DATA POBLACION'!$A$1:$CP$1,0))</f>
        <v>16</v>
      </c>
      <c r="AC83" s="57">
        <f>INDEX('DATA POBLACION'!$A$1:$CP$361,MATCH($G83,'DATA POBLACION'!$F$1:$F$361,0),MATCH(CONCATENATE(AC$1,"_",$H83),'DATA POBLACION'!$A$1:$CP$1,0))</f>
        <v>18</v>
      </c>
      <c r="AD83" s="57">
        <f>INDEX('DATA POBLACION'!$A$1:$CP$361,MATCH($G83,'DATA POBLACION'!$F$1:$F$361,0),MATCH(CONCATENATE(AD$1,"_",$H83),'DATA POBLACION'!$A$1:$CP$1,0))</f>
        <v>13</v>
      </c>
      <c r="AE83" s="57">
        <f>INDEX('DATA POBLACION'!$A$1:$CP$361,MATCH($G83,'DATA POBLACION'!$F$1:$F$361,0),MATCH(CONCATENATE(AE$1,"_",$H83),'DATA POBLACION'!$A$1:$CP$1,0))</f>
        <v>18</v>
      </c>
      <c r="AF83" s="57">
        <f>INDEX('DATA POBLACION'!$A$1:$CP$361,MATCH($G83,'DATA POBLACION'!$F$1:$F$361,0),MATCH(CONCATENATE(AF$1,"_",$H83),'DATA POBLACION'!$A$1:$CP$1,0))</f>
        <v>17</v>
      </c>
      <c r="AG83" s="39">
        <f t="shared" si="14"/>
        <v>82</v>
      </c>
      <c r="AH83" s="57">
        <f>INDEX('DATA POBLACION'!$A$1:$CP$361,MATCH($G83,'DATA POBLACION'!$F$1:$F$361,0),MATCH(CONCATENATE(AH$1,"_",$H83),'DATA POBLACION'!$A$1:$CP$1,0))</f>
        <v>71</v>
      </c>
      <c r="AI83" s="57">
        <f>INDEX('DATA POBLACION'!$A$1:$CP$361,MATCH($G83,'DATA POBLACION'!$F$1:$F$361,0),MATCH(CONCATENATE(AI$1,"_",$H83),'DATA POBLACION'!$A$1:$CP$1,0))</f>
        <v>54</v>
      </c>
      <c r="AJ83" s="57">
        <f>INDEX('DATA POBLACION'!$A$1:$CP$361,MATCH($G83,'DATA POBLACION'!$F$1:$F$361,0),MATCH(CONCATENATE(AJ$1,"_",$H83),'DATA POBLACION'!$A$1:$CP$1,0))</f>
        <v>51</v>
      </c>
      <c r="AK83" s="57">
        <f>INDEX('DATA POBLACION'!$A$1:$CP$361,MATCH($G83,'DATA POBLACION'!$F$1:$F$361,0),MATCH(CONCATENATE(AK$1,"_",$H83),'DATA POBLACION'!$A$1:$CP$1,0))</f>
        <v>41</v>
      </c>
      <c r="AL83" s="57">
        <f>INDEX('DATA POBLACION'!$A$1:$CP$361,MATCH($G83,'DATA POBLACION'!$F$1:$F$361,0),MATCH(CONCATENATE(AL$1,"_",$H83),'DATA POBLACION'!$A$1:$CP$1,0))</f>
        <v>35</v>
      </c>
      <c r="AM83" s="57">
        <f>INDEX('DATA POBLACION'!$A$1:$CP$361,MATCH($G83,'DATA POBLACION'!$F$1:$F$361,0),MATCH(CONCATENATE(AM$1,"_",$H83),'DATA POBLACION'!$A$1:$CP$1,0))</f>
        <v>38</v>
      </c>
      <c r="AN83" s="57">
        <f>INDEX('DATA POBLACION'!$A$1:$CP$361,MATCH($G83,'DATA POBLACION'!$F$1:$F$361,0),MATCH(CONCATENATE(AN$1,"_",$H83),'DATA POBLACION'!$A$1:$CP$1,0))</f>
        <v>29</v>
      </c>
      <c r="AO83" s="57">
        <f>INDEX('DATA POBLACION'!$A$1:$CP$361,MATCH($G83,'DATA POBLACION'!$F$1:$F$361,0),MATCH(CONCATENATE(AO$1,"_",$H83),'DATA POBLACION'!$A$1:$CP$1,0))</f>
        <v>30</v>
      </c>
      <c r="AP83" s="57">
        <f>INDEX('DATA POBLACION'!$A$1:$CP$361,MATCH($G83,'DATA POBLACION'!$F$1:$F$361,0),MATCH(CONCATENATE(AP$1,"_",$H83),'DATA POBLACION'!$A$1:$CP$1,0))</f>
        <v>31</v>
      </c>
      <c r="AQ83" s="57">
        <f>INDEX('DATA POBLACION'!$A$1:$CP$361,MATCH($G83,'DATA POBLACION'!$F$1:$F$361,0),MATCH(CONCATENATE(AQ$1,"_",$H83),'DATA POBLACION'!$A$1:$CP$1,0))</f>
        <v>28</v>
      </c>
      <c r="AR83" s="57">
        <f>INDEX('DATA POBLACION'!$A$1:$CP$361,MATCH($G83,'DATA POBLACION'!$F$1:$F$361,0),MATCH(CONCATENATE(AR$1,"_",$H83),'DATA POBLACION'!$A$1:$CP$1,0))</f>
        <v>16</v>
      </c>
      <c r="AS83" s="57">
        <f>INDEX('DATA POBLACION'!$A$1:$CP$361,MATCH($G83,'DATA POBLACION'!$F$1:$F$361,0),MATCH(CONCATENATE(AS$1,"_",$H83),'DATA POBLACION'!$A$1:$CP$1,0))</f>
        <v>12</v>
      </c>
      <c r="AT83" s="57">
        <f>INDEX('DATA POBLACION'!$A$1:$CP$361,MATCH($G83,'DATA POBLACION'!$F$1:$F$361,0),MATCH(CONCATENATE(AT$1,"_",$H83),'DATA POBLACION'!$A$1:$CP$1,0))</f>
        <v>14</v>
      </c>
    </row>
    <row r="84" spans="1:46" x14ac:dyDescent="0.2">
      <c r="A84" s="60" t="s">
        <v>44</v>
      </c>
      <c r="B84" s="55" t="s">
        <v>53</v>
      </c>
      <c r="C84" s="39" t="s">
        <v>59</v>
      </c>
      <c r="D84" s="35" t="s">
        <v>4</v>
      </c>
      <c r="E84" s="56" t="s">
        <v>29</v>
      </c>
      <c r="F84" s="39"/>
      <c r="G84" s="39" t="s">
        <v>215</v>
      </c>
      <c r="H84" s="39" t="s">
        <v>108</v>
      </c>
      <c r="I84" s="39">
        <f t="shared" si="10"/>
        <v>484</v>
      </c>
      <c r="J84" s="57">
        <f>INDEX('DATA POBLACION'!$A$1:$CP$361,MATCH($G84,'DATA POBLACION'!$F$1:$F$361,0),MATCH(CONCATENATE(J$1,"_",$H84),'DATA POBLACION'!$A$1:$CP$1,0))</f>
        <v>9</v>
      </c>
      <c r="K84" s="57">
        <f>INDEX('DATA POBLACION'!$A$1:$CP$361,MATCH($G84,'DATA POBLACION'!$F$1:$F$361,0),MATCH(CONCATENATE(K$1,"_",$H84),'DATA POBLACION'!$A$1:$CP$1,0))</f>
        <v>8</v>
      </c>
      <c r="L84" s="57">
        <f>INDEX('DATA POBLACION'!$A$1:$CP$361,MATCH($G84,'DATA POBLACION'!$F$1:$F$361,0),MATCH(CONCATENATE(L$1,"_",$H84),'DATA POBLACION'!$A$1:$CP$1,0))</f>
        <v>9</v>
      </c>
      <c r="M84" s="57">
        <f>INDEX('DATA POBLACION'!$A$1:$CP$361,MATCH($G84,'DATA POBLACION'!$F$1:$F$361,0),MATCH(CONCATENATE(M$1,"_",$H84),'DATA POBLACION'!$A$1:$CP$1,0))</f>
        <v>9</v>
      </c>
      <c r="N84" s="57">
        <f>INDEX('DATA POBLACION'!$A$1:$CP$361,MATCH($G84,'DATA POBLACION'!$F$1:$F$361,0),MATCH(CONCATENATE(N$1,"_",$H84),'DATA POBLACION'!$A$1:$CP$1,0))</f>
        <v>7</v>
      </c>
      <c r="O84" s="57">
        <f t="shared" si="11"/>
        <v>42</v>
      </c>
      <c r="P84" s="57">
        <f>INDEX('DATA POBLACION'!$A$1:$CP$361,MATCH($G84,'DATA POBLACION'!$F$1:$F$361,0),MATCH(CONCATENATE(P$1,"_",$H84),'DATA POBLACION'!$A$1:$CP$1,0))</f>
        <v>7</v>
      </c>
      <c r="Q84" s="57">
        <f>INDEX('DATA POBLACION'!$A$1:$CP$361,MATCH($G84,'DATA POBLACION'!$F$1:$F$361,0),MATCH(CONCATENATE(Q$1,"_",$H84),'DATA POBLACION'!$A$1:$CP$1,0))</f>
        <v>7</v>
      </c>
      <c r="R84" s="57">
        <f>INDEX('DATA POBLACION'!$A$1:$CP$361,MATCH($G84,'DATA POBLACION'!$F$1:$F$361,0),MATCH(CONCATENATE(R$1,"_",$H84),'DATA POBLACION'!$A$1:$CP$1,0))</f>
        <v>7</v>
      </c>
      <c r="S84" s="57">
        <f>INDEX('DATA POBLACION'!$A$1:$CP$361,MATCH($G84,'DATA POBLACION'!$F$1:$F$361,0),MATCH(CONCATENATE(S$1,"_",$H84),'DATA POBLACION'!$A$1:$CP$1,0))</f>
        <v>13</v>
      </c>
      <c r="T84" s="57">
        <f>INDEX('DATA POBLACION'!$A$1:$CP$361,MATCH($G84,'DATA POBLACION'!$F$1:$F$361,0),MATCH(CONCATENATE(T$1,"_",$H84),'DATA POBLACION'!$A$1:$CP$1,0))</f>
        <v>8</v>
      </c>
      <c r="U84" s="57">
        <f t="shared" si="12"/>
        <v>42</v>
      </c>
      <c r="V84" s="57">
        <f>INDEX('DATA POBLACION'!$A$1:$CP$361,MATCH($G84,'DATA POBLACION'!$F$1:$F$361,0),MATCH(CONCATENATE(V$1,"_",$H84),'DATA POBLACION'!$A$1:$CP$1,0))</f>
        <v>7</v>
      </c>
      <c r="W84" s="57">
        <f>INDEX('DATA POBLACION'!$A$1:$CP$361,MATCH($G84,'DATA POBLACION'!$F$1:$F$361,0),MATCH(CONCATENATE(W$1,"_",$H84),'DATA POBLACION'!$A$1:$CP$1,0))</f>
        <v>8</v>
      </c>
      <c r="X84" s="57">
        <f>INDEX('DATA POBLACION'!$A$1:$CP$361,MATCH($G84,'DATA POBLACION'!$F$1:$F$361,0),MATCH(CONCATENATE(X$1,"_",$H84),'DATA POBLACION'!$A$1:$CP$1,0))</f>
        <v>8</v>
      </c>
      <c r="Y84" s="57">
        <f>INDEX('DATA POBLACION'!$A$1:$CP$361,MATCH($G84,'DATA POBLACION'!$F$1:$F$361,0),MATCH(CONCATENATE(Y$1,"_",$H84),'DATA POBLACION'!$A$1:$CP$1,0))</f>
        <v>6</v>
      </c>
      <c r="Z84" s="57">
        <f>INDEX('DATA POBLACION'!$A$1:$CP$361,MATCH($G84,'DATA POBLACION'!$F$1:$F$361,0),MATCH(CONCATENATE(Z$1,"_",$H84),'DATA POBLACION'!$A$1:$CP$1,0))</f>
        <v>10</v>
      </c>
      <c r="AA84" s="39">
        <f t="shared" si="13"/>
        <v>39</v>
      </c>
      <c r="AB84" s="57">
        <f>INDEX('DATA POBLACION'!$A$1:$CP$361,MATCH($G84,'DATA POBLACION'!$F$1:$F$361,0),MATCH(CONCATENATE(AB$1,"_",$H84),'DATA POBLACION'!$A$1:$CP$1,0))</f>
        <v>8</v>
      </c>
      <c r="AC84" s="57">
        <f>INDEX('DATA POBLACION'!$A$1:$CP$361,MATCH($G84,'DATA POBLACION'!$F$1:$F$361,0),MATCH(CONCATENATE(AC$1,"_",$H84),'DATA POBLACION'!$A$1:$CP$1,0))</f>
        <v>9</v>
      </c>
      <c r="AD84" s="57">
        <f>INDEX('DATA POBLACION'!$A$1:$CP$361,MATCH($G84,'DATA POBLACION'!$F$1:$F$361,0),MATCH(CONCATENATE(AD$1,"_",$H84),'DATA POBLACION'!$A$1:$CP$1,0))</f>
        <v>9</v>
      </c>
      <c r="AE84" s="57">
        <f>INDEX('DATA POBLACION'!$A$1:$CP$361,MATCH($G84,'DATA POBLACION'!$F$1:$F$361,0),MATCH(CONCATENATE(AE$1,"_",$H84),'DATA POBLACION'!$A$1:$CP$1,0))</f>
        <v>13</v>
      </c>
      <c r="AF84" s="57">
        <f>INDEX('DATA POBLACION'!$A$1:$CP$361,MATCH($G84,'DATA POBLACION'!$F$1:$F$361,0),MATCH(CONCATENATE(AF$1,"_",$H84),'DATA POBLACION'!$A$1:$CP$1,0))</f>
        <v>11</v>
      </c>
      <c r="AG84" s="39">
        <f t="shared" si="14"/>
        <v>50</v>
      </c>
      <c r="AH84" s="57">
        <f>INDEX('DATA POBLACION'!$A$1:$CP$361,MATCH($G84,'DATA POBLACION'!$F$1:$F$361,0),MATCH(CONCATENATE(AH$1,"_",$H84),'DATA POBLACION'!$A$1:$CP$1,0))</f>
        <v>36</v>
      </c>
      <c r="AI84" s="57">
        <f>INDEX('DATA POBLACION'!$A$1:$CP$361,MATCH($G84,'DATA POBLACION'!$F$1:$F$361,0),MATCH(CONCATENATE(AI$1,"_",$H84),'DATA POBLACION'!$A$1:$CP$1,0))</f>
        <v>30</v>
      </c>
      <c r="AJ84" s="57">
        <f>INDEX('DATA POBLACION'!$A$1:$CP$361,MATCH($G84,'DATA POBLACION'!$F$1:$F$361,0),MATCH(CONCATENATE(AJ$1,"_",$H84),'DATA POBLACION'!$A$1:$CP$1,0))</f>
        <v>30</v>
      </c>
      <c r="AK84" s="57">
        <f>INDEX('DATA POBLACION'!$A$1:$CP$361,MATCH($G84,'DATA POBLACION'!$F$1:$F$361,0),MATCH(CONCATENATE(AK$1,"_",$H84),'DATA POBLACION'!$A$1:$CP$1,0))</f>
        <v>29</v>
      </c>
      <c r="AL84" s="57">
        <f>INDEX('DATA POBLACION'!$A$1:$CP$361,MATCH($G84,'DATA POBLACION'!$F$1:$F$361,0),MATCH(CONCATENATE(AL$1,"_",$H84),'DATA POBLACION'!$A$1:$CP$1,0))</f>
        <v>33</v>
      </c>
      <c r="AM84" s="57">
        <f>INDEX('DATA POBLACION'!$A$1:$CP$361,MATCH($G84,'DATA POBLACION'!$F$1:$F$361,0),MATCH(CONCATENATE(AM$1,"_",$H84),'DATA POBLACION'!$A$1:$CP$1,0))</f>
        <v>28</v>
      </c>
      <c r="AN84" s="57">
        <f>INDEX('DATA POBLACION'!$A$1:$CP$361,MATCH($G84,'DATA POBLACION'!$F$1:$F$361,0),MATCH(CONCATENATE(AN$1,"_",$H84),'DATA POBLACION'!$A$1:$CP$1,0))</f>
        <v>29</v>
      </c>
      <c r="AO84" s="57">
        <f>INDEX('DATA POBLACION'!$A$1:$CP$361,MATCH($G84,'DATA POBLACION'!$F$1:$F$361,0),MATCH(CONCATENATE(AO$1,"_",$H84),'DATA POBLACION'!$A$1:$CP$1,0))</f>
        <v>30</v>
      </c>
      <c r="AP84" s="57">
        <f>INDEX('DATA POBLACION'!$A$1:$CP$361,MATCH($G84,'DATA POBLACION'!$F$1:$F$361,0),MATCH(CONCATENATE(AP$1,"_",$H84),'DATA POBLACION'!$A$1:$CP$1,0))</f>
        <v>18</v>
      </c>
      <c r="AQ84" s="57">
        <f>INDEX('DATA POBLACION'!$A$1:$CP$361,MATCH($G84,'DATA POBLACION'!$F$1:$F$361,0),MATCH(CONCATENATE(AQ$1,"_",$H84),'DATA POBLACION'!$A$1:$CP$1,0))</f>
        <v>16</v>
      </c>
      <c r="AR84" s="57">
        <f>INDEX('DATA POBLACION'!$A$1:$CP$361,MATCH($G84,'DATA POBLACION'!$F$1:$F$361,0),MATCH(CONCATENATE(AR$1,"_",$H84),'DATA POBLACION'!$A$1:$CP$1,0))</f>
        <v>13</v>
      </c>
      <c r="AS84" s="57">
        <f>INDEX('DATA POBLACION'!$A$1:$CP$361,MATCH($G84,'DATA POBLACION'!$F$1:$F$361,0),MATCH(CONCATENATE(AS$1,"_",$H84),'DATA POBLACION'!$A$1:$CP$1,0))</f>
        <v>8</v>
      </c>
      <c r="AT84" s="57">
        <f>INDEX('DATA POBLACION'!$A$1:$CP$361,MATCH($G84,'DATA POBLACION'!$F$1:$F$361,0),MATCH(CONCATENATE(AT$1,"_",$H84),'DATA POBLACION'!$A$1:$CP$1,0))</f>
        <v>11</v>
      </c>
    </row>
    <row r="85" spans="1:46" x14ac:dyDescent="0.2">
      <c r="A85" s="60" t="s">
        <v>44</v>
      </c>
      <c r="B85" s="55" t="s">
        <v>53</v>
      </c>
      <c r="C85" s="39" t="s">
        <v>59</v>
      </c>
      <c r="D85" s="35" t="s">
        <v>4</v>
      </c>
      <c r="E85" s="39" t="s">
        <v>29</v>
      </c>
      <c r="F85" s="39"/>
      <c r="G85" s="39" t="s">
        <v>215</v>
      </c>
      <c r="H85" s="39" t="s">
        <v>109</v>
      </c>
      <c r="I85" s="39">
        <f t="shared" si="10"/>
        <v>449</v>
      </c>
      <c r="J85" s="57">
        <f>INDEX('DATA POBLACION'!$A$1:$CP$361,MATCH($G85,'DATA POBLACION'!$F$1:$F$361,0),MATCH(CONCATENATE(J$1,"_",$H85),'DATA POBLACION'!$A$1:$CP$1,0))</f>
        <v>11</v>
      </c>
      <c r="K85" s="57">
        <f>INDEX('DATA POBLACION'!$A$1:$CP$361,MATCH($G85,'DATA POBLACION'!$F$1:$F$361,0),MATCH(CONCATENATE(K$1,"_",$H85),'DATA POBLACION'!$A$1:$CP$1,0))</f>
        <v>6</v>
      </c>
      <c r="L85" s="57">
        <f>INDEX('DATA POBLACION'!$A$1:$CP$361,MATCH($G85,'DATA POBLACION'!$F$1:$F$361,0),MATCH(CONCATENATE(L$1,"_",$H85),'DATA POBLACION'!$A$1:$CP$1,0))</f>
        <v>2</v>
      </c>
      <c r="M85" s="57">
        <f>INDEX('DATA POBLACION'!$A$1:$CP$361,MATCH($G85,'DATA POBLACION'!$F$1:$F$361,0),MATCH(CONCATENATE(M$1,"_",$H85),'DATA POBLACION'!$A$1:$CP$1,0))</f>
        <v>8</v>
      </c>
      <c r="N85" s="57">
        <f>INDEX('DATA POBLACION'!$A$1:$CP$361,MATCH($G85,'DATA POBLACION'!$F$1:$F$361,0),MATCH(CONCATENATE(N$1,"_",$H85),'DATA POBLACION'!$A$1:$CP$1,0))</f>
        <v>7</v>
      </c>
      <c r="O85" s="57">
        <f t="shared" si="11"/>
        <v>34</v>
      </c>
      <c r="P85" s="57">
        <f>INDEX('DATA POBLACION'!$A$1:$CP$361,MATCH($G85,'DATA POBLACION'!$F$1:$F$361,0),MATCH(CONCATENATE(P$1,"_",$H85),'DATA POBLACION'!$A$1:$CP$1,0))</f>
        <v>7</v>
      </c>
      <c r="Q85" s="57">
        <f>INDEX('DATA POBLACION'!$A$1:$CP$361,MATCH($G85,'DATA POBLACION'!$F$1:$F$361,0),MATCH(CONCATENATE(Q$1,"_",$H85),'DATA POBLACION'!$A$1:$CP$1,0))</f>
        <v>6</v>
      </c>
      <c r="R85" s="57">
        <f>INDEX('DATA POBLACION'!$A$1:$CP$361,MATCH($G85,'DATA POBLACION'!$F$1:$F$361,0),MATCH(CONCATENATE(R$1,"_",$H85),'DATA POBLACION'!$A$1:$CP$1,0))</f>
        <v>7</v>
      </c>
      <c r="S85" s="57">
        <f>INDEX('DATA POBLACION'!$A$1:$CP$361,MATCH($G85,'DATA POBLACION'!$F$1:$F$361,0),MATCH(CONCATENATE(S$1,"_",$H85),'DATA POBLACION'!$A$1:$CP$1,0))</f>
        <v>7</v>
      </c>
      <c r="T85" s="57">
        <f>INDEX('DATA POBLACION'!$A$1:$CP$361,MATCH($G85,'DATA POBLACION'!$F$1:$F$361,0),MATCH(CONCATENATE(T$1,"_",$H85),'DATA POBLACION'!$A$1:$CP$1,0))</f>
        <v>6</v>
      </c>
      <c r="U85" s="57">
        <f t="shared" si="12"/>
        <v>33</v>
      </c>
      <c r="V85" s="57">
        <f>INDEX('DATA POBLACION'!$A$1:$CP$361,MATCH($G85,'DATA POBLACION'!$F$1:$F$361,0),MATCH(CONCATENATE(V$1,"_",$H85),'DATA POBLACION'!$A$1:$CP$1,0))</f>
        <v>6</v>
      </c>
      <c r="W85" s="57">
        <f>INDEX('DATA POBLACION'!$A$1:$CP$361,MATCH($G85,'DATA POBLACION'!$F$1:$F$361,0),MATCH(CONCATENATE(W$1,"_",$H85),'DATA POBLACION'!$A$1:$CP$1,0))</f>
        <v>6</v>
      </c>
      <c r="X85" s="57">
        <f>INDEX('DATA POBLACION'!$A$1:$CP$361,MATCH($G85,'DATA POBLACION'!$F$1:$F$361,0),MATCH(CONCATENATE(X$1,"_",$H85),'DATA POBLACION'!$A$1:$CP$1,0))</f>
        <v>7</v>
      </c>
      <c r="Y85" s="57">
        <f>INDEX('DATA POBLACION'!$A$1:$CP$361,MATCH($G85,'DATA POBLACION'!$F$1:$F$361,0),MATCH(CONCATENATE(Y$1,"_",$H85),'DATA POBLACION'!$A$1:$CP$1,0))</f>
        <v>5</v>
      </c>
      <c r="Z85" s="57">
        <f>INDEX('DATA POBLACION'!$A$1:$CP$361,MATCH($G85,'DATA POBLACION'!$F$1:$F$361,0),MATCH(CONCATENATE(Z$1,"_",$H85),'DATA POBLACION'!$A$1:$CP$1,0))</f>
        <v>8</v>
      </c>
      <c r="AA85" s="39">
        <f t="shared" si="13"/>
        <v>32</v>
      </c>
      <c r="AB85" s="57">
        <f>INDEX('DATA POBLACION'!$A$1:$CP$361,MATCH($G85,'DATA POBLACION'!$F$1:$F$361,0),MATCH(CONCATENATE(AB$1,"_",$H85),'DATA POBLACION'!$A$1:$CP$1,0))</f>
        <v>8</v>
      </c>
      <c r="AC85" s="57">
        <f>INDEX('DATA POBLACION'!$A$1:$CP$361,MATCH($G85,'DATA POBLACION'!$F$1:$F$361,0),MATCH(CONCATENATE(AC$1,"_",$H85),'DATA POBLACION'!$A$1:$CP$1,0))</f>
        <v>10</v>
      </c>
      <c r="AD85" s="57">
        <f>INDEX('DATA POBLACION'!$A$1:$CP$361,MATCH($G85,'DATA POBLACION'!$F$1:$F$361,0),MATCH(CONCATENATE(AD$1,"_",$H85),'DATA POBLACION'!$A$1:$CP$1,0))</f>
        <v>9</v>
      </c>
      <c r="AE85" s="57">
        <f>INDEX('DATA POBLACION'!$A$1:$CP$361,MATCH($G85,'DATA POBLACION'!$F$1:$F$361,0),MATCH(CONCATENATE(AE$1,"_",$H85),'DATA POBLACION'!$A$1:$CP$1,0))</f>
        <v>8</v>
      </c>
      <c r="AF85" s="57">
        <f>INDEX('DATA POBLACION'!$A$1:$CP$361,MATCH($G85,'DATA POBLACION'!$F$1:$F$361,0),MATCH(CONCATENATE(AF$1,"_",$H85),'DATA POBLACION'!$A$1:$CP$1,0))</f>
        <v>8</v>
      </c>
      <c r="AG85" s="39">
        <f t="shared" si="14"/>
        <v>43</v>
      </c>
      <c r="AH85" s="57">
        <f>INDEX('DATA POBLACION'!$A$1:$CP$361,MATCH($G85,'DATA POBLACION'!$F$1:$F$361,0),MATCH(CONCATENATE(AH$1,"_",$H85),'DATA POBLACION'!$A$1:$CP$1,0))</f>
        <v>35</v>
      </c>
      <c r="AI85" s="57">
        <f>INDEX('DATA POBLACION'!$A$1:$CP$361,MATCH($G85,'DATA POBLACION'!$F$1:$F$361,0),MATCH(CONCATENATE(AI$1,"_",$H85),'DATA POBLACION'!$A$1:$CP$1,0))</f>
        <v>33</v>
      </c>
      <c r="AJ85" s="57">
        <f>INDEX('DATA POBLACION'!$A$1:$CP$361,MATCH($G85,'DATA POBLACION'!$F$1:$F$361,0),MATCH(CONCATENATE(AJ$1,"_",$H85),'DATA POBLACION'!$A$1:$CP$1,0))</f>
        <v>34</v>
      </c>
      <c r="AK85" s="57">
        <f>INDEX('DATA POBLACION'!$A$1:$CP$361,MATCH($G85,'DATA POBLACION'!$F$1:$F$361,0),MATCH(CONCATENATE(AK$1,"_",$H85),'DATA POBLACION'!$A$1:$CP$1,0))</f>
        <v>32</v>
      </c>
      <c r="AL85" s="57">
        <f>INDEX('DATA POBLACION'!$A$1:$CP$361,MATCH($G85,'DATA POBLACION'!$F$1:$F$361,0),MATCH(CONCATENATE(AL$1,"_",$H85),'DATA POBLACION'!$A$1:$CP$1,0))</f>
        <v>25</v>
      </c>
      <c r="AM85" s="57">
        <f>INDEX('DATA POBLACION'!$A$1:$CP$361,MATCH($G85,'DATA POBLACION'!$F$1:$F$361,0),MATCH(CONCATENATE(AM$1,"_",$H85),'DATA POBLACION'!$A$1:$CP$1,0))</f>
        <v>29</v>
      </c>
      <c r="AN85" s="57">
        <f>INDEX('DATA POBLACION'!$A$1:$CP$361,MATCH($G85,'DATA POBLACION'!$F$1:$F$361,0),MATCH(CONCATENATE(AN$1,"_",$H85),'DATA POBLACION'!$A$1:$CP$1,0))</f>
        <v>24</v>
      </c>
      <c r="AO85" s="57">
        <f>INDEX('DATA POBLACION'!$A$1:$CP$361,MATCH($G85,'DATA POBLACION'!$F$1:$F$361,0),MATCH(CONCATENATE(AO$1,"_",$H85),'DATA POBLACION'!$A$1:$CP$1,0))</f>
        <v>22</v>
      </c>
      <c r="AP85" s="57">
        <f>INDEX('DATA POBLACION'!$A$1:$CP$361,MATCH($G85,'DATA POBLACION'!$F$1:$F$361,0),MATCH(CONCATENATE(AP$1,"_",$H85),'DATA POBLACION'!$A$1:$CP$1,0))</f>
        <v>17</v>
      </c>
      <c r="AQ85" s="57">
        <f>INDEX('DATA POBLACION'!$A$1:$CP$361,MATCH($G85,'DATA POBLACION'!$F$1:$F$361,0),MATCH(CONCATENATE(AQ$1,"_",$H85),'DATA POBLACION'!$A$1:$CP$1,0))</f>
        <v>18</v>
      </c>
      <c r="AR85" s="57">
        <f>INDEX('DATA POBLACION'!$A$1:$CP$361,MATCH($G85,'DATA POBLACION'!$F$1:$F$361,0),MATCH(CONCATENATE(AR$1,"_",$H85),'DATA POBLACION'!$A$1:$CP$1,0))</f>
        <v>13</v>
      </c>
      <c r="AS85" s="57">
        <f>INDEX('DATA POBLACION'!$A$1:$CP$361,MATCH($G85,'DATA POBLACION'!$F$1:$F$361,0),MATCH(CONCATENATE(AS$1,"_",$H85),'DATA POBLACION'!$A$1:$CP$1,0))</f>
        <v>10</v>
      </c>
      <c r="AT85" s="57">
        <f>INDEX('DATA POBLACION'!$A$1:$CP$361,MATCH($G85,'DATA POBLACION'!$F$1:$F$361,0),MATCH(CONCATENATE(AT$1,"_",$H85),'DATA POBLACION'!$A$1:$CP$1,0))</f>
        <v>15</v>
      </c>
    </row>
    <row r="86" spans="1:46" x14ac:dyDescent="0.2">
      <c r="A86" s="60" t="s">
        <v>37</v>
      </c>
      <c r="B86" s="55" t="s">
        <v>53</v>
      </c>
      <c r="C86" s="39" t="s">
        <v>197</v>
      </c>
      <c r="D86" s="35" t="s">
        <v>3</v>
      </c>
      <c r="E86" s="56" t="s">
        <v>21</v>
      </c>
      <c r="F86" s="39"/>
      <c r="G86" s="39" t="s">
        <v>209</v>
      </c>
      <c r="H86" s="39" t="s">
        <v>108</v>
      </c>
      <c r="I86" s="39">
        <f t="shared" si="10"/>
        <v>1326</v>
      </c>
      <c r="J86" s="57">
        <f>INDEX('DATA POBLACION'!$A$1:$CP$361,MATCH($G86,'DATA POBLACION'!$F$1:$F$361,0),MATCH(CONCATENATE(J$1,"_",$H86),'DATA POBLACION'!$A$1:$CP$1,0))</f>
        <v>14</v>
      </c>
      <c r="K86" s="57">
        <f>INDEX('DATA POBLACION'!$A$1:$CP$361,MATCH($G86,'DATA POBLACION'!$F$1:$F$361,0),MATCH(CONCATENATE(K$1,"_",$H86),'DATA POBLACION'!$A$1:$CP$1,0))</f>
        <v>12</v>
      </c>
      <c r="L86" s="57">
        <f>INDEX('DATA POBLACION'!$A$1:$CP$361,MATCH($G86,'DATA POBLACION'!$F$1:$F$361,0),MATCH(CONCATENATE(L$1,"_",$H86),'DATA POBLACION'!$A$1:$CP$1,0))</f>
        <v>17</v>
      </c>
      <c r="M86" s="57">
        <f>INDEX('DATA POBLACION'!$A$1:$CP$361,MATCH($G86,'DATA POBLACION'!$F$1:$F$361,0),MATCH(CONCATENATE(M$1,"_",$H86),'DATA POBLACION'!$A$1:$CP$1,0))</f>
        <v>17</v>
      </c>
      <c r="N86" s="57">
        <f>INDEX('DATA POBLACION'!$A$1:$CP$361,MATCH($G86,'DATA POBLACION'!$F$1:$F$361,0),MATCH(CONCATENATE(N$1,"_",$H86),'DATA POBLACION'!$A$1:$CP$1,0))</f>
        <v>21</v>
      </c>
      <c r="O86" s="57">
        <f t="shared" si="11"/>
        <v>81</v>
      </c>
      <c r="P86" s="57">
        <f>INDEX('DATA POBLACION'!$A$1:$CP$361,MATCH($G86,'DATA POBLACION'!$F$1:$F$361,0),MATCH(CONCATENATE(P$1,"_",$H86),'DATA POBLACION'!$A$1:$CP$1,0))</f>
        <v>21</v>
      </c>
      <c r="Q86" s="57">
        <f>INDEX('DATA POBLACION'!$A$1:$CP$361,MATCH($G86,'DATA POBLACION'!$F$1:$F$361,0),MATCH(CONCATENATE(Q$1,"_",$H86),'DATA POBLACION'!$A$1:$CP$1,0))</f>
        <v>13</v>
      </c>
      <c r="R86" s="57">
        <f>INDEX('DATA POBLACION'!$A$1:$CP$361,MATCH($G86,'DATA POBLACION'!$F$1:$F$361,0),MATCH(CONCATENATE(R$1,"_",$H86),'DATA POBLACION'!$A$1:$CP$1,0))</f>
        <v>14</v>
      </c>
      <c r="S86" s="57">
        <f>INDEX('DATA POBLACION'!$A$1:$CP$361,MATCH($G86,'DATA POBLACION'!$F$1:$F$361,0),MATCH(CONCATENATE(S$1,"_",$H86),'DATA POBLACION'!$A$1:$CP$1,0))</f>
        <v>17</v>
      </c>
      <c r="T86" s="57">
        <f>INDEX('DATA POBLACION'!$A$1:$CP$361,MATCH($G86,'DATA POBLACION'!$F$1:$F$361,0),MATCH(CONCATENATE(T$1,"_",$H86),'DATA POBLACION'!$A$1:$CP$1,0))</f>
        <v>17</v>
      </c>
      <c r="U86" s="57">
        <f t="shared" si="12"/>
        <v>82</v>
      </c>
      <c r="V86" s="57">
        <f>INDEX('DATA POBLACION'!$A$1:$CP$361,MATCH($G86,'DATA POBLACION'!$F$1:$F$361,0),MATCH(CONCATENATE(V$1,"_",$H86),'DATA POBLACION'!$A$1:$CP$1,0))</f>
        <v>18</v>
      </c>
      <c r="W86" s="57">
        <f>INDEX('DATA POBLACION'!$A$1:$CP$361,MATCH($G86,'DATA POBLACION'!$F$1:$F$361,0),MATCH(CONCATENATE(W$1,"_",$H86),'DATA POBLACION'!$A$1:$CP$1,0))</f>
        <v>20</v>
      </c>
      <c r="X86" s="57">
        <f>INDEX('DATA POBLACION'!$A$1:$CP$361,MATCH($G86,'DATA POBLACION'!$F$1:$F$361,0),MATCH(CONCATENATE(X$1,"_",$H86),'DATA POBLACION'!$A$1:$CP$1,0))</f>
        <v>21</v>
      </c>
      <c r="Y86" s="57">
        <f>INDEX('DATA POBLACION'!$A$1:$CP$361,MATCH($G86,'DATA POBLACION'!$F$1:$F$361,0),MATCH(CONCATENATE(Y$1,"_",$H86),'DATA POBLACION'!$A$1:$CP$1,0))</f>
        <v>16</v>
      </c>
      <c r="Z86" s="57">
        <f>INDEX('DATA POBLACION'!$A$1:$CP$361,MATCH($G86,'DATA POBLACION'!$F$1:$F$361,0),MATCH(CONCATENATE(Z$1,"_",$H86),'DATA POBLACION'!$A$1:$CP$1,0))</f>
        <v>17</v>
      </c>
      <c r="AA86" s="39">
        <f t="shared" si="13"/>
        <v>92</v>
      </c>
      <c r="AB86" s="57">
        <f>INDEX('DATA POBLACION'!$A$1:$CP$361,MATCH($G86,'DATA POBLACION'!$F$1:$F$361,0),MATCH(CONCATENATE(AB$1,"_",$H86),'DATA POBLACION'!$A$1:$CP$1,0))</f>
        <v>15</v>
      </c>
      <c r="AC86" s="57">
        <f>INDEX('DATA POBLACION'!$A$1:$CP$361,MATCH($G86,'DATA POBLACION'!$F$1:$F$361,0),MATCH(CONCATENATE(AC$1,"_",$H86),'DATA POBLACION'!$A$1:$CP$1,0))</f>
        <v>27</v>
      </c>
      <c r="AD86" s="57">
        <f>INDEX('DATA POBLACION'!$A$1:$CP$361,MATCH($G86,'DATA POBLACION'!$F$1:$F$361,0),MATCH(CONCATENATE(AD$1,"_",$H86),'DATA POBLACION'!$A$1:$CP$1,0))</f>
        <v>24</v>
      </c>
      <c r="AE86" s="57">
        <f>INDEX('DATA POBLACION'!$A$1:$CP$361,MATCH($G86,'DATA POBLACION'!$F$1:$F$361,0),MATCH(CONCATENATE(AE$1,"_",$H86),'DATA POBLACION'!$A$1:$CP$1,0))</f>
        <v>23</v>
      </c>
      <c r="AF86" s="57">
        <f>INDEX('DATA POBLACION'!$A$1:$CP$361,MATCH($G86,'DATA POBLACION'!$F$1:$F$361,0),MATCH(CONCATENATE(AF$1,"_",$H86),'DATA POBLACION'!$A$1:$CP$1,0))</f>
        <v>20</v>
      </c>
      <c r="AG86" s="39">
        <f t="shared" si="14"/>
        <v>109</v>
      </c>
      <c r="AH86" s="57">
        <f>INDEX('DATA POBLACION'!$A$1:$CP$361,MATCH($G86,'DATA POBLACION'!$F$1:$F$361,0),MATCH(CONCATENATE(AH$1,"_",$H86),'DATA POBLACION'!$A$1:$CP$1,0))</f>
        <v>92</v>
      </c>
      <c r="AI86" s="57">
        <f>INDEX('DATA POBLACION'!$A$1:$CP$361,MATCH($G86,'DATA POBLACION'!$F$1:$F$361,0),MATCH(CONCATENATE(AI$1,"_",$H86),'DATA POBLACION'!$A$1:$CP$1,0))</f>
        <v>100</v>
      </c>
      <c r="AJ86" s="57">
        <f>INDEX('DATA POBLACION'!$A$1:$CP$361,MATCH($G86,'DATA POBLACION'!$F$1:$F$361,0),MATCH(CONCATENATE(AJ$1,"_",$H86),'DATA POBLACION'!$A$1:$CP$1,0))</f>
        <v>108</v>
      </c>
      <c r="AK86" s="57">
        <f>INDEX('DATA POBLACION'!$A$1:$CP$361,MATCH($G86,'DATA POBLACION'!$F$1:$F$361,0),MATCH(CONCATENATE(AK$1,"_",$H86),'DATA POBLACION'!$A$1:$CP$1,0))</f>
        <v>116</v>
      </c>
      <c r="AL86" s="57">
        <f>INDEX('DATA POBLACION'!$A$1:$CP$361,MATCH($G86,'DATA POBLACION'!$F$1:$F$361,0),MATCH(CONCATENATE(AL$1,"_",$H86),'DATA POBLACION'!$A$1:$CP$1,0))</f>
        <v>104</v>
      </c>
      <c r="AM86" s="57">
        <f>INDEX('DATA POBLACION'!$A$1:$CP$361,MATCH($G86,'DATA POBLACION'!$F$1:$F$361,0),MATCH(CONCATENATE(AM$1,"_",$H86),'DATA POBLACION'!$A$1:$CP$1,0))</f>
        <v>88</v>
      </c>
      <c r="AN86" s="57">
        <f>INDEX('DATA POBLACION'!$A$1:$CP$361,MATCH($G86,'DATA POBLACION'!$F$1:$F$361,0),MATCH(CONCATENATE(AN$1,"_",$H86),'DATA POBLACION'!$A$1:$CP$1,0))</f>
        <v>82</v>
      </c>
      <c r="AO86" s="57">
        <f>INDEX('DATA POBLACION'!$A$1:$CP$361,MATCH($G86,'DATA POBLACION'!$F$1:$F$361,0),MATCH(CONCATENATE(AO$1,"_",$H86),'DATA POBLACION'!$A$1:$CP$1,0))</f>
        <v>72</v>
      </c>
      <c r="AP86" s="57">
        <f>INDEX('DATA POBLACION'!$A$1:$CP$361,MATCH($G86,'DATA POBLACION'!$F$1:$F$361,0),MATCH(CONCATENATE(AP$1,"_",$H86),'DATA POBLACION'!$A$1:$CP$1,0))</f>
        <v>63</v>
      </c>
      <c r="AQ86" s="57">
        <f>INDEX('DATA POBLACION'!$A$1:$CP$361,MATCH($G86,'DATA POBLACION'!$F$1:$F$361,0),MATCH(CONCATENATE(AQ$1,"_",$H86),'DATA POBLACION'!$A$1:$CP$1,0))</f>
        <v>43</v>
      </c>
      <c r="AR86" s="57">
        <f>INDEX('DATA POBLACION'!$A$1:$CP$361,MATCH($G86,'DATA POBLACION'!$F$1:$F$361,0),MATCH(CONCATENATE(AR$1,"_",$H86),'DATA POBLACION'!$A$1:$CP$1,0))</f>
        <v>35</v>
      </c>
      <c r="AS86" s="57">
        <f>INDEX('DATA POBLACION'!$A$1:$CP$361,MATCH($G86,'DATA POBLACION'!$F$1:$F$361,0),MATCH(CONCATENATE(AS$1,"_",$H86),'DATA POBLACION'!$A$1:$CP$1,0))</f>
        <v>31</v>
      </c>
      <c r="AT86" s="57">
        <f>INDEX('DATA POBLACION'!$A$1:$CP$361,MATCH($G86,'DATA POBLACION'!$F$1:$F$361,0),MATCH(CONCATENATE(AT$1,"_",$H86),'DATA POBLACION'!$A$1:$CP$1,0))</f>
        <v>28</v>
      </c>
    </row>
    <row r="87" spans="1:46" x14ac:dyDescent="0.2">
      <c r="A87" s="60" t="s">
        <v>37</v>
      </c>
      <c r="B87" s="55" t="s">
        <v>53</v>
      </c>
      <c r="C87" s="39" t="s">
        <v>197</v>
      </c>
      <c r="D87" s="35" t="s">
        <v>3</v>
      </c>
      <c r="E87" s="39" t="s">
        <v>21</v>
      </c>
      <c r="F87" s="39"/>
      <c r="G87" s="39" t="s">
        <v>209</v>
      </c>
      <c r="H87" s="39" t="s">
        <v>109</v>
      </c>
      <c r="I87" s="39">
        <f t="shared" si="10"/>
        <v>1319</v>
      </c>
      <c r="J87" s="57">
        <f>INDEX('DATA POBLACION'!$A$1:$CP$361,MATCH($G87,'DATA POBLACION'!$F$1:$F$361,0),MATCH(CONCATENATE(J$1,"_",$H87),'DATA POBLACION'!$A$1:$CP$1,0))</f>
        <v>20</v>
      </c>
      <c r="K87" s="57">
        <f>INDEX('DATA POBLACION'!$A$1:$CP$361,MATCH($G87,'DATA POBLACION'!$F$1:$F$361,0),MATCH(CONCATENATE(K$1,"_",$H87),'DATA POBLACION'!$A$1:$CP$1,0))</f>
        <v>16</v>
      </c>
      <c r="L87" s="57">
        <f>INDEX('DATA POBLACION'!$A$1:$CP$361,MATCH($G87,'DATA POBLACION'!$F$1:$F$361,0),MATCH(CONCATENATE(L$1,"_",$H87),'DATA POBLACION'!$A$1:$CP$1,0))</f>
        <v>14</v>
      </c>
      <c r="M87" s="57">
        <f>INDEX('DATA POBLACION'!$A$1:$CP$361,MATCH($G87,'DATA POBLACION'!$F$1:$F$361,0),MATCH(CONCATENATE(M$1,"_",$H87),'DATA POBLACION'!$A$1:$CP$1,0))</f>
        <v>13</v>
      </c>
      <c r="N87" s="57">
        <f>INDEX('DATA POBLACION'!$A$1:$CP$361,MATCH($G87,'DATA POBLACION'!$F$1:$F$361,0),MATCH(CONCATENATE(N$1,"_",$H87),'DATA POBLACION'!$A$1:$CP$1,0))</f>
        <v>13</v>
      </c>
      <c r="O87" s="57">
        <f t="shared" si="11"/>
        <v>76</v>
      </c>
      <c r="P87" s="57">
        <f>INDEX('DATA POBLACION'!$A$1:$CP$361,MATCH($G87,'DATA POBLACION'!$F$1:$F$361,0),MATCH(CONCATENATE(P$1,"_",$H87),'DATA POBLACION'!$A$1:$CP$1,0))</f>
        <v>16</v>
      </c>
      <c r="Q87" s="57">
        <f>INDEX('DATA POBLACION'!$A$1:$CP$361,MATCH($G87,'DATA POBLACION'!$F$1:$F$361,0),MATCH(CONCATENATE(Q$1,"_",$H87),'DATA POBLACION'!$A$1:$CP$1,0))</f>
        <v>14</v>
      </c>
      <c r="R87" s="57">
        <f>INDEX('DATA POBLACION'!$A$1:$CP$361,MATCH($G87,'DATA POBLACION'!$F$1:$F$361,0),MATCH(CONCATENATE(R$1,"_",$H87),'DATA POBLACION'!$A$1:$CP$1,0))</f>
        <v>14</v>
      </c>
      <c r="S87" s="57">
        <f>INDEX('DATA POBLACION'!$A$1:$CP$361,MATCH($G87,'DATA POBLACION'!$F$1:$F$361,0),MATCH(CONCATENATE(S$1,"_",$H87),'DATA POBLACION'!$A$1:$CP$1,0))</f>
        <v>18</v>
      </c>
      <c r="T87" s="57">
        <f>INDEX('DATA POBLACION'!$A$1:$CP$361,MATCH($G87,'DATA POBLACION'!$F$1:$F$361,0),MATCH(CONCATENATE(T$1,"_",$H87),'DATA POBLACION'!$A$1:$CP$1,0))</f>
        <v>19</v>
      </c>
      <c r="U87" s="57">
        <f t="shared" si="12"/>
        <v>81</v>
      </c>
      <c r="V87" s="57">
        <f>INDEX('DATA POBLACION'!$A$1:$CP$361,MATCH($G87,'DATA POBLACION'!$F$1:$F$361,0),MATCH(CONCATENATE(V$1,"_",$H87),'DATA POBLACION'!$A$1:$CP$1,0))</f>
        <v>16</v>
      </c>
      <c r="W87" s="57">
        <f>INDEX('DATA POBLACION'!$A$1:$CP$361,MATCH($G87,'DATA POBLACION'!$F$1:$F$361,0),MATCH(CONCATENATE(W$1,"_",$H87),'DATA POBLACION'!$A$1:$CP$1,0))</f>
        <v>19</v>
      </c>
      <c r="X87" s="57">
        <f>INDEX('DATA POBLACION'!$A$1:$CP$361,MATCH($G87,'DATA POBLACION'!$F$1:$F$361,0),MATCH(CONCATENATE(X$1,"_",$H87),'DATA POBLACION'!$A$1:$CP$1,0))</f>
        <v>20</v>
      </c>
      <c r="Y87" s="57">
        <f>INDEX('DATA POBLACION'!$A$1:$CP$361,MATCH($G87,'DATA POBLACION'!$F$1:$F$361,0),MATCH(CONCATENATE(Y$1,"_",$H87),'DATA POBLACION'!$A$1:$CP$1,0))</f>
        <v>14</v>
      </c>
      <c r="Z87" s="57">
        <f>INDEX('DATA POBLACION'!$A$1:$CP$361,MATCH($G87,'DATA POBLACION'!$F$1:$F$361,0),MATCH(CONCATENATE(Z$1,"_",$H87),'DATA POBLACION'!$A$1:$CP$1,0))</f>
        <v>16</v>
      </c>
      <c r="AA87" s="39">
        <f t="shared" si="13"/>
        <v>85</v>
      </c>
      <c r="AB87" s="57">
        <f>INDEX('DATA POBLACION'!$A$1:$CP$361,MATCH($G87,'DATA POBLACION'!$F$1:$F$361,0),MATCH(CONCATENATE(AB$1,"_",$H87),'DATA POBLACION'!$A$1:$CP$1,0))</f>
        <v>19</v>
      </c>
      <c r="AC87" s="57">
        <f>INDEX('DATA POBLACION'!$A$1:$CP$361,MATCH($G87,'DATA POBLACION'!$F$1:$F$361,0),MATCH(CONCATENATE(AC$1,"_",$H87),'DATA POBLACION'!$A$1:$CP$1,0))</f>
        <v>23</v>
      </c>
      <c r="AD87" s="57">
        <f>INDEX('DATA POBLACION'!$A$1:$CP$361,MATCH($G87,'DATA POBLACION'!$F$1:$F$361,0),MATCH(CONCATENATE(AD$1,"_",$H87),'DATA POBLACION'!$A$1:$CP$1,0))</f>
        <v>14</v>
      </c>
      <c r="AE87" s="57">
        <f>INDEX('DATA POBLACION'!$A$1:$CP$361,MATCH($G87,'DATA POBLACION'!$F$1:$F$361,0),MATCH(CONCATENATE(AE$1,"_",$H87),'DATA POBLACION'!$A$1:$CP$1,0))</f>
        <v>26</v>
      </c>
      <c r="AF87" s="57">
        <f>INDEX('DATA POBLACION'!$A$1:$CP$361,MATCH($G87,'DATA POBLACION'!$F$1:$F$361,0),MATCH(CONCATENATE(AF$1,"_",$H87),'DATA POBLACION'!$A$1:$CP$1,0))</f>
        <v>27</v>
      </c>
      <c r="AG87" s="39">
        <f t="shared" si="14"/>
        <v>109</v>
      </c>
      <c r="AH87" s="57">
        <f>INDEX('DATA POBLACION'!$A$1:$CP$361,MATCH($G87,'DATA POBLACION'!$F$1:$F$361,0),MATCH(CONCATENATE(AH$1,"_",$H87),'DATA POBLACION'!$A$1:$CP$1,0))</f>
        <v>104</v>
      </c>
      <c r="AI87" s="57">
        <f>INDEX('DATA POBLACION'!$A$1:$CP$361,MATCH($G87,'DATA POBLACION'!$F$1:$F$361,0),MATCH(CONCATENATE(AI$1,"_",$H87),'DATA POBLACION'!$A$1:$CP$1,0))</f>
        <v>107</v>
      </c>
      <c r="AJ87" s="57">
        <f>INDEX('DATA POBLACION'!$A$1:$CP$361,MATCH($G87,'DATA POBLACION'!$F$1:$F$361,0),MATCH(CONCATENATE(AJ$1,"_",$H87),'DATA POBLACION'!$A$1:$CP$1,0))</f>
        <v>90</v>
      </c>
      <c r="AK87" s="57">
        <f>INDEX('DATA POBLACION'!$A$1:$CP$361,MATCH($G87,'DATA POBLACION'!$F$1:$F$361,0),MATCH(CONCATENATE(AK$1,"_",$H87),'DATA POBLACION'!$A$1:$CP$1,0))</f>
        <v>95</v>
      </c>
      <c r="AL87" s="57">
        <f>INDEX('DATA POBLACION'!$A$1:$CP$361,MATCH($G87,'DATA POBLACION'!$F$1:$F$361,0),MATCH(CONCATENATE(AL$1,"_",$H87),'DATA POBLACION'!$A$1:$CP$1,0))</f>
        <v>85</v>
      </c>
      <c r="AM87" s="57">
        <f>INDEX('DATA POBLACION'!$A$1:$CP$361,MATCH($G87,'DATA POBLACION'!$F$1:$F$361,0),MATCH(CONCATENATE(AM$1,"_",$H87),'DATA POBLACION'!$A$1:$CP$1,0))</f>
        <v>81</v>
      </c>
      <c r="AN87" s="57">
        <f>INDEX('DATA POBLACION'!$A$1:$CP$361,MATCH($G87,'DATA POBLACION'!$F$1:$F$361,0),MATCH(CONCATENATE(AN$1,"_",$H87),'DATA POBLACION'!$A$1:$CP$1,0))</f>
        <v>64</v>
      </c>
      <c r="AO87" s="57">
        <f>INDEX('DATA POBLACION'!$A$1:$CP$361,MATCH($G87,'DATA POBLACION'!$F$1:$F$361,0),MATCH(CONCATENATE(AO$1,"_",$H87),'DATA POBLACION'!$A$1:$CP$1,0))</f>
        <v>78</v>
      </c>
      <c r="AP87" s="57">
        <f>INDEX('DATA POBLACION'!$A$1:$CP$361,MATCH($G87,'DATA POBLACION'!$F$1:$F$361,0),MATCH(CONCATENATE(AP$1,"_",$H87),'DATA POBLACION'!$A$1:$CP$1,0))</f>
        <v>66</v>
      </c>
      <c r="AQ87" s="57">
        <f>INDEX('DATA POBLACION'!$A$1:$CP$361,MATCH($G87,'DATA POBLACION'!$F$1:$F$361,0),MATCH(CONCATENATE(AQ$1,"_",$H87),'DATA POBLACION'!$A$1:$CP$1,0))</f>
        <v>48</v>
      </c>
      <c r="AR87" s="57">
        <f>INDEX('DATA POBLACION'!$A$1:$CP$361,MATCH($G87,'DATA POBLACION'!$F$1:$F$361,0),MATCH(CONCATENATE(AR$1,"_",$H87),'DATA POBLACION'!$A$1:$CP$1,0))</f>
        <v>48</v>
      </c>
      <c r="AS87" s="57">
        <f>INDEX('DATA POBLACION'!$A$1:$CP$361,MATCH($G87,'DATA POBLACION'!$F$1:$F$361,0),MATCH(CONCATENATE(AS$1,"_",$H87),'DATA POBLACION'!$A$1:$CP$1,0))</f>
        <v>48</v>
      </c>
      <c r="AT87" s="57">
        <f>INDEX('DATA POBLACION'!$A$1:$CP$361,MATCH($G87,'DATA POBLACION'!$F$1:$F$361,0),MATCH(CONCATENATE(AT$1,"_",$H87),'DATA POBLACION'!$A$1:$CP$1,0))</f>
        <v>54</v>
      </c>
    </row>
    <row r="88" spans="1:46" x14ac:dyDescent="0.2">
      <c r="A88" s="60" t="s">
        <v>38</v>
      </c>
      <c r="B88" s="55" t="s">
        <v>53</v>
      </c>
      <c r="C88" s="39" t="s">
        <v>197</v>
      </c>
      <c r="D88" s="35" t="s">
        <v>3</v>
      </c>
      <c r="E88" s="56" t="s">
        <v>22</v>
      </c>
      <c r="F88" s="39"/>
      <c r="G88" s="39" t="s">
        <v>211</v>
      </c>
      <c r="H88" s="39" t="s">
        <v>108</v>
      </c>
      <c r="I88" s="39">
        <f t="shared" si="10"/>
        <v>1541</v>
      </c>
      <c r="J88" s="57">
        <f>INDEX('DATA POBLACION'!$A$1:$CP$361,MATCH($G88,'DATA POBLACION'!$F$1:$F$361,0),MATCH(CONCATENATE(J$1,"_",$H88),'DATA POBLACION'!$A$1:$CP$1,0))</f>
        <v>14</v>
      </c>
      <c r="K88" s="57">
        <f>INDEX('DATA POBLACION'!$A$1:$CP$361,MATCH($G88,'DATA POBLACION'!$F$1:$F$361,0),MATCH(CONCATENATE(K$1,"_",$H88),'DATA POBLACION'!$A$1:$CP$1,0))</f>
        <v>7</v>
      </c>
      <c r="L88" s="57">
        <f>INDEX('DATA POBLACION'!$A$1:$CP$361,MATCH($G88,'DATA POBLACION'!$F$1:$F$361,0),MATCH(CONCATENATE(L$1,"_",$H88),'DATA POBLACION'!$A$1:$CP$1,0))</f>
        <v>18</v>
      </c>
      <c r="M88" s="57">
        <f>INDEX('DATA POBLACION'!$A$1:$CP$361,MATCH($G88,'DATA POBLACION'!$F$1:$F$361,0),MATCH(CONCATENATE(M$1,"_",$H88),'DATA POBLACION'!$A$1:$CP$1,0))</f>
        <v>17</v>
      </c>
      <c r="N88" s="57">
        <f>INDEX('DATA POBLACION'!$A$1:$CP$361,MATCH($G88,'DATA POBLACION'!$F$1:$F$361,0),MATCH(CONCATENATE(N$1,"_",$H88),'DATA POBLACION'!$A$1:$CP$1,0))</f>
        <v>17</v>
      </c>
      <c r="O88" s="57">
        <f t="shared" si="11"/>
        <v>73</v>
      </c>
      <c r="P88" s="57">
        <f>INDEX('DATA POBLACION'!$A$1:$CP$361,MATCH($G88,'DATA POBLACION'!$F$1:$F$361,0),MATCH(CONCATENATE(P$1,"_",$H88),'DATA POBLACION'!$A$1:$CP$1,0))</f>
        <v>15</v>
      </c>
      <c r="Q88" s="57">
        <f>INDEX('DATA POBLACION'!$A$1:$CP$361,MATCH($G88,'DATA POBLACION'!$F$1:$F$361,0),MATCH(CONCATENATE(Q$1,"_",$H88),'DATA POBLACION'!$A$1:$CP$1,0))</f>
        <v>15</v>
      </c>
      <c r="R88" s="57">
        <f>INDEX('DATA POBLACION'!$A$1:$CP$361,MATCH($G88,'DATA POBLACION'!$F$1:$F$361,0),MATCH(CONCATENATE(R$1,"_",$H88),'DATA POBLACION'!$A$1:$CP$1,0))</f>
        <v>17</v>
      </c>
      <c r="S88" s="57">
        <f>INDEX('DATA POBLACION'!$A$1:$CP$361,MATCH($G88,'DATA POBLACION'!$F$1:$F$361,0),MATCH(CONCATENATE(S$1,"_",$H88),'DATA POBLACION'!$A$1:$CP$1,0))</f>
        <v>16</v>
      </c>
      <c r="T88" s="57">
        <f>INDEX('DATA POBLACION'!$A$1:$CP$361,MATCH($G88,'DATA POBLACION'!$F$1:$F$361,0),MATCH(CONCATENATE(T$1,"_",$H88),'DATA POBLACION'!$A$1:$CP$1,0))</f>
        <v>24</v>
      </c>
      <c r="U88" s="57">
        <f t="shared" si="12"/>
        <v>87</v>
      </c>
      <c r="V88" s="57">
        <f>INDEX('DATA POBLACION'!$A$1:$CP$361,MATCH($G88,'DATA POBLACION'!$F$1:$F$361,0),MATCH(CONCATENATE(V$1,"_",$H88),'DATA POBLACION'!$A$1:$CP$1,0))</f>
        <v>25</v>
      </c>
      <c r="W88" s="57">
        <f>INDEX('DATA POBLACION'!$A$1:$CP$361,MATCH($G88,'DATA POBLACION'!$F$1:$F$361,0),MATCH(CONCATENATE(W$1,"_",$H88),'DATA POBLACION'!$A$1:$CP$1,0))</f>
        <v>15</v>
      </c>
      <c r="X88" s="57">
        <f>INDEX('DATA POBLACION'!$A$1:$CP$361,MATCH($G88,'DATA POBLACION'!$F$1:$F$361,0),MATCH(CONCATENATE(X$1,"_",$H88),'DATA POBLACION'!$A$1:$CP$1,0))</f>
        <v>16</v>
      </c>
      <c r="Y88" s="57">
        <f>INDEX('DATA POBLACION'!$A$1:$CP$361,MATCH($G88,'DATA POBLACION'!$F$1:$F$361,0),MATCH(CONCATENATE(Y$1,"_",$H88),'DATA POBLACION'!$A$1:$CP$1,0))</f>
        <v>19</v>
      </c>
      <c r="Z88" s="57">
        <f>INDEX('DATA POBLACION'!$A$1:$CP$361,MATCH($G88,'DATA POBLACION'!$F$1:$F$361,0),MATCH(CONCATENATE(Z$1,"_",$H88),'DATA POBLACION'!$A$1:$CP$1,0))</f>
        <v>13</v>
      </c>
      <c r="AA88" s="39">
        <f t="shared" si="13"/>
        <v>88</v>
      </c>
      <c r="AB88" s="57">
        <f>INDEX('DATA POBLACION'!$A$1:$CP$361,MATCH($G88,'DATA POBLACION'!$F$1:$F$361,0),MATCH(CONCATENATE(AB$1,"_",$H88),'DATA POBLACION'!$A$1:$CP$1,0))</f>
        <v>15</v>
      </c>
      <c r="AC88" s="57">
        <f>INDEX('DATA POBLACION'!$A$1:$CP$361,MATCH($G88,'DATA POBLACION'!$F$1:$F$361,0),MATCH(CONCATENATE(AC$1,"_",$H88),'DATA POBLACION'!$A$1:$CP$1,0))</f>
        <v>24</v>
      </c>
      <c r="AD88" s="57">
        <f>INDEX('DATA POBLACION'!$A$1:$CP$361,MATCH($G88,'DATA POBLACION'!$F$1:$F$361,0),MATCH(CONCATENATE(AD$1,"_",$H88),'DATA POBLACION'!$A$1:$CP$1,0))</f>
        <v>16</v>
      </c>
      <c r="AE88" s="57">
        <f>INDEX('DATA POBLACION'!$A$1:$CP$361,MATCH($G88,'DATA POBLACION'!$F$1:$F$361,0),MATCH(CONCATENATE(AE$1,"_",$H88),'DATA POBLACION'!$A$1:$CP$1,0))</f>
        <v>21</v>
      </c>
      <c r="AF88" s="57">
        <f>INDEX('DATA POBLACION'!$A$1:$CP$361,MATCH($G88,'DATA POBLACION'!$F$1:$F$361,0),MATCH(CONCATENATE(AF$1,"_",$H88),'DATA POBLACION'!$A$1:$CP$1,0))</f>
        <v>27</v>
      </c>
      <c r="AG88" s="39">
        <f t="shared" si="14"/>
        <v>103</v>
      </c>
      <c r="AH88" s="57">
        <f>INDEX('DATA POBLACION'!$A$1:$CP$361,MATCH($G88,'DATA POBLACION'!$F$1:$F$361,0),MATCH(CONCATENATE(AH$1,"_",$H88),'DATA POBLACION'!$A$1:$CP$1,0))</f>
        <v>87</v>
      </c>
      <c r="AI88" s="57">
        <f>INDEX('DATA POBLACION'!$A$1:$CP$361,MATCH($G88,'DATA POBLACION'!$F$1:$F$361,0),MATCH(CONCATENATE(AI$1,"_",$H88),'DATA POBLACION'!$A$1:$CP$1,0))</f>
        <v>130</v>
      </c>
      <c r="AJ88" s="57">
        <f>INDEX('DATA POBLACION'!$A$1:$CP$361,MATCH($G88,'DATA POBLACION'!$F$1:$F$361,0),MATCH(CONCATENATE(AJ$1,"_",$H88),'DATA POBLACION'!$A$1:$CP$1,0))</f>
        <v>134</v>
      </c>
      <c r="AK88" s="57">
        <f>INDEX('DATA POBLACION'!$A$1:$CP$361,MATCH($G88,'DATA POBLACION'!$F$1:$F$361,0),MATCH(CONCATENATE(AK$1,"_",$H88),'DATA POBLACION'!$A$1:$CP$1,0))</f>
        <v>118</v>
      </c>
      <c r="AL88" s="57">
        <f>INDEX('DATA POBLACION'!$A$1:$CP$361,MATCH($G88,'DATA POBLACION'!$F$1:$F$361,0),MATCH(CONCATENATE(AL$1,"_",$H88),'DATA POBLACION'!$A$1:$CP$1,0))</f>
        <v>135</v>
      </c>
      <c r="AM88" s="57">
        <f>INDEX('DATA POBLACION'!$A$1:$CP$361,MATCH($G88,'DATA POBLACION'!$F$1:$F$361,0),MATCH(CONCATENATE(AM$1,"_",$H88),'DATA POBLACION'!$A$1:$CP$1,0))</f>
        <v>96</v>
      </c>
      <c r="AN88" s="57">
        <f>INDEX('DATA POBLACION'!$A$1:$CP$361,MATCH($G88,'DATA POBLACION'!$F$1:$F$361,0),MATCH(CONCATENATE(AN$1,"_",$H88),'DATA POBLACION'!$A$1:$CP$1,0))</f>
        <v>106</v>
      </c>
      <c r="AO88" s="57">
        <f>INDEX('DATA POBLACION'!$A$1:$CP$361,MATCH($G88,'DATA POBLACION'!$F$1:$F$361,0),MATCH(CONCATENATE(AO$1,"_",$H88),'DATA POBLACION'!$A$1:$CP$1,0))</f>
        <v>110</v>
      </c>
      <c r="AP88" s="57">
        <f>INDEX('DATA POBLACION'!$A$1:$CP$361,MATCH($G88,'DATA POBLACION'!$F$1:$F$361,0),MATCH(CONCATENATE(AP$1,"_",$H88),'DATA POBLACION'!$A$1:$CP$1,0))</f>
        <v>93</v>
      </c>
      <c r="AQ88" s="57">
        <f>INDEX('DATA POBLACION'!$A$1:$CP$361,MATCH($G88,'DATA POBLACION'!$F$1:$F$361,0),MATCH(CONCATENATE(AQ$1,"_",$H88),'DATA POBLACION'!$A$1:$CP$1,0))</f>
        <v>65</v>
      </c>
      <c r="AR88" s="57">
        <f>INDEX('DATA POBLACION'!$A$1:$CP$361,MATCH($G88,'DATA POBLACION'!$F$1:$F$361,0),MATCH(CONCATENATE(AR$1,"_",$H88),'DATA POBLACION'!$A$1:$CP$1,0))</f>
        <v>37</v>
      </c>
      <c r="AS88" s="57">
        <f>INDEX('DATA POBLACION'!$A$1:$CP$361,MATCH($G88,'DATA POBLACION'!$F$1:$F$361,0),MATCH(CONCATENATE(AS$1,"_",$H88),'DATA POBLACION'!$A$1:$CP$1,0))</f>
        <v>39</v>
      </c>
      <c r="AT88" s="57">
        <f>INDEX('DATA POBLACION'!$A$1:$CP$361,MATCH($G88,'DATA POBLACION'!$F$1:$F$361,0),MATCH(CONCATENATE(AT$1,"_",$H88),'DATA POBLACION'!$A$1:$CP$1,0))</f>
        <v>40</v>
      </c>
    </row>
    <row r="89" spans="1:46" x14ac:dyDescent="0.2">
      <c r="A89" s="60" t="s">
        <v>38</v>
      </c>
      <c r="B89" s="55" t="s">
        <v>53</v>
      </c>
      <c r="C89" s="39" t="s">
        <v>197</v>
      </c>
      <c r="D89" s="35" t="s">
        <v>3</v>
      </c>
      <c r="E89" s="39" t="s">
        <v>22</v>
      </c>
      <c r="F89" s="39"/>
      <c r="G89" s="39" t="s">
        <v>211</v>
      </c>
      <c r="H89" s="39" t="s">
        <v>109</v>
      </c>
      <c r="I89" s="39">
        <f t="shared" si="10"/>
        <v>1434</v>
      </c>
      <c r="J89" s="57">
        <f>INDEX('DATA POBLACION'!$A$1:$CP$361,MATCH($G89,'DATA POBLACION'!$F$1:$F$361,0),MATCH(CONCATENATE(J$1,"_",$H89),'DATA POBLACION'!$A$1:$CP$1,0))</f>
        <v>15</v>
      </c>
      <c r="K89" s="57">
        <f>INDEX('DATA POBLACION'!$A$1:$CP$361,MATCH($G89,'DATA POBLACION'!$F$1:$F$361,0),MATCH(CONCATENATE(K$1,"_",$H89),'DATA POBLACION'!$A$1:$CP$1,0))</f>
        <v>14</v>
      </c>
      <c r="L89" s="57">
        <f>INDEX('DATA POBLACION'!$A$1:$CP$361,MATCH($G89,'DATA POBLACION'!$F$1:$F$361,0),MATCH(CONCATENATE(L$1,"_",$H89),'DATA POBLACION'!$A$1:$CP$1,0))</f>
        <v>14</v>
      </c>
      <c r="M89" s="57">
        <f>INDEX('DATA POBLACION'!$A$1:$CP$361,MATCH($G89,'DATA POBLACION'!$F$1:$F$361,0),MATCH(CONCATENATE(M$1,"_",$H89),'DATA POBLACION'!$A$1:$CP$1,0))</f>
        <v>18</v>
      </c>
      <c r="N89" s="57">
        <f>INDEX('DATA POBLACION'!$A$1:$CP$361,MATCH($G89,'DATA POBLACION'!$F$1:$F$361,0),MATCH(CONCATENATE(N$1,"_",$H89),'DATA POBLACION'!$A$1:$CP$1,0))</f>
        <v>16</v>
      </c>
      <c r="O89" s="57">
        <f t="shared" si="11"/>
        <v>77</v>
      </c>
      <c r="P89" s="57">
        <f>INDEX('DATA POBLACION'!$A$1:$CP$361,MATCH($G89,'DATA POBLACION'!$F$1:$F$361,0),MATCH(CONCATENATE(P$1,"_",$H89),'DATA POBLACION'!$A$1:$CP$1,0))</f>
        <v>13</v>
      </c>
      <c r="Q89" s="57">
        <f>INDEX('DATA POBLACION'!$A$1:$CP$361,MATCH($G89,'DATA POBLACION'!$F$1:$F$361,0),MATCH(CONCATENATE(Q$1,"_",$H89),'DATA POBLACION'!$A$1:$CP$1,0))</f>
        <v>15</v>
      </c>
      <c r="R89" s="57">
        <f>INDEX('DATA POBLACION'!$A$1:$CP$361,MATCH($G89,'DATA POBLACION'!$F$1:$F$361,0),MATCH(CONCATENATE(R$1,"_",$H89),'DATA POBLACION'!$A$1:$CP$1,0))</f>
        <v>13</v>
      </c>
      <c r="S89" s="57">
        <f>INDEX('DATA POBLACION'!$A$1:$CP$361,MATCH($G89,'DATA POBLACION'!$F$1:$F$361,0),MATCH(CONCATENATE(S$1,"_",$H89),'DATA POBLACION'!$A$1:$CP$1,0))</f>
        <v>22</v>
      </c>
      <c r="T89" s="57">
        <f>INDEX('DATA POBLACION'!$A$1:$CP$361,MATCH($G89,'DATA POBLACION'!$F$1:$F$361,0),MATCH(CONCATENATE(T$1,"_",$H89),'DATA POBLACION'!$A$1:$CP$1,0))</f>
        <v>19</v>
      </c>
      <c r="U89" s="57">
        <f t="shared" si="12"/>
        <v>82</v>
      </c>
      <c r="V89" s="57">
        <f>INDEX('DATA POBLACION'!$A$1:$CP$361,MATCH($G89,'DATA POBLACION'!$F$1:$F$361,0),MATCH(CONCATENATE(V$1,"_",$H89),'DATA POBLACION'!$A$1:$CP$1,0))</f>
        <v>24</v>
      </c>
      <c r="W89" s="57">
        <f>INDEX('DATA POBLACION'!$A$1:$CP$361,MATCH($G89,'DATA POBLACION'!$F$1:$F$361,0),MATCH(CONCATENATE(W$1,"_",$H89),'DATA POBLACION'!$A$1:$CP$1,0))</f>
        <v>14</v>
      </c>
      <c r="X89" s="57">
        <f>INDEX('DATA POBLACION'!$A$1:$CP$361,MATCH($G89,'DATA POBLACION'!$F$1:$F$361,0),MATCH(CONCATENATE(X$1,"_",$H89),'DATA POBLACION'!$A$1:$CP$1,0))</f>
        <v>15</v>
      </c>
      <c r="Y89" s="57">
        <f>INDEX('DATA POBLACION'!$A$1:$CP$361,MATCH($G89,'DATA POBLACION'!$F$1:$F$361,0),MATCH(CONCATENATE(Y$1,"_",$H89),'DATA POBLACION'!$A$1:$CP$1,0))</f>
        <v>18</v>
      </c>
      <c r="Z89" s="57">
        <f>INDEX('DATA POBLACION'!$A$1:$CP$361,MATCH($G89,'DATA POBLACION'!$F$1:$F$361,0),MATCH(CONCATENATE(Z$1,"_",$H89),'DATA POBLACION'!$A$1:$CP$1,0))</f>
        <v>11</v>
      </c>
      <c r="AA89" s="39">
        <f t="shared" si="13"/>
        <v>82</v>
      </c>
      <c r="AB89" s="57">
        <f>INDEX('DATA POBLACION'!$A$1:$CP$361,MATCH($G89,'DATA POBLACION'!$F$1:$F$361,0),MATCH(CONCATENATE(AB$1,"_",$H89),'DATA POBLACION'!$A$1:$CP$1,0))</f>
        <v>18</v>
      </c>
      <c r="AC89" s="57">
        <f>INDEX('DATA POBLACION'!$A$1:$CP$361,MATCH($G89,'DATA POBLACION'!$F$1:$F$361,0),MATCH(CONCATENATE(AC$1,"_",$H89),'DATA POBLACION'!$A$1:$CP$1,0))</f>
        <v>13</v>
      </c>
      <c r="AD89" s="57">
        <f>INDEX('DATA POBLACION'!$A$1:$CP$361,MATCH($G89,'DATA POBLACION'!$F$1:$F$361,0),MATCH(CONCATENATE(AD$1,"_",$H89),'DATA POBLACION'!$A$1:$CP$1,0))</f>
        <v>17</v>
      </c>
      <c r="AE89" s="57">
        <f>INDEX('DATA POBLACION'!$A$1:$CP$361,MATCH($G89,'DATA POBLACION'!$F$1:$F$361,0),MATCH(CONCATENATE(AE$1,"_",$H89),'DATA POBLACION'!$A$1:$CP$1,0))</f>
        <v>15</v>
      </c>
      <c r="AF89" s="57">
        <f>INDEX('DATA POBLACION'!$A$1:$CP$361,MATCH($G89,'DATA POBLACION'!$F$1:$F$361,0),MATCH(CONCATENATE(AF$1,"_",$H89),'DATA POBLACION'!$A$1:$CP$1,0))</f>
        <v>14</v>
      </c>
      <c r="AG89" s="39">
        <f t="shared" si="14"/>
        <v>77</v>
      </c>
      <c r="AH89" s="57">
        <f>INDEX('DATA POBLACION'!$A$1:$CP$361,MATCH($G89,'DATA POBLACION'!$F$1:$F$361,0),MATCH(CONCATENATE(AH$1,"_",$H89),'DATA POBLACION'!$A$1:$CP$1,0))</f>
        <v>93</v>
      </c>
      <c r="AI89" s="57">
        <f>INDEX('DATA POBLACION'!$A$1:$CP$361,MATCH($G89,'DATA POBLACION'!$F$1:$F$361,0),MATCH(CONCATENATE(AI$1,"_",$H89),'DATA POBLACION'!$A$1:$CP$1,0))</f>
        <v>119</v>
      </c>
      <c r="AJ89" s="57">
        <f>INDEX('DATA POBLACION'!$A$1:$CP$361,MATCH($G89,'DATA POBLACION'!$F$1:$F$361,0),MATCH(CONCATENATE(AJ$1,"_",$H89),'DATA POBLACION'!$A$1:$CP$1,0))</f>
        <v>123</v>
      </c>
      <c r="AK89" s="57">
        <f>INDEX('DATA POBLACION'!$A$1:$CP$361,MATCH($G89,'DATA POBLACION'!$F$1:$F$361,0),MATCH(CONCATENATE(AK$1,"_",$H89),'DATA POBLACION'!$A$1:$CP$1,0))</f>
        <v>104</v>
      </c>
      <c r="AL89" s="57">
        <f>INDEX('DATA POBLACION'!$A$1:$CP$361,MATCH($G89,'DATA POBLACION'!$F$1:$F$361,0),MATCH(CONCATENATE(AL$1,"_",$H89),'DATA POBLACION'!$A$1:$CP$1,0))</f>
        <v>85</v>
      </c>
      <c r="AM89" s="57">
        <f>INDEX('DATA POBLACION'!$A$1:$CP$361,MATCH($G89,'DATA POBLACION'!$F$1:$F$361,0),MATCH(CONCATENATE(AM$1,"_",$H89),'DATA POBLACION'!$A$1:$CP$1,0))</f>
        <v>89</v>
      </c>
      <c r="AN89" s="57">
        <f>INDEX('DATA POBLACION'!$A$1:$CP$361,MATCH($G89,'DATA POBLACION'!$F$1:$F$361,0),MATCH(CONCATENATE(AN$1,"_",$H89),'DATA POBLACION'!$A$1:$CP$1,0))</f>
        <v>93</v>
      </c>
      <c r="AO89" s="57">
        <f>INDEX('DATA POBLACION'!$A$1:$CP$361,MATCH($G89,'DATA POBLACION'!$F$1:$F$361,0),MATCH(CONCATENATE(AO$1,"_",$H89),'DATA POBLACION'!$A$1:$CP$1,0))</f>
        <v>98</v>
      </c>
      <c r="AP89" s="57">
        <f>INDEX('DATA POBLACION'!$A$1:$CP$361,MATCH($G89,'DATA POBLACION'!$F$1:$F$361,0),MATCH(CONCATENATE(AP$1,"_",$H89),'DATA POBLACION'!$A$1:$CP$1,0))</f>
        <v>75</v>
      </c>
      <c r="AQ89" s="57">
        <f>INDEX('DATA POBLACION'!$A$1:$CP$361,MATCH($G89,'DATA POBLACION'!$F$1:$F$361,0),MATCH(CONCATENATE(AQ$1,"_",$H89),'DATA POBLACION'!$A$1:$CP$1,0))</f>
        <v>66</v>
      </c>
      <c r="AR89" s="57">
        <f>INDEX('DATA POBLACION'!$A$1:$CP$361,MATCH($G89,'DATA POBLACION'!$F$1:$F$361,0),MATCH(CONCATENATE(AR$1,"_",$H89),'DATA POBLACION'!$A$1:$CP$1,0))</f>
        <v>43</v>
      </c>
      <c r="AS89" s="57">
        <f>INDEX('DATA POBLACION'!$A$1:$CP$361,MATCH($G89,'DATA POBLACION'!$F$1:$F$361,0),MATCH(CONCATENATE(AS$1,"_",$H89),'DATA POBLACION'!$A$1:$CP$1,0))</f>
        <v>47</v>
      </c>
      <c r="AT89" s="57">
        <f>INDEX('DATA POBLACION'!$A$1:$CP$361,MATCH($G89,'DATA POBLACION'!$F$1:$F$361,0),MATCH(CONCATENATE(AT$1,"_",$H89),'DATA POBLACION'!$A$1:$CP$1,0))</f>
        <v>81</v>
      </c>
    </row>
    <row r="90" spans="1:46" x14ac:dyDescent="0.2">
      <c r="A90" s="60" t="s">
        <v>39</v>
      </c>
      <c r="B90" s="55" t="s">
        <v>254</v>
      </c>
      <c r="C90" s="39" t="s">
        <v>230</v>
      </c>
      <c r="D90" s="35" t="s">
        <v>3</v>
      </c>
      <c r="E90" s="56" t="s">
        <v>23</v>
      </c>
      <c r="F90" s="39"/>
      <c r="G90" s="39" t="s">
        <v>287</v>
      </c>
      <c r="H90" s="39" t="s">
        <v>108</v>
      </c>
      <c r="I90" s="39">
        <f t="shared" si="10"/>
        <v>637</v>
      </c>
      <c r="J90" s="57">
        <f>INDEX('DATA POBLACION'!$A$1:$CP$361,MATCH($G90,'DATA POBLACION'!$F$1:$F$361,0),MATCH(CONCATENATE(J$1,"_",$H90),'DATA POBLACION'!$A$1:$CP$1,0))</f>
        <v>7</v>
      </c>
      <c r="K90" s="57">
        <f>INDEX('DATA POBLACION'!$A$1:$CP$361,MATCH($G90,'DATA POBLACION'!$F$1:$F$361,0),MATCH(CONCATENATE(K$1,"_",$H90),'DATA POBLACION'!$A$1:$CP$1,0))</f>
        <v>7</v>
      </c>
      <c r="L90" s="57">
        <f>INDEX('DATA POBLACION'!$A$1:$CP$361,MATCH($G90,'DATA POBLACION'!$F$1:$F$361,0),MATCH(CONCATENATE(L$1,"_",$H90),'DATA POBLACION'!$A$1:$CP$1,0))</f>
        <v>8</v>
      </c>
      <c r="M90" s="57">
        <f>INDEX('DATA POBLACION'!$A$1:$CP$361,MATCH($G90,'DATA POBLACION'!$F$1:$F$361,0),MATCH(CONCATENATE(M$1,"_",$H90),'DATA POBLACION'!$A$1:$CP$1,0))</f>
        <v>8</v>
      </c>
      <c r="N90" s="57">
        <f>INDEX('DATA POBLACION'!$A$1:$CP$361,MATCH($G90,'DATA POBLACION'!$F$1:$F$361,0),MATCH(CONCATENATE(N$1,"_",$H90),'DATA POBLACION'!$A$1:$CP$1,0))</f>
        <v>9</v>
      </c>
      <c r="O90" s="57">
        <f t="shared" si="11"/>
        <v>39</v>
      </c>
      <c r="P90" s="57">
        <f>INDEX('DATA POBLACION'!$A$1:$CP$361,MATCH($G90,'DATA POBLACION'!$F$1:$F$361,0),MATCH(CONCATENATE(P$1,"_",$H90),'DATA POBLACION'!$A$1:$CP$1,0))</f>
        <v>11</v>
      </c>
      <c r="Q90" s="57">
        <f>INDEX('DATA POBLACION'!$A$1:$CP$361,MATCH($G90,'DATA POBLACION'!$F$1:$F$361,0),MATCH(CONCATENATE(Q$1,"_",$H90),'DATA POBLACION'!$A$1:$CP$1,0))</f>
        <v>11</v>
      </c>
      <c r="R90" s="57">
        <f>INDEX('DATA POBLACION'!$A$1:$CP$361,MATCH($G90,'DATA POBLACION'!$F$1:$F$361,0),MATCH(CONCATENATE(R$1,"_",$H90),'DATA POBLACION'!$A$1:$CP$1,0))</f>
        <v>11</v>
      </c>
      <c r="S90" s="57">
        <f>INDEX('DATA POBLACION'!$A$1:$CP$361,MATCH($G90,'DATA POBLACION'!$F$1:$F$361,0),MATCH(CONCATENATE(S$1,"_",$H90),'DATA POBLACION'!$A$1:$CP$1,0))</f>
        <v>11</v>
      </c>
      <c r="T90" s="57">
        <f>INDEX('DATA POBLACION'!$A$1:$CP$361,MATCH($G90,'DATA POBLACION'!$F$1:$F$361,0),MATCH(CONCATENATE(T$1,"_",$H90),'DATA POBLACION'!$A$1:$CP$1,0))</f>
        <v>13</v>
      </c>
      <c r="U90" s="57">
        <f t="shared" si="12"/>
        <v>57</v>
      </c>
      <c r="V90" s="57">
        <f>INDEX('DATA POBLACION'!$A$1:$CP$361,MATCH($G90,'DATA POBLACION'!$F$1:$F$361,0),MATCH(CONCATENATE(V$1,"_",$H90),'DATA POBLACION'!$A$1:$CP$1,0))</f>
        <v>12</v>
      </c>
      <c r="W90" s="57">
        <f>INDEX('DATA POBLACION'!$A$1:$CP$361,MATCH($G90,'DATA POBLACION'!$F$1:$F$361,0),MATCH(CONCATENATE(W$1,"_",$H90),'DATA POBLACION'!$A$1:$CP$1,0))</f>
        <v>12</v>
      </c>
      <c r="X90" s="57">
        <f>INDEX('DATA POBLACION'!$A$1:$CP$361,MATCH($G90,'DATA POBLACION'!$F$1:$F$361,0),MATCH(CONCATENATE(X$1,"_",$H90),'DATA POBLACION'!$A$1:$CP$1,0))</f>
        <v>13</v>
      </c>
      <c r="Y90" s="57">
        <f>INDEX('DATA POBLACION'!$A$1:$CP$361,MATCH($G90,'DATA POBLACION'!$F$1:$F$361,0),MATCH(CONCATENATE(Y$1,"_",$H90),'DATA POBLACION'!$A$1:$CP$1,0))</f>
        <v>13</v>
      </c>
      <c r="Z90" s="57">
        <f>INDEX('DATA POBLACION'!$A$1:$CP$361,MATCH($G90,'DATA POBLACION'!$F$1:$F$361,0),MATCH(CONCATENATE(Z$1,"_",$H90),'DATA POBLACION'!$A$1:$CP$1,0))</f>
        <v>12</v>
      </c>
      <c r="AA90" s="39">
        <f t="shared" si="13"/>
        <v>62</v>
      </c>
      <c r="AB90" s="57">
        <f>INDEX('DATA POBLACION'!$A$1:$CP$361,MATCH($G90,'DATA POBLACION'!$F$1:$F$361,0),MATCH(CONCATENATE(AB$1,"_",$H90),'DATA POBLACION'!$A$1:$CP$1,0))</f>
        <v>12</v>
      </c>
      <c r="AC90" s="57">
        <f>INDEX('DATA POBLACION'!$A$1:$CP$361,MATCH($G90,'DATA POBLACION'!$F$1:$F$361,0),MATCH(CONCATENATE(AC$1,"_",$H90),'DATA POBLACION'!$A$1:$CP$1,0))</f>
        <v>13</v>
      </c>
      <c r="AD90" s="57">
        <f>INDEX('DATA POBLACION'!$A$1:$CP$361,MATCH($G90,'DATA POBLACION'!$F$1:$F$361,0),MATCH(CONCATENATE(AD$1,"_",$H90),'DATA POBLACION'!$A$1:$CP$1,0))</f>
        <v>13</v>
      </c>
      <c r="AE90" s="57">
        <f>INDEX('DATA POBLACION'!$A$1:$CP$361,MATCH($G90,'DATA POBLACION'!$F$1:$F$361,0),MATCH(CONCATENATE(AE$1,"_",$H90),'DATA POBLACION'!$A$1:$CP$1,0))</f>
        <v>13</v>
      </c>
      <c r="AF90" s="57">
        <f>INDEX('DATA POBLACION'!$A$1:$CP$361,MATCH($G90,'DATA POBLACION'!$F$1:$F$361,0),MATCH(CONCATENATE(AF$1,"_",$H90),'DATA POBLACION'!$A$1:$CP$1,0))</f>
        <v>13</v>
      </c>
      <c r="AG90" s="39">
        <f t="shared" si="14"/>
        <v>64</v>
      </c>
      <c r="AH90" s="57">
        <f>INDEX('DATA POBLACION'!$A$1:$CP$361,MATCH($G90,'DATA POBLACION'!$F$1:$F$361,0),MATCH(CONCATENATE(AH$1,"_",$H90),'DATA POBLACION'!$A$1:$CP$1,0))</f>
        <v>54</v>
      </c>
      <c r="AI90" s="57">
        <f>INDEX('DATA POBLACION'!$A$1:$CP$361,MATCH($G90,'DATA POBLACION'!$F$1:$F$361,0),MATCH(CONCATENATE(AI$1,"_",$H90),'DATA POBLACION'!$A$1:$CP$1,0))</f>
        <v>53</v>
      </c>
      <c r="AJ90" s="57">
        <f>INDEX('DATA POBLACION'!$A$1:$CP$361,MATCH($G90,'DATA POBLACION'!$F$1:$F$361,0),MATCH(CONCATENATE(AJ$1,"_",$H90),'DATA POBLACION'!$A$1:$CP$1,0))</f>
        <v>54</v>
      </c>
      <c r="AK90" s="57">
        <f>INDEX('DATA POBLACION'!$A$1:$CP$361,MATCH($G90,'DATA POBLACION'!$F$1:$F$361,0),MATCH(CONCATENATE(AK$1,"_",$H90),'DATA POBLACION'!$A$1:$CP$1,0))</f>
        <v>51</v>
      </c>
      <c r="AL90" s="57">
        <f>INDEX('DATA POBLACION'!$A$1:$CP$361,MATCH($G90,'DATA POBLACION'!$F$1:$F$361,0),MATCH(CONCATENATE(AL$1,"_",$H90),'DATA POBLACION'!$A$1:$CP$1,0))</f>
        <v>42</v>
      </c>
      <c r="AM90" s="57">
        <f>INDEX('DATA POBLACION'!$A$1:$CP$361,MATCH($G90,'DATA POBLACION'!$F$1:$F$361,0),MATCH(CONCATENATE(AM$1,"_",$H90),'DATA POBLACION'!$A$1:$CP$1,0))</f>
        <v>37</v>
      </c>
      <c r="AN90" s="57">
        <f>INDEX('DATA POBLACION'!$A$1:$CP$361,MATCH($G90,'DATA POBLACION'!$F$1:$F$361,0),MATCH(CONCATENATE(AN$1,"_",$H90),'DATA POBLACION'!$A$1:$CP$1,0))</f>
        <v>29</v>
      </c>
      <c r="AO90" s="57">
        <f>INDEX('DATA POBLACION'!$A$1:$CP$361,MATCH($G90,'DATA POBLACION'!$F$1:$F$361,0),MATCH(CONCATENATE(AO$1,"_",$H90),'DATA POBLACION'!$A$1:$CP$1,0))</f>
        <v>26</v>
      </c>
      <c r="AP90" s="57">
        <f>INDEX('DATA POBLACION'!$A$1:$CP$361,MATCH($G90,'DATA POBLACION'!$F$1:$F$361,0),MATCH(CONCATENATE(AP$1,"_",$H90),'DATA POBLACION'!$A$1:$CP$1,0))</f>
        <v>22</v>
      </c>
      <c r="AQ90" s="57">
        <f>INDEX('DATA POBLACION'!$A$1:$CP$361,MATCH($G90,'DATA POBLACION'!$F$1:$F$361,0),MATCH(CONCATENATE(AQ$1,"_",$H90),'DATA POBLACION'!$A$1:$CP$1,0))</f>
        <v>18</v>
      </c>
      <c r="AR90" s="57">
        <f>INDEX('DATA POBLACION'!$A$1:$CP$361,MATCH($G90,'DATA POBLACION'!$F$1:$F$361,0),MATCH(CONCATENATE(AR$1,"_",$H90),'DATA POBLACION'!$A$1:$CP$1,0))</f>
        <v>12</v>
      </c>
      <c r="AS90" s="57">
        <f>INDEX('DATA POBLACION'!$A$1:$CP$361,MATCH($G90,'DATA POBLACION'!$F$1:$F$361,0),MATCH(CONCATENATE(AS$1,"_",$H90),'DATA POBLACION'!$A$1:$CP$1,0))</f>
        <v>8</v>
      </c>
      <c r="AT90" s="57">
        <f>INDEX('DATA POBLACION'!$A$1:$CP$361,MATCH($G90,'DATA POBLACION'!$F$1:$F$361,0),MATCH(CONCATENATE(AT$1,"_",$H90),'DATA POBLACION'!$A$1:$CP$1,0))</f>
        <v>9</v>
      </c>
    </row>
    <row r="91" spans="1:46" x14ac:dyDescent="0.2">
      <c r="A91" s="60" t="s">
        <v>39</v>
      </c>
      <c r="B91" s="55" t="s">
        <v>254</v>
      </c>
      <c r="C91" s="39" t="s">
        <v>230</v>
      </c>
      <c r="D91" s="35" t="s">
        <v>3</v>
      </c>
      <c r="E91" s="39" t="s">
        <v>23</v>
      </c>
      <c r="F91" s="39"/>
      <c r="G91" s="39" t="s">
        <v>287</v>
      </c>
      <c r="H91" s="39" t="s">
        <v>109</v>
      </c>
      <c r="I91" s="39">
        <f t="shared" si="10"/>
        <v>619</v>
      </c>
      <c r="J91" s="57">
        <f>INDEX('DATA POBLACION'!$A$1:$CP$361,MATCH($G91,'DATA POBLACION'!$F$1:$F$361,0),MATCH(CONCATENATE(J$1,"_",$H91),'DATA POBLACION'!$A$1:$CP$1,0))</f>
        <v>7</v>
      </c>
      <c r="K91" s="57">
        <f>INDEX('DATA POBLACION'!$A$1:$CP$361,MATCH($G91,'DATA POBLACION'!$F$1:$F$361,0),MATCH(CONCATENATE(K$1,"_",$H91),'DATA POBLACION'!$A$1:$CP$1,0))</f>
        <v>7</v>
      </c>
      <c r="L91" s="57">
        <f>INDEX('DATA POBLACION'!$A$1:$CP$361,MATCH($G91,'DATA POBLACION'!$F$1:$F$361,0),MATCH(CONCATENATE(L$1,"_",$H91),'DATA POBLACION'!$A$1:$CP$1,0))</f>
        <v>7</v>
      </c>
      <c r="M91" s="57">
        <f>INDEX('DATA POBLACION'!$A$1:$CP$361,MATCH($G91,'DATA POBLACION'!$F$1:$F$361,0),MATCH(CONCATENATE(M$1,"_",$H91),'DATA POBLACION'!$A$1:$CP$1,0))</f>
        <v>7</v>
      </c>
      <c r="N91" s="57">
        <f>INDEX('DATA POBLACION'!$A$1:$CP$361,MATCH($G91,'DATA POBLACION'!$F$1:$F$361,0),MATCH(CONCATENATE(N$1,"_",$H91),'DATA POBLACION'!$A$1:$CP$1,0))</f>
        <v>9</v>
      </c>
      <c r="O91" s="57">
        <f t="shared" si="11"/>
        <v>37</v>
      </c>
      <c r="P91" s="57">
        <f>INDEX('DATA POBLACION'!$A$1:$CP$361,MATCH($G91,'DATA POBLACION'!$F$1:$F$361,0),MATCH(CONCATENATE(P$1,"_",$H91),'DATA POBLACION'!$A$1:$CP$1,0))</f>
        <v>10</v>
      </c>
      <c r="Q91" s="57">
        <f>INDEX('DATA POBLACION'!$A$1:$CP$361,MATCH($G91,'DATA POBLACION'!$F$1:$F$361,0),MATCH(CONCATENATE(Q$1,"_",$H91),'DATA POBLACION'!$A$1:$CP$1,0))</f>
        <v>11</v>
      </c>
      <c r="R91" s="57">
        <f>INDEX('DATA POBLACION'!$A$1:$CP$361,MATCH($G91,'DATA POBLACION'!$F$1:$F$361,0),MATCH(CONCATENATE(R$1,"_",$H91),'DATA POBLACION'!$A$1:$CP$1,0))</f>
        <v>11</v>
      </c>
      <c r="S91" s="57">
        <f>INDEX('DATA POBLACION'!$A$1:$CP$361,MATCH($G91,'DATA POBLACION'!$F$1:$F$361,0),MATCH(CONCATENATE(S$1,"_",$H91),'DATA POBLACION'!$A$1:$CP$1,0))</f>
        <v>12</v>
      </c>
      <c r="T91" s="57">
        <f>INDEX('DATA POBLACION'!$A$1:$CP$361,MATCH($G91,'DATA POBLACION'!$F$1:$F$361,0),MATCH(CONCATENATE(T$1,"_",$H91),'DATA POBLACION'!$A$1:$CP$1,0))</f>
        <v>12</v>
      </c>
      <c r="U91" s="57">
        <f t="shared" si="12"/>
        <v>56</v>
      </c>
      <c r="V91" s="57">
        <f>INDEX('DATA POBLACION'!$A$1:$CP$361,MATCH($G91,'DATA POBLACION'!$F$1:$F$361,0),MATCH(CONCATENATE(V$1,"_",$H91),'DATA POBLACION'!$A$1:$CP$1,0))</f>
        <v>11</v>
      </c>
      <c r="W91" s="57">
        <f>INDEX('DATA POBLACION'!$A$1:$CP$361,MATCH($G91,'DATA POBLACION'!$F$1:$F$361,0),MATCH(CONCATENATE(W$1,"_",$H91),'DATA POBLACION'!$A$1:$CP$1,0))</f>
        <v>11</v>
      </c>
      <c r="X91" s="57">
        <f>INDEX('DATA POBLACION'!$A$1:$CP$361,MATCH($G91,'DATA POBLACION'!$F$1:$F$361,0),MATCH(CONCATENATE(X$1,"_",$H91),'DATA POBLACION'!$A$1:$CP$1,0))</f>
        <v>12</v>
      </c>
      <c r="Y91" s="57">
        <f>INDEX('DATA POBLACION'!$A$1:$CP$361,MATCH($G91,'DATA POBLACION'!$F$1:$F$361,0),MATCH(CONCATENATE(Y$1,"_",$H91),'DATA POBLACION'!$A$1:$CP$1,0))</f>
        <v>12</v>
      </c>
      <c r="Z91" s="57">
        <f>INDEX('DATA POBLACION'!$A$1:$CP$361,MATCH($G91,'DATA POBLACION'!$F$1:$F$361,0),MATCH(CONCATENATE(Z$1,"_",$H91),'DATA POBLACION'!$A$1:$CP$1,0))</f>
        <v>11</v>
      </c>
      <c r="AA91" s="39">
        <f t="shared" si="13"/>
        <v>57</v>
      </c>
      <c r="AB91" s="57">
        <f>INDEX('DATA POBLACION'!$A$1:$CP$361,MATCH($G91,'DATA POBLACION'!$F$1:$F$361,0),MATCH(CONCATENATE(AB$1,"_",$H91),'DATA POBLACION'!$A$1:$CP$1,0))</f>
        <v>11</v>
      </c>
      <c r="AC91" s="57">
        <f>INDEX('DATA POBLACION'!$A$1:$CP$361,MATCH($G91,'DATA POBLACION'!$F$1:$F$361,0),MATCH(CONCATENATE(AC$1,"_",$H91),'DATA POBLACION'!$A$1:$CP$1,0))</f>
        <v>12</v>
      </c>
      <c r="AD91" s="57">
        <f>INDEX('DATA POBLACION'!$A$1:$CP$361,MATCH($G91,'DATA POBLACION'!$F$1:$F$361,0),MATCH(CONCATENATE(AD$1,"_",$H91),'DATA POBLACION'!$A$1:$CP$1,0))</f>
        <v>12</v>
      </c>
      <c r="AE91" s="57">
        <f>INDEX('DATA POBLACION'!$A$1:$CP$361,MATCH($G91,'DATA POBLACION'!$F$1:$F$361,0),MATCH(CONCATENATE(AE$1,"_",$H91),'DATA POBLACION'!$A$1:$CP$1,0))</f>
        <v>13</v>
      </c>
      <c r="AF91" s="57">
        <f>INDEX('DATA POBLACION'!$A$1:$CP$361,MATCH($G91,'DATA POBLACION'!$F$1:$F$361,0),MATCH(CONCATENATE(AF$1,"_",$H91),'DATA POBLACION'!$A$1:$CP$1,0))</f>
        <v>12</v>
      </c>
      <c r="AG91" s="39">
        <f t="shared" si="14"/>
        <v>60</v>
      </c>
      <c r="AH91" s="57">
        <f>INDEX('DATA POBLACION'!$A$1:$CP$361,MATCH($G91,'DATA POBLACION'!$F$1:$F$361,0),MATCH(CONCATENATE(AH$1,"_",$H91),'DATA POBLACION'!$A$1:$CP$1,0))</f>
        <v>50</v>
      </c>
      <c r="AI91" s="57">
        <f>INDEX('DATA POBLACION'!$A$1:$CP$361,MATCH($G91,'DATA POBLACION'!$F$1:$F$361,0),MATCH(CONCATENATE(AI$1,"_",$H91),'DATA POBLACION'!$A$1:$CP$1,0))</f>
        <v>52</v>
      </c>
      <c r="AJ91" s="57">
        <f>INDEX('DATA POBLACION'!$A$1:$CP$361,MATCH($G91,'DATA POBLACION'!$F$1:$F$361,0),MATCH(CONCATENATE(AJ$1,"_",$H91),'DATA POBLACION'!$A$1:$CP$1,0))</f>
        <v>51</v>
      </c>
      <c r="AK91" s="57">
        <f>INDEX('DATA POBLACION'!$A$1:$CP$361,MATCH($G91,'DATA POBLACION'!$F$1:$F$361,0),MATCH(CONCATENATE(AK$1,"_",$H91),'DATA POBLACION'!$A$1:$CP$1,0))</f>
        <v>47</v>
      </c>
      <c r="AL91" s="57">
        <f>INDEX('DATA POBLACION'!$A$1:$CP$361,MATCH($G91,'DATA POBLACION'!$F$1:$F$361,0),MATCH(CONCATENATE(AL$1,"_",$H91),'DATA POBLACION'!$A$1:$CP$1,0))</f>
        <v>41</v>
      </c>
      <c r="AM91" s="57">
        <f>INDEX('DATA POBLACION'!$A$1:$CP$361,MATCH($G91,'DATA POBLACION'!$F$1:$F$361,0),MATCH(CONCATENATE(AM$1,"_",$H91),'DATA POBLACION'!$A$1:$CP$1,0))</f>
        <v>34</v>
      </c>
      <c r="AN91" s="57">
        <f>INDEX('DATA POBLACION'!$A$1:$CP$361,MATCH($G91,'DATA POBLACION'!$F$1:$F$361,0),MATCH(CONCATENATE(AN$1,"_",$H91),'DATA POBLACION'!$A$1:$CP$1,0))</f>
        <v>29</v>
      </c>
      <c r="AO91" s="57">
        <f>INDEX('DATA POBLACION'!$A$1:$CP$361,MATCH($G91,'DATA POBLACION'!$F$1:$F$361,0),MATCH(CONCATENATE(AO$1,"_",$H91),'DATA POBLACION'!$A$1:$CP$1,0))</f>
        <v>25</v>
      </c>
      <c r="AP91" s="57">
        <f>INDEX('DATA POBLACION'!$A$1:$CP$361,MATCH($G91,'DATA POBLACION'!$F$1:$F$361,0),MATCH(CONCATENATE(AP$1,"_",$H91),'DATA POBLACION'!$A$1:$CP$1,0))</f>
        <v>23</v>
      </c>
      <c r="AQ91" s="57">
        <f>INDEX('DATA POBLACION'!$A$1:$CP$361,MATCH($G91,'DATA POBLACION'!$F$1:$F$361,0),MATCH(CONCATENATE(AQ$1,"_",$H91),'DATA POBLACION'!$A$1:$CP$1,0))</f>
        <v>19</v>
      </c>
      <c r="AR91" s="57">
        <f>INDEX('DATA POBLACION'!$A$1:$CP$361,MATCH($G91,'DATA POBLACION'!$F$1:$F$361,0),MATCH(CONCATENATE(AR$1,"_",$H91),'DATA POBLACION'!$A$1:$CP$1,0))</f>
        <v>14</v>
      </c>
      <c r="AS91" s="57">
        <f>INDEX('DATA POBLACION'!$A$1:$CP$361,MATCH($G91,'DATA POBLACION'!$F$1:$F$361,0),MATCH(CONCATENATE(AS$1,"_",$H91),'DATA POBLACION'!$A$1:$CP$1,0))</f>
        <v>11</v>
      </c>
      <c r="AT91" s="57">
        <f>INDEX('DATA POBLACION'!$A$1:$CP$361,MATCH($G91,'DATA POBLACION'!$F$1:$F$361,0),MATCH(CONCATENATE(AT$1,"_",$H91),'DATA POBLACION'!$A$1:$CP$1,0))</f>
        <v>13</v>
      </c>
    </row>
    <row r="92" spans="1:46" x14ac:dyDescent="0.2">
      <c r="A92" s="60" t="s">
        <v>37</v>
      </c>
      <c r="B92" s="55" t="s">
        <v>53</v>
      </c>
      <c r="C92" s="39" t="s">
        <v>197</v>
      </c>
      <c r="D92" s="35" t="s">
        <v>3</v>
      </c>
      <c r="E92" s="56" t="s">
        <v>21</v>
      </c>
      <c r="F92" s="39"/>
      <c r="G92" s="39" t="s">
        <v>210</v>
      </c>
      <c r="H92" s="39" t="s">
        <v>108</v>
      </c>
      <c r="I92" s="39">
        <f t="shared" si="10"/>
        <v>965</v>
      </c>
      <c r="J92" s="57">
        <f>INDEX('DATA POBLACION'!$A$1:$CP$361,MATCH($G92,'DATA POBLACION'!$F$1:$F$361,0),MATCH(CONCATENATE(J$1,"_",$H92),'DATA POBLACION'!$A$1:$CP$1,0))</f>
        <v>10</v>
      </c>
      <c r="K92" s="57">
        <f>INDEX('DATA POBLACION'!$A$1:$CP$361,MATCH($G92,'DATA POBLACION'!$F$1:$F$361,0),MATCH(CONCATENATE(K$1,"_",$H92),'DATA POBLACION'!$A$1:$CP$1,0))</f>
        <v>8</v>
      </c>
      <c r="L92" s="57">
        <f>INDEX('DATA POBLACION'!$A$1:$CP$361,MATCH($G92,'DATA POBLACION'!$F$1:$F$361,0),MATCH(CONCATENATE(L$1,"_",$H92),'DATA POBLACION'!$A$1:$CP$1,0))</f>
        <v>13</v>
      </c>
      <c r="M92" s="57">
        <f>INDEX('DATA POBLACION'!$A$1:$CP$361,MATCH($G92,'DATA POBLACION'!$F$1:$F$361,0),MATCH(CONCATENATE(M$1,"_",$H92),'DATA POBLACION'!$A$1:$CP$1,0))</f>
        <v>13</v>
      </c>
      <c r="N92" s="57">
        <f>INDEX('DATA POBLACION'!$A$1:$CP$361,MATCH($G92,'DATA POBLACION'!$F$1:$F$361,0),MATCH(CONCATENATE(N$1,"_",$H92),'DATA POBLACION'!$A$1:$CP$1,0))</f>
        <v>16</v>
      </c>
      <c r="O92" s="57">
        <f t="shared" si="11"/>
        <v>60</v>
      </c>
      <c r="P92" s="57">
        <f>INDEX('DATA POBLACION'!$A$1:$CP$361,MATCH($G92,'DATA POBLACION'!$F$1:$F$361,0),MATCH(CONCATENATE(P$1,"_",$H92),'DATA POBLACION'!$A$1:$CP$1,0))</f>
        <v>15</v>
      </c>
      <c r="Q92" s="57">
        <f>INDEX('DATA POBLACION'!$A$1:$CP$361,MATCH($G92,'DATA POBLACION'!$F$1:$F$361,0),MATCH(CONCATENATE(Q$1,"_",$H92),'DATA POBLACION'!$A$1:$CP$1,0))</f>
        <v>9</v>
      </c>
      <c r="R92" s="57">
        <f>INDEX('DATA POBLACION'!$A$1:$CP$361,MATCH($G92,'DATA POBLACION'!$F$1:$F$361,0),MATCH(CONCATENATE(R$1,"_",$H92),'DATA POBLACION'!$A$1:$CP$1,0))</f>
        <v>11</v>
      </c>
      <c r="S92" s="57">
        <f>INDEX('DATA POBLACION'!$A$1:$CP$361,MATCH($G92,'DATA POBLACION'!$F$1:$F$361,0),MATCH(CONCATENATE(S$1,"_",$H92),'DATA POBLACION'!$A$1:$CP$1,0))</f>
        <v>13</v>
      </c>
      <c r="T92" s="57">
        <f>INDEX('DATA POBLACION'!$A$1:$CP$361,MATCH($G92,'DATA POBLACION'!$F$1:$F$361,0),MATCH(CONCATENATE(T$1,"_",$H92),'DATA POBLACION'!$A$1:$CP$1,0))</f>
        <v>13</v>
      </c>
      <c r="U92" s="57">
        <f t="shared" si="12"/>
        <v>61</v>
      </c>
      <c r="V92" s="57">
        <f>INDEX('DATA POBLACION'!$A$1:$CP$361,MATCH($G92,'DATA POBLACION'!$F$1:$F$361,0),MATCH(CONCATENATE(V$1,"_",$H92),'DATA POBLACION'!$A$1:$CP$1,0))</f>
        <v>13</v>
      </c>
      <c r="W92" s="57">
        <f>INDEX('DATA POBLACION'!$A$1:$CP$361,MATCH($G92,'DATA POBLACION'!$F$1:$F$361,0),MATCH(CONCATENATE(W$1,"_",$H92),'DATA POBLACION'!$A$1:$CP$1,0))</f>
        <v>15</v>
      </c>
      <c r="X92" s="57">
        <f>INDEX('DATA POBLACION'!$A$1:$CP$361,MATCH($G92,'DATA POBLACION'!$F$1:$F$361,0),MATCH(CONCATENATE(X$1,"_",$H92),'DATA POBLACION'!$A$1:$CP$1,0))</f>
        <v>16</v>
      </c>
      <c r="Y92" s="57">
        <f>INDEX('DATA POBLACION'!$A$1:$CP$361,MATCH($G92,'DATA POBLACION'!$F$1:$F$361,0),MATCH(CONCATENATE(Y$1,"_",$H92),'DATA POBLACION'!$A$1:$CP$1,0))</f>
        <v>11</v>
      </c>
      <c r="Z92" s="57">
        <f>INDEX('DATA POBLACION'!$A$1:$CP$361,MATCH($G92,'DATA POBLACION'!$F$1:$F$361,0),MATCH(CONCATENATE(Z$1,"_",$H92),'DATA POBLACION'!$A$1:$CP$1,0))</f>
        <v>13</v>
      </c>
      <c r="AA92" s="39">
        <f t="shared" si="13"/>
        <v>68</v>
      </c>
      <c r="AB92" s="57">
        <f>INDEX('DATA POBLACION'!$A$1:$CP$361,MATCH($G92,'DATA POBLACION'!$F$1:$F$361,0),MATCH(CONCATENATE(AB$1,"_",$H92),'DATA POBLACION'!$A$1:$CP$1,0))</f>
        <v>11</v>
      </c>
      <c r="AC92" s="57">
        <f>INDEX('DATA POBLACION'!$A$1:$CP$361,MATCH($G92,'DATA POBLACION'!$F$1:$F$361,0),MATCH(CONCATENATE(AC$1,"_",$H92),'DATA POBLACION'!$A$1:$CP$1,0))</f>
        <v>20</v>
      </c>
      <c r="AD92" s="57">
        <f>INDEX('DATA POBLACION'!$A$1:$CP$361,MATCH($G92,'DATA POBLACION'!$F$1:$F$361,0),MATCH(CONCATENATE(AD$1,"_",$H92),'DATA POBLACION'!$A$1:$CP$1,0))</f>
        <v>18</v>
      </c>
      <c r="AE92" s="57">
        <f>INDEX('DATA POBLACION'!$A$1:$CP$361,MATCH($G92,'DATA POBLACION'!$F$1:$F$361,0),MATCH(CONCATENATE(AE$1,"_",$H92),'DATA POBLACION'!$A$1:$CP$1,0))</f>
        <v>16</v>
      </c>
      <c r="AF92" s="57">
        <f>INDEX('DATA POBLACION'!$A$1:$CP$361,MATCH($G92,'DATA POBLACION'!$F$1:$F$361,0),MATCH(CONCATENATE(AF$1,"_",$H92),'DATA POBLACION'!$A$1:$CP$1,0))</f>
        <v>15</v>
      </c>
      <c r="AG92" s="39">
        <f t="shared" si="14"/>
        <v>80</v>
      </c>
      <c r="AH92" s="57">
        <f>INDEX('DATA POBLACION'!$A$1:$CP$361,MATCH($G92,'DATA POBLACION'!$F$1:$F$361,0),MATCH(CONCATENATE(AH$1,"_",$H92),'DATA POBLACION'!$A$1:$CP$1,0))</f>
        <v>67</v>
      </c>
      <c r="AI92" s="57">
        <f>INDEX('DATA POBLACION'!$A$1:$CP$361,MATCH($G92,'DATA POBLACION'!$F$1:$F$361,0),MATCH(CONCATENATE(AI$1,"_",$H92),'DATA POBLACION'!$A$1:$CP$1,0))</f>
        <v>72</v>
      </c>
      <c r="AJ92" s="57">
        <f>INDEX('DATA POBLACION'!$A$1:$CP$361,MATCH($G92,'DATA POBLACION'!$F$1:$F$361,0),MATCH(CONCATENATE(AJ$1,"_",$H92),'DATA POBLACION'!$A$1:$CP$1,0))</f>
        <v>78</v>
      </c>
      <c r="AK92" s="57">
        <f>INDEX('DATA POBLACION'!$A$1:$CP$361,MATCH($G92,'DATA POBLACION'!$F$1:$F$361,0),MATCH(CONCATENATE(AK$1,"_",$H92),'DATA POBLACION'!$A$1:$CP$1,0))</f>
        <v>84</v>
      </c>
      <c r="AL92" s="57">
        <f>INDEX('DATA POBLACION'!$A$1:$CP$361,MATCH($G92,'DATA POBLACION'!$F$1:$F$361,0),MATCH(CONCATENATE(AL$1,"_",$H92),'DATA POBLACION'!$A$1:$CP$1,0))</f>
        <v>76</v>
      </c>
      <c r="AM92" s="57">
        <f>INDEX('DATA POBLACION'!$A$1:$CP$361,MATCH($G92,'DATA POBLACION'!$F$1:$F$361,0),MATCH(CONCATENATE(AM$1,"_",$H92),'DATA POBLACION'!$A$1:$CP$1,0))</f>
        <v>64</v>
      </c>
      <c r="AN92" s="57">
        <f>INDEX('DATA POBLACION'!$A$1:$CP$361,MATCH($G92,'DATA POBLACION'!$F$1:$F$361,0),MATCH(CONCATENATE(AN$1,"_",$H92),'DATA POBLACION'!$A$1:$CP$1,0))</f>
        <v>59</v>
      </c>
      <c r="AO92" s="57">
        <f>INDEX('DATA POBLACION'!$A$1:$CP$361,MATCH($G92,'DATA POBLACION'!$F$1:$F$361,0),MATCH(CONCATENATE(AO$1,"_",$H92),'DATA POBLACION'!$A$1:$CP$1,0))</f>
        <v>53</v>
      </c>
      <c r="AP92" s="57">
        <f>INDEX('DATA POBLACION'!$A$1:$CP$361,MATCH($G92,'DATA POBLACION'!$F$1:$F$361,0),MATCH(CONCATENATE(AP$1,"_",$H92),'DATA POBLACION'!$A$1:$CP$1,0))</f>
        <v>45</v>
      </c>
      <c r="AQ92" s="57">
        <f>INDEX('DATA POBLACION'!$A$1:$CP$361,MATCH($G92,'DATA POBLACION'!$F$1:$F$361,0),MATCH(CONCATENATE(AQ$1,"_",$H92),'DATA POBLACION'!$A$1:$CP$1,0))</f>
        <v>32</v>
      </c>
      <c r="AR92" s="57">
        <f>INDEX('DATA POBLACION'!$A$1:$CP$361,MATCH($G92,'DATA POBLACION'!$F$1:$F$361,0),MATCH(CONCATENATE(AR$1,"_",$H92),'DATA POBLACION'!$A$1:$CP$1,0))</f>
        <v>25</v>
      </c>
      <c r="AS92" s="57">
        <f>INDEX('DATA POBLACION'!$A$1:$CP$361,MATCH($G92,'DATA POBLACION'!$F$1:$F$361,0),MATCH(CONCATENATE(AS$1,"_",$H92),'DATA POBLACION'!$A$1:$CP$1,0))</f>
        <v>22</v>
      </c>
      <c r="AT92" s="57">
        <f>INDEX('DATA POBLACION'!$A$1:$CP$361,MATCH($G92,'DATA POBLACION'!$F$1:$F$361,0),MATCH(CONCATENATE(AT$1,"_",$H92),'DATA POBLACION'!$A$1:$CP$1,0))</f>
        <v>19</v>
      </c>
    </row>
    <row r="93" spans="1:46" x14ac:dyDescent="0.2">
      <c r="A93" s="60" t="s">
        <v>37</v>
      </c>
      <c r="B93" s="55" t="s">
        <v>53</v>
      </c>
      <c r="C93" s="39" t="s">
        <v>197</v>
      </c>
      <c r="D93" s="35" t="s">
        <v>3</v>
      </c>
      <c r="E93" s="39" t="s">
        <v>21</v>
      </c>
      <c r="F93" s="39"/>
      <c r="G93" s="39" t="s">
        <v>210</v>
      </c>
      <c r="H93" s="39" t="s">
        <v>109</v>
      </c>
      <c r="I93" s="39">
        <f t="shared" si="10"/>
        <v>954</v>
      </c>
      <c r="J93" s="57">
        <f>INDEX('DATA POBLACION'!$A$1:$CP$361,MATCH($G93,'DATA POBLACION'!$F$1:$F$361,0),MATCH(CONCATENATE(J$1,"_",$H93),'DATA POBLACION'!$A$1:$CP$1,0))</f>
        <v>14</v>
      </c>
      <c r="K93" s="57">
        <f>INDEX('DATA POBLACION'!$A$1:$CP$361,MATCH($G93,'DATA POBLACION'!$F$1:$F$361,0),MATCH(CONCATENATE(K$1,"_",$H93),'DATA POBLACION'!$A$1:$CP$1,0))</f>
        <v>12</v>
      </c>
      <c r="L93" s="57">
        <f>INDEX('DATA POBLACION'!$A$1:$CP$361,MATCH($G93,'DATA POBLACION'!$F$1:$F$361,0),MATCH(CONCATENATE(L$1,"_",$H93),'DATA POBLACION'!$A$1:$CP$1,0))</f>
        <v>11</v>
      </c>
      <c r="M93" s="57">
        <f>INDEX('DATA POBLACION'!$A$1:$CP$361,MATCH($G93,'DATA POBLACION'!$F$1:$F$361,0),MATCH(CONCATENATE(M$1,"_",$H93),'DATA POBLACION'!$A$1:$CP$1,0))</f>
        <v>10</v>
      </c>
      <c r="N93" s="57">
        <f>INDEX('DATA POBLACION'!$A$1:$CP$361,MATCH($G93,'DATA POBLACION'!$F$1:$F$361,0),MATCH(CONCATENATE(N$1,"_",$H93),'DATA POBLACION'!$A$1:$CP$1,0))</f>
        <v>9</v>
      </c>
      <c r="O93" s="57">
        <f t="shared" si="11"/>
        <v>56</v>
      </c>
      <c r="P93" s="57">
        <f>INDEX('DATA POBLACION'!$A$1:$CP$361,MATCH($G93,'DATA POBLACION'!$F$1:$F$361,0),MATCH(CONCATENATE(P$1,"_",$H93),'DATA POBLACION'!$A$1:$CP$1,0))</f>
        <v>11</v>
      </c>
      <c r="Q93" s="57">
        <f>INDEX('DATA POBLACION'!$A$1:$CP$361,MATCH($G93,'DATA POBLACION'!$F$1:$F$361,0),MATCH(CONCATENATE(Q$1,"_",$H93),'DATA POBLACION'!$A$1:$CP$1,0))</f>
        <v>11</v>
      </c>
      <c r="R93" s="57">
        <f>INDEX('DATA POBLACION'!$A$1:$CP$361,MATCH($G93,'DATA POBLACION'!$F$1:$F$361,0),MATCH(CONCATENATE(R$1,"_",$H93),'DATA POBLACION'!$A$1:$CP$1,0))</f>
        <v>11</v>
      </c>
      <c r="S93" s="57">
        <f>INDEX('DATA POBLACION'!$A$1:$CP$361,MATCH($G93,'DATA POBLACION'!$F$1:$F$361,0),MATCH(CONCATENATE(S$1,"_",$H93),'DATA POBLACION'!$A$1:$CP$1,0))</f>
        <v>13</v>
      </c>
      <c r="T93" s="57">
        <f>INDEX('DATA POBLACION'!$A$1:$CP$361,MATCH($G93,'DATA POBLACION'!$F$1:$F$361,0),MATCH(CONCATENATE(T$1,"_",$H93),'DATA POBLACION'!$A$1:$CP$1,0))</f>
        <v>14</v>
      </c>
      <c r="U93" s="57">
        <f t="shared" si="12"/>
        <v>60</v>
      </c>
      <c r="V93" s="57">
        <f>INDEX('DATA POBLACION'!$A$1:$CP$361,MATCH($G93,'DATA POBLACION'!$F$1:$F$361,0),MATCH(CONCATENATE(V$1,"_",$H93),'DATA POBLACION'!$A$1:$CP$1,0))</f>
        <v>12</v>
      </c>
      <c r="W93" s="57">
        <f>INDEX('DATA POBLACION'!$A$1:$CP$361,MATCH($G93,'DATA POBLACION'!$F$1:$F$361,0),MATCH(CONCATENATE(W$1,"_",$H93),'DATA POBLACION'!$A$1:$CP$1,0))</f>
        <v>13</v>
      </c>
      <c r="X93" s="57">
        <f>INDEX('DATA POBLACION'!$A$1:$CP$361,MATCH($G93,'DATA POBLACION'!$F$1:$F$361,0),MATCH(CONCATENATE(X$1,"_",$H93),'DATA POBLACION'!$A$1:$CP$1,0))</f>
        <v>14</v>
      </c>
      <c r="Y93" s="57">
        <f>INDEX('DATA POBLACION'!$A$1:$CP$361,MATCH($G93,'DATA POBLACION'!$F$1:$F$361,0),MATCH(CONCATENATE(Y$1,"_",$H93),'DATA POBLACION'!$A$1:$CP$1,0))</f>
        <v>11</v>
      </c>
      <c r="Z93" s="57">
        <f>INDEX('DATA POBLACION'!$A$1:$CP$361,MATCH($G93,'DATA POBLACION'!$F$1:$F$361,0),MATCH(CONCATENATE(Z$1,"_",$H93),'DATA POBLACION'!$A$1:$CP$1,0))</f>
        <v>12</v>
      </c>
      <c r="AA93" s="39">
        <f t="shared" si="13"/>
        <v>62</v>
      </c>
      <c r="AB93" s="57">
        <f>INDEX('DATA POBLACION'!$A$1:$CP$361,MATCH($G93,'DATA POBLACION'!$F$1:$F$361,0),MATCH(CONCATENATE(AB$1,"_",$H93),'DATA POBLACION'!$A$1:$CP$1,0))</f>
        <v>13</v>
      </c>
      <c r="AC93" s="57">
        <f>INDEX('DATA POBLACION'!$A$1:$CP$361,MATCH($G93,'DATA POBLACION'!$F$1:$F$361,0),MATCH(CONCATENATE(AC$1,"_",$H93),'DATA POBLACION'!$A$1:$CP$1,0))</f>
        <v>16</v>
      </c>
      <c r="AD93" s="57">
        <f>INDEX('DATA POBLACION'!$A$1:$CP$361,MATCH($G93,'DATA POBLACION'!$F$1:$F$361,0),MATCH(CONCATENATE(AD$1,"_",$H93),'DATA POBLACION'!$A$1:$CP$1,0))</f>
        <v>11</v>
      </c>
      <c r="AE93" s="57">
        <f>INDEX('DATA POBLACION'!$A$1:$CP$361,MATCH($G93,'DATA POBLACION'!$F$1:$F$361,0),MATCH(CONCATENATE(AE$1,"_",$H93),'DATA POBLACION'!$A$1:$CP$1,0))</f>
        <v>19</v>
      </c>
      <c r="AF93" s="57">
        <f>INDEX('DATA POBLACION'!$A$1:$CP$361,MATCH($G93,'DATA POBLACION'!$F$1:$F$361,0),MATCH(CONCATENATE(AF$1,"_",$H93),'DATA POBLACION'!$A$1:$CP$1,0))</f>
        <v>19</v>
      </c>
      <c r="AG93" s="39">
        <f t="shared" si="14"/>
        <v>78</v>
      </c>
      <c r="AH93" s="57">
        <f>INDEX('DATA POBLACION'!$A$1:$CP$361,MATCH($G93,'DATA POBLACION'!$F$1:$F$361,0),MATCH(CONCATENATE(AH$1,"_",$H93),'DATA POBLACION'!$A$1:$CP$1,0))</f>
        <v>75</v>
      </c>
      <c r="AI93" s="57">
        <f>INDEX('DATA POBLACION'!$A$1:$CP$361,MATCH($G93,'DATA POBLACION'!$F$1:$F$361,0),MATCH(CONCATENATE(AI$1,"_",$H93),'DATA POBLACION'!$A$1:$CP$1,0))</f>
        <v>77</v>
      </c>
      <c r="AJ93" s="57">
        <f>INDEX('DATA POBLACION'!$A$1:$CP$361,MATCH($G93,'DATA POBLACION'!$F$1:$F$361,0),MATCH(CONCATENATE(AJ$1,"_",$H93),'DATA POBLACION'!$A$1:$CP$1,0))</f>
        <v>65</v>
      </c>
      <c r="AK93" s="57">
        <f>INDEX('DATA POBLACION'!$A$1:$CP$361,MATCH($G93,'DATA POBLACION'!$F$1:$F$361,0),MATCH(CONCATENATE(AK$1,"_",$H93),'DATA POBLACION'!$A$1:$CP$1,0))</f>
        <v>69</v>
      </c>
      <c r="AL93" s="57">
        <f>INDEX('DATA POBLACION'!$A$1:$CP$361,MATCH($G93,'DATA POBLACION'!$F$1:$F$361,0),MATCH(CONCATENATE(AL$1,"_",$H93),'DATA POBLACION'!$A$1:$CP$1,0))</f>
        <v>61</v>
      </c>
      <c r="AM93" s="57">
        <f>INDEX('DATA POBLACION'!$A$1:$CP$361,MATCH($G93,'DATA POBLACION'!$F$1:$F$361,0),MATCH(CONCATENATE(AM$1,"_",$H93),'DATA POBLACION'!$A$1:$CP$1,0))</f>
        <v>58</v>
      </c>
      <c r="AN93" s="57">
        <f>INDEX('DATA POBLACION'!$A$1:$CP$361,MATCH($G93,'DATA POBLACION'!$F$1:$F$361,0),MATCH(CONCATENATE(AN$1,"_",$H93),'DATA POBLACION'!$A$1:$CP$1,0))</f>
        <v>47</v>
      </c>
      <c r="AO93" s="57">
        <f>INDEX('DATA POBLACION'!$A$1:$CP$361,MATCH($G93,'DATA POBLACION'!$F$1:$F$361,0),MATCH(CONCATENATE(AO$1,"_",$H93),'DATA POBLACION'!$A$1:$CP$1,0))</f>
        <v>56</v>
      </c>
      <c r="AP93" s="57">
        <f>INDEX('DATA POBLACION'!$A$1:$CP$361,MATCH($G93,'DATA POBLACION'!$F$1:$F$361,0),MATCH(CONCATENATE(AP$1,"_",$H93),'DATA POBLACION'!$A$1:$CP$1,0))</f>
        <v>48</v>
      </c>
      <c r="AQ93" s="57">
        <f>INDEX('DATA POBLACION'!$A$1:$CP$361,MATCH($G93,'DATA POBLACION'!$F$1:$F$361,0),MATCH(CONCATENATE(AQ$1,"_",$H93),'DATA POBLACION'!$A$1:$CP$1,0))</f>
        <v>34</v>
      </c>
      <c r="AR93" s="57">
        <f>INDEX('DATA POBLACION'!$A$1:$CP$361,MATCH($G93,'DATA POBLACION'!$F$1:$F$361,0),MATCH(CONCATENATE(AR$1,"_",$H93),'DATA POBLACION'!$A$1:$CP$1,0))</f>
        <v>35</v>
      </c>
      <c r="AS93" s="57">
        <f>INDEX('DATA POBLACION'!$A$1:$CP$361,MATCH($G93,'DATA POBLACION'!$F$1:$F$361,0),MATCH(CONCATENATE(AS$1,"_",$H93),'DATA POBLACION'!$A$1:$CP$1,0))</f>
        <v>34</v>
      </c>
      <c r="AT93" s="57">
        <f>INDEX('DATA POBLACION'!$A$1:$CP$361,MATCH($G93,'DATA POBLACION'!$F$1:$F$361,0),MATCH(CONCATENATE(AT$1,"_",$H93),'DATA POBLACION'!$A$1:$CP$1,0))</f>
        <v>39</v>
      </c>
    </row>
    <row r="94" spans="1:46" x14ac:dyDescent="0.2">
      <c r="A94" s="60" t="s">
        <v>39</v>
      </c>
      <c r="B94" s="55" t="s">
        <v>53</v>
      </c>
      <c r="C94" s="39" t="s">
        <v>197</v>
      </c>
      <c r="D94" s="35" t="s">
        <v>3</v>
      </c>
      <c r="E94" s="56" t="s">
        <v>23</v>
      </c>
      <c r="F94" s="39"/>
      <c r="G94" s="39" t="s">
        <v>289</v>
      </c>
      <c r="H94" s="39" t="s">
        <v>108</v>
      </c>
      <c r="I94" s="39">
        <f t="shared" si="10"/>
        <v>0</v>
      </c>
      <c r="J94" s="57">
        <f>INDEX('DATA POBLACION'!$A$1:$CP$361,MATCH($G94,'DATA POBLACION'!$F$1:$F$361,0),MATCH(CONCATENATE(J$1,"_",$H94),'DATA POBLACION'!$A$1:$CP$1,0))</f>
        <v>0</v>
      </c>
      <c r="K94" s="57">
        <f>INDEX('DATA POBLACION'!$A$1:$CP$361,MATCH($G94,'DATA POBLACION'!$F$1:$F$361,0),MATCH(CONCATENATE(K$1,"_",$H94),'DATA POBLACION'!$A$1:$CP$1,0))</f>
        <v>0</v>
      </c>
      <c r="L94" s="57">
        <f>INDEX('DATA POBLACION'!$A$1:$CP$361,MATCH($G94,'DATA POBLACION'!$F$1:$F$361,0),MATCH(CONCATENATE(L$1,"_",$H94),'DATA POBLACION'!$A$1:$CP$1,0))</f>
        <v>0</v>
      </c>
      <c r="M94" s="57">
        <f>INDEX('DATA POBLACION'!$A$1:$CP$361,MATCH($G94,'DATA POBLACION'!$F$1:$F$361,0),MATCH(CONCATENATE(M$1,"_",$H94),'DATA POBLACION'!$A$1:$CP$1,0))</f>
        <v>0</v>
      </c>
      <c r="N94" s="57">
        <f>INDEX('DATA POBLACION'!$A$1:$CP$361,MATCH($G94,'DATA POBLACION'!$F$1:$F$361,0),MATCH(CONCATENATE(N$1,"_",$H94),'DATA POBLACION'!$A$1:$CP$1,0))</f>
        <v>0</v>
      </c>
      <c r="O94" s="57">
        <f t="shared" si="11"/>
        <v>0</v>
      </c>
      <c r="P94" s="57">
        <f>INDEX('DATA POBLACION'!$A$1:$CP$361,MATCH($G94,'DATA POBLACION'!$F$1:$F$361,0),MATCH(CONCATENATE(P$1,"_",$H94),'DATA POBLACION'!$A$1:$CP$1,0))</f>
        <v>0</v>
      </c>
      <c r="Q94" s="57">
        <f>INDEX('DATA POBLACION'!$A$1:$CP$361,MATCH($G94,'DATA POBLACION'!$F$1:$F$361,0),MATCH(CONCATENATE(Q$1,"_",$H94),'DATA POBLACION'!$A$1:$CP$1,0))</f>
        <v>0</v>
      </c>
      <c r="R94" s="57">
        <f>INDEX('DATA POBLACION'!$A$1:$CP$361,MATCH($G94,'DATA POBLACION'!$F$1:$F$361,0),MATCH(CONCATENATE(R$1,"_",$H94),'DATA POBLACION'!$A$1:$CP$1,0))</f>
        <v>0</v>
      </c>
      <c r="S94" s="57">
        <f>INDEX('DATA POBLACION'!$A$1:$CP$361,MATCH($G94,'DATA POBLACION'!$F$1:$F$361,0),MATCH(CONCATENATE(S$1,"_",$H94),'DATA POBLACION'!$A$1:$CP$1,0))</f>
        <v>0</v>
      </c>
      <c r="T94" s="57">
        <f>INDEX('DATA POBLACION'!$A$1:$CP$361,MATCH($G94,'DATA POBLACION'!$F$1:$F$361,0),MATCH(CONCATENATE(T$1,"_",$H94),'DATA POBLACION'!$A$1:$CP$1,0))</f>
        <v>0</v>
      </c>
      <c r="U94" s="57">
        <f t="shared" si="12"/>
        <v>0</v>
      </c>
      <c r="V94" s="57">
        <f>INDEX('DATA POBLACION'!$A$1:$CP$361,MATCH($G94,'DATA POBLACION'!$F$1:$F$361,0),MATCH(CONCATENATE(V$1,"_",$H94),'DATA POBLACION'!$A$1:$CP$1,0))</f>
        <v>0</v>
      </c>
      <c r="W94" s="57">
        <f>INDEX('DATA POBLACION'!$A$1:$CP$361,MATCH($G94,'DATA POBLACION'!$F$1:$F$361,0),MATCH(CONCATENATE(W$1,"_",$H94),'DATA POBLACION'!$A$1:$CP$1,0))</f>
        <v>0</v>
      </c>
      <c r="X94" s="57">
        <f>INDEX('DATA POBLACION'!$A$1:$CP$361,MATCH($G94,'DATA POBLACION'!$F$1:$F$361,0),MATCH(CONCATENATE(X$1,"_",$H94),'DATA POBLACION'!$A$1:$CP$1,0))</f>
        <v>0</v>
      </c>
      <c r="Y94" s="57">
        <f>INDEX('DATA POBLACION'!$A$1:$CP$361,MATCH($G94,'DATA POBLACION'!$F$1:$F$361,0),MATCH(CONCATENATE(Y$1,"_",$H94),'DATA POBLACION'!$A$1:$CP$1,0))</f>
        <v>0</v>
      </c>
      <c r="Z94" s="57">
        <f>INDEX('DATA POBLACION'!$A$1:$CP$361,MATCH($G94,'DATA POBLACION'!$F$1:$F$361,0),MATCH(CONCATENATE(Z$1,"_",$H94),'DATA POBLACION'!$A$1:$CP$1,0))</f>
        <v>0</v>
      </c>
      <c r="AA94" s="39">
        <f t="shared" si="13"/>
        <v>0</v>
      </c>
      <c r="AB94" s="57">
        <f>INDEX('DATA POBLACION'!$A$1:$CP$361,MATCH($G94,'DATA POBLACION'!$F$1:$F$361,0),MATCH(CONCATENATE(AB$1,"_",$H94),'DATA POBLACION'!$A$1:$CP$1,0))</f>
        <v>0</v>
      </c>
      <c r="AC94" s="57">
        <f>INDEX('DATA POBLACION'!$A$1:$CP$361,MATCH($G94,'DATA POBLACION'!$F$1:$F$361,0),MATCH(CONCATENATE(AC$1,"_",$H94),'DATA POBLACION'!$A$1:$CP$1,0))</f>
        <v>0</v>
      </c>
      <c r="AD94" s="57">
        <f>INDEX('DATA POBLACION'!$A$1:$CP$361,MATCH($G94,'DATA POBLACION'!$F$1:$F$361,0),MATCH(CONCATENATE(AD$1,"_",$H94),'DATA POBLACION'!$A$1:$CP$1,0))</f>
        <v>0</v>
      </c>
      <c r="AE94" s="57">
        <f>INDEX('DATA POBLACION'!$A$1:$CP$361,MATCH($G94,'DATA POBLACION'!$F$1:$F$361,0),MATCH(CONCATENATE(AE$1,"_",$H94),'DATA POBLACION'!$A$1:$CP$1,0))</f>
        <v>0</v>
      </c>
      <c r="AF94" s="57">
        <f>INDEX('DATA POBLACION'!$A$1:$CP$361,MATCH($G94,'DATA POBLACION'!$F$1:$F$361,0),MATCH(CONCATENATE(AF$1,"_",$H94),'DATA POBLACION'!$A$1:$CP$1,0))</f>
        <v>0</v>
      </c>
      <c r="AG94" s="39">
        <f t="shared" si="14"/>
        <v>0</v>
      </c>
      <c r="AH94" s="57">
        <f>INDEX('DATA POBLACION'!$A$1:$CP$361,MATCH($G94,'DATA POBLACION'!$F$1:$F$361,0),MATCH(CONCATENATE(AH$1,"_",$H94),'DATA POBLACION'!$A$1:$CP$1,0))</f>
        <v>0</v>
      </c>
      <c r="AI94" s="57">
        <f>INDEX('DATA POBLACION'!$A$1:$CP$361,MATCH($G94,'DATA POBLACION'!$F$1:$F$361,0),MATCH(CONCATENATE(AI$1,"_",$H94),'DATA POBLACION'!$A$1:$CP$1,0))</f>
        <v>0</v>
      </c>
      <c r="AJ94" s="57">
        <f>INDEX('DATA POBLACION'!$A$1:$CP$361,MATCH($G94,'DATA POBLACION'!$F$1:$F$361,0),MATCH(CONCATENATE(AJ$1,"_",$H94),'DATA POBLACION'!$A$1:$CP$1,0))</f>
        <v>0</v>
      </c>
      <c r="AK94" s="57">
        <f>INDEX('DATA POBLACION'!$A$1:$CP$361,MATCH($G94,'DATA POBLACION'!$F$1:$F$361,0),MATCH(CONCATENATE(AK$1,"_",$H94),'DATA POBLACION'!$A$1:$CP$1,0))</f>
        <v>0</v>
      </c>
      <c r="AL94" s="57">
        <f>INDEX('DATA POBLACION'!$A$1:$CP$361,MATCH($G94,'DATA POBLACION'!$F$1:$F$361,0),MATCH(CONCATENATE(AL$1,"_",$H94),'DATA POBLACION'!$A$1:$CP$1,0))</f>
        <v>0</v>
      </c>
      <c r="AM94" s="57">
        <f>INDEX('DATA POBLACION'!$A$1:$CP$361,MATCH($G94,'DATA POBLACION'!$F$1:$F$361,0),MATCH(CONCATENATE(AM$1,"_",$H94),'DATA POBLACION'!$A$1:$CP$1,0))</f>
        <v>0</v>
      </c>
      <c r="AN94" s="57">
        <f>INDEX('DATA POBLACION'!$A$1:$CP$361,MATCH($G94,'DATA POBLACION'!$F$1:$F$361,0),MATCH(CONCATENATE(AN$1,"_",$H94),'DATA POBLACION'!$A$1:$CP$1,0))</f>
        <v>0</v>
      </c>
      <c r="AO94" s="57">
        <f>INDEX('DATA POBLACION'!$A$1:$CP$361,MATCH($G94,'DATA POBLACION'!$F$1:$F$361,0),MATCH(CONCATENATE(AO$1,"_",$H94),'DATA POBLACION'!$A$1:$CP$1,0))</f>
        <v>0</v>
      </c>
      <c r="AP94" s="57">
        <f>INDEX('DATA POBLACION'!$A$1:$CP$361,MATCH($G94,'DATA POBLACION'!$F$1:$F$361,0),MATCH(CONCATENATE(AP$1,"_",$H94),'DATA POBLACION'!$A$1:$CP$1,0))</f>
        <v>0</v>
      </c>
      <c r="AQ94" s="57">
        <f>INDEX('DATA POBLACION'!$A$1:$CP$361,MATCH($G94,'DATA POBLACION'!$F$1:$F$361,0),MATCH(CONCATENATE(AQ$1,"_",$H94),'DATA POBLACION'!$A$1:$CP$1,0))</f>
        <v>0</v>
      </c>
      <c r="AR94" s="57">
        <f>INDEX('DATA POBLACION'!$A$1:$CP$361,MATCH($G94,'DATA POBLACION'!$F$1:$F$361,0),MATCH(CONCATENATE(AR$1,"_",$H94),'DATA POBLACION'!$A$1:$CP$1,0))</f>
        <v>0</v>
      </c>
      <c r="AS94" s="57">
        <f>INDEX('DATA POBLACION'!$A$1:$CP$361,MATCH($G94,'DATA POBLACION'!$F$1:$F$361,0),MATCH(CONCATENATE(AS$1,"_",$H94),'DATA POBLACION'!$A$1:$CP$1,0))</f>
        <v>0</v>
      </c>
      <c r="AT94" s="57">
        <f>INDEX('DATA POBLACION'!$A$1:$CP$361,MATCH($G94,'DATA POBLACION'!$F$1:$F$361,0),MATCH(CONCATENATE(AT$1,"_",$H94),'DATA POBLACION'!$A$1:$CP$1,0))</f>
        <v>0</v>
      </c>
    </row>
    <row r="95" spans="1:46" x14ac:dyDescent="0.2">
      <c r="A95" s="60" t="s">
        <v>39</v>
      </c>
      <c r="B95" s="55" t="s">
        <v>53</v>
      </c>
      <c r="C95" s="39" t="s">
        <v>197</v>
      </c>
      <c r="D95" s="35" t="s">
        <v>3</v>
      </c>
      <c r="E95" s="39" t="s">
        <v>23</v>
      </c>
      <c r="F95" s="39"/>
      <c r="G95" s="39" t="s">
        <v>289</v>
      </c>
      <c r="H95" s="39" t="s">
        <v>109</v>
      </c>
      <c r="I95" s="39">
        <f t="shared" si="10"/>
        <v>0</v>
      </c>
      <c r="J95" s="57">
        <f>INDEX('DATA POBLACION'!$A$1:$CP$361,MATCH($G95,'DATA POBLACION'!$F$1:$F$361,0),MATCH(CONCATENATE(J$1,"_",$H95),'DATA POBLACION'!$A$1:$CP$1,0))</f>
        <v>0</v>
      </c>
      <c r="K95" s="57">
        <f>INDEX('DATA POBLACION'!$A$1:$CP$361,MATCH($G95,'DATA POBLACION'!$F$1:$F$361,0),MATCH(CONCATENATE(K$1,"_",$H95),'DATA POBLACION'!$A$1:$CP$1,0))</f>
        <v>0</v>
      </c>
      <c r="L95" s="57">
        <f>INDEX('DATA POBLACION'!$A$1:$CP$361,MATCH($G95,'DATA POBLACION'!$F$1:$F$361,0),MATCH(CONCATENATE(L$1,"_",$H95),'DATA POBLACION'!$A$1:$CP$1,0))</f>
        <v>0</v>
      </c>
      <c r="M95" s="57">
        <f>INDEX('DATA POBLACION'!$A$1:$CP$361,MATCH($G95,'DATA POBLACION'!$F$1:$F$361,0),MATCH(CONCATENATE(M$1,"_",$H95),'DATA POBLACION'!$A$1:$CP$1,0))</f>
        <v>0</v>
      </c>
      <c r="N95" s="57">
        <f>INDEX('DATA POBLACION'!$A$1:$CP$361,MATCH($G95,'DATA POBLACION'!$F$1:$F$361,0),MATCH(CONCATENATE(N$1,"_",$H95),'DATA POBLACION'!$A$1:$CP$1,0))</f>
        <v>0</v>
      </c>
      <c r="O95" s="57">
        <f t="shared" si="11"/>
        <v>0</v>
      </c>
      <c r="P95" s="57">
        <f>INDEX('DATA POBLACION'!$A$1:$CP$361,MATCH($G95,'DATA POBLACION'!$F$1:$F$361,0),MATCH(CONCATENATE(P$1,"_",$H95),'DATA POBLACION'!$A$1:$CP$1,0))</f>
        <v>0</v>
      </c>
      <c r="Q95" s="57">
        <f>INDEX('DATA POBLACION'!$A$1:$CP$361,MATCH($G95,'DATA POBLACION'!$F$1:$F$361,0),MATCH(CONCATENATE(Q$1,"_",$H95),'DATA POBLACION'!$A$1:$CP$1,0))</f>
        <v>0</v>
      </c>
      <c r="R95" s="57">
        <f>INDEX('DATA POBLACION'!$A$1:$CP$361,MATCH($G95,'DATA POBLACION'!$F$1:$F$361,0),MATCH(CONCATENATE(R$1,"_",$H95),'DATA POBLACION'!$A$1:$CP$1,0))</f>
        <v>0</v>
      </c>
      <c r="S95" s="57">
        <f>INDEX('DATA POBLACION'!$A$1:$CP$361,MATCH($G95,'DATA POBLACION'!$F$1:$F$361,0),MATCH(CONCATENATE(S$1,"_",$H95),'DATA POBLACION'!$A$1:$CP$1,0))</f>
        <v>0</v>
      </c>
      <c r="T95" s="57">
        <f>INDEX('DATA POBLACION'!$A$1:$CP$361,MATCH($G95,'DATA POBLACION'!$F$1:$F$361,0),MATCH(CONCATENATE(T$1,"_",$H95),'DATA POBLACION'!$A$1:$CP$1,0))</f>
        <v>0</v>
      </c>
      <c r="U95" s="57">
        <f t="shared" si="12"/>
        <v>0</v>
      </c>
      <c r="V95" s="57">
        <f>INDEX('DATA POBLACION'!$A$1:$CP$361,MATCH($G95,'DATA POBLACION'!$F$1:$F$361,0),MATCH(CONCATENATE(V$1,"_",$H95),'DATA POBLACION'!$A$1:$CP$1,0))</f>
        <v>0</v>
      </c>
      <c r="W95" s="57">
        <f>INDEX('DATA POBLACION'!$A$1:$CP$361,MATCH($G95,'DATA POBLACION'!$F$1:$F$361,0),MATCH(CONCATENATE(W$1,"_",$H95),'DATA POBLACION'!$A$1:$CP$1,0))</f>
        <v>0</v>
      </c>
      <c r="X95" s="57">
        <f>INDEX('DATA POBLACION'!$A$1:$CP$361,MATCH($G95,'DATA POBLACION'!$F$1:$F$361,0),MATCH(CONCATENATE(X$1,"_",$H95),'DATA POBLACION'!$A$1:$CP$1,0))</f>
        <v>0</v>
      </c>
      <c r="Y95" s="57">
        <f>INDEX('DATA POBLACION'!$A$1:$CP$361,MATCH($G95,'DATA POBLACION'!$F$1:$F$361,0),MATCH(CONCATENATE(Y$1,"_",$H95),'DATA POBLACION'!$A$1:$CP$1,0))</f>
        <v>0</v>
      </c>
      <c r="Z95" s="57">
        <f>INDEX('DATA POBLACION'!$A$1:$CP$361,MATCH($G95,'DATA POBLACION'!$F$1:$F$361,0),MATCH(CONCATENATE(Z$1,"_",$H95),'DATA POBLACION'!$A$1:$CP$1,0))</f>
        <v>0</v>
      </c>
      <c r="AA95" s="39">
        <f t="shared" si="13"/>
        <v>0</v>
      </c>
      <c r="AB95" s="57">
        <f>INDEX('DATA POBLACION'!$A$1:$CP$361,MATCH($G95,'DATA POBLACION'!$F$1:$F$361,0),MATCH(CONCATENATE(AB$1,"_",$H95),'DATA POBLACION'!$A$1:$CP$1,0))</f>
        <v>0</v>
      </c>
      <c r="AC95" s="57">
        <f>INDEX('DATA POBLACION'!$A$1:$CP$361,MATCH($G95,'DATA POBLACION'!$F$1:$F$361,0),MATCH(CONCATENATE(AC$1,"_",$H95),'DATA POBLACION'!$A$1:$CP$1,0))</f>
        <v>0</v>
      </c>
      <c r="AD95" s="57">
        <f>INDEX('DATA POBLACION'!$A$1:$CP$361,MATCH($G95,'DATA POBLACION'!$F$1:$F$361,0),MATCH(CONCATENATE(AD$1,"_",$H95),'DATA POBLACION'!$A$1:$CP$1,0))</f>
        <v>0</v>
      </c>
      <c r="AE95" s="57">
        <f>INDEX('DATA POBLACION'!$A$1:$CP$361,MATCH($G95,'DATA POBLACION'!$F$1:$F$361,0),MATCH(CONCATENATE(AE$1,"_",$H95),'DATA POBLACION'!$A$1:$CP$1,0))</f>
        <v>0</v>
      </c>
      <c r="AF95" s="57">
        <f>INDEX('DATA POBLACION'!$A$1:$CP$361,MATCH($G95,'DATA POBLACION'!$F$1:$F$361,0),MATCH(CONCATENATE(AF$1,"_",$H95),'DATA POBLACION'!$A$1:$CP$1,0))</f>
        <v>0</v>
      </c>
      <c r="AG95" s="39">
        <f t="shared" si="14"/>
        <v>0</v>
      </c>
      <c r="AH95" s="57">
        <f>INDEX('DATA POBLACION'!$A$1:$CP$361,MATCH($G95,'DATA POBLACION'!$F$1:$F$361,0),MATCH(CONCATENATE(AH$1,"_",$H95),'DATA POBLACION'!$A$1:$CP$1,0))</f>
        <v>0</v>
      </c>
      <c r="AI95" s="57">
        <f>INDEX('DATA POBLACION'!$A$1:$CP$361,MATCH($G95,'DATA POBLACION'!$F$1:$F$361,0),MATCH(CONCATENATE(AI$1,"_",$H95),'DATA POBLACION'!$A$1:$CP$1,0))</f>
        <v>0</v>
      </c>
      <c r="AJ95" s="57">
        <f>INDEX('DATA POBLACION'!$A$1:$CP$361,MATCH($G95,'DATA POBLACION'!$F$1:$F$361,0),MATCH(CONCATENATE(AJ$1,"_",$H95),'DATA POBLACION'!$A$1:$CP$1,0))</f>
        <v>0</v>
      </c>
      <c r="AK95" s="57">
        <f>INDEX('DATA POBLACION'!$A$1:$CP$361,MATCH($G95,'DATA POBLACION'!$F$1:$F$361,0),MATCH(CONCATENATE(AK$1,"_",$H95),'DATA POBLACION'!$A$1:$CP$1,0))</f>
        <v>0</v>
      </c>
      <c r="AL95" s="57">
        <f>INDEX('DATA POBLACION'!$A$1:$CP$361,MATCH($G95,'DATA POBLACION'!$F$1:$F$361,0),MATCH(CONCATENATE(AL$1,"_",$H95),'DATA POBLACION'!$A$1:$CP$1,0))</f>
        <v>0</v>
      </c>
      <c r="AM95" s="57">
        <f>INDEX('DATA POBLACION'!$A$1:$CP$361,MATCH($G95,'DATA POBLACION'!$F$1:$F$361,0),MATCH(CONCATENATE(AM$1,"_",$H95),'DATA POBLACION'!$A$1:$CP$1,0))</f>
        <v>0</v>
      </c>
      <c r="AN95" s="57">
        <f>INDEX('DATA POBLACION'!$A$1:$CP$361,MATCH($G95,'DATA POBLACION'!$F$1:$F$361,0),MATCH(CONCATENATE(AN$1,"_",$H95),'DATA POBLACION'!$A$1:$CP$1,0))</f>
        <v>0</v>
      </c>
      <c r="AO95" s="57">
        <f>INDEX('DATA POBLACION'!$A$1:$CP$361,MATCH($G95,'DATA POBLACION'!$F$1:$F$361,0),MATCH(CONCATENATE(AO$1,"_",$H95),'DATA POBLACION'!$A$1:$CP$1,0))</f>
        <v>0</v>
      </c>
      <c r="AP95" s="57">
        <f>INDEX('DATA POBLACION'!$A$1:$CP$361,MATCH($G95,'DATA POBLACION'!$F$1:$F$361,0),MATCH(CONCATENATE(AP$1,"_",$H95),'DATA POBLACION'!$A$1:$CP$1,0))</f>
        <v>0</v>
      </c>
      <c r="AQ95" s="57">
        <f>INDEX('DATA POBLACION'!$A$1:$CP$361,MATCH($G95,'DATA POBLACION'!$F$1:$F$361,0),MATCH(CONCATENATE(AQ$1,"_",$H95),'DATA POBLACION'!$A$1:$CP$1,0))</f>
        <v>0</v>
      </c>
      <c r="AR95" s="57">
        <f>INDEX('DATA POBLACION'!$A$1:$CP$361,MATCH($G95,'DATA POBLACION'!$F$1:$F$361,0),MATCH(CONCATENATE(AR$1,"_",$H95),'DATA POBLACION'!$A$1:$CP$1,0))</f>
        <v>0</v>
      </c>
      <c r="AS95" s="57">
        <f>INDEX('DATA POBLACION'!$A$1:$CP$361,MATCH($G95,'DATA POBLACION'!$F$1:$F$361,0),MATCH(CONCATENATE(AS$1,"_",$H95),'DATA POBLACION'!$A$1:$CP$1,0))</f>
        <v>0</v>
      </c>
      <c r="AT95" s="57">
        <f>INDEX('DATA POBLACION'!$A$1:$CP$361,MATCH($G95,'DATA POBLACION'!$F$1:$F$361,0),MATCH(CONCATENATE(AT$1,"_",$H95),'DATA POBLACION'!$A$1:$CP$1,0))</f>
        <v>0</v>
      </c>
    </row>
    <row r="96" spans="1:46" x14ac:dyDescent="0.2">
      <c r="A96" s="60" t="s">
        <v>34</v>
      </c>
      <c r="B96" s="55" t="s">
        <v>53</v>
      </c>
      <c r="C96" s="39" t="s">
        <v>16</v>
      </c>
      <c r="D96" s="35" t="s">
        <v>2</v>
      </c>
      <c r="E96" s="56" t="s">
        <v>15</v>
      </c>
      <c r="F96" s="39"/>
      <c r="G96" s="39" t="s">
        <v>194</v>
      </c>
      <c r="H96" s="39" t="s">
        <v>108</v>
      </c>
      <c r="I96" s="39">
        <f t="shared" si="10"/>
        <v>266</v>
      </c>
      <c r="J96" s="57">
        <f>INDEX('DATA POBLACION'!$A$1:$CP$361,MATCH($G96,'DATA POBLACION'!$F$1:$F$361,0),MATCH(CONCATENATE(J$1,"_",$H96),'DATA POBLACION'!$A$1:$CP$1,0))</f>
        <v>3</v>
      </c>
      <c r="K96" s="57">
        <f>INDEX('DATA POBLACION'!$A$1:$CP$361,MATCH($G96,'DATA POBLACION'!$F$1:$F$361,0),MATCH(CONCATENATE(K$1,"_",$H96),'DATA POBLACION'!$A$1:$CP$1,0))</f>
        <v>3</v>
      </c>
      <c r="L96" s="57">
        <f>INDEX('DATA POBLACION'!$A$1:$CP$361,MATCH($G96,'DATA POBLACION'!$F$1:$F$361,0),MATCH(CONCATENATE(L$1,"_",$H96),'DATA POBLACION'!$A$1:$CP$1,0))</f>
        <v>3</v>
      </c>
      <c r="M96" s="57">
        <f>INDEX('DATA POBLACION'!$A$1:$CP$361,MATCH($G96,'DATA POBLACION'!$F$1:$F$361,0),MATCH(CONCATENATE(M$1,"_",$H96),'DATA POBLACION'!$A$1:$CP$1,0))</f>
        <v>3</v>
      </c>
      <c r="N96" s="57">
        <f>INDEX('DATA POBLACION'!$A$1:$CP$361,MATCH($G96,'DATA POBLACION'!$F$1:$F$361,0),MATCH(CONCATENATE(N$1,"_",$H96),'DATA POBLACION'!$A$1:$CP$1,0))</f>
        <v>5</v>
      </c>
      <c r="O96" s="57">
        <f t="shared" si="11"/>
        <v>17</v>
      </c>
      <c r="P96" s="57">
        <f>INDEX('DATA POBLACION'!$A$1:$CP$361,MATCH($G96,'DATA POBLACION'!$F$1:$F$361,0),MATCH(CONCATENATE(P$1,"_",$H96),'DATA POBLACION'!$A$1:$CP$1,0))</f>
        <v>6</v>
      </c>
      <c r="Q96" s="57">
        <f>INDEX('DATA POBLACION'!$A$1:$CP$361,MATCH($G96,'DATA POBLACION'!$F$1:$F$361,0),MATCH(CONCATENATE(Q$1,"_",$H96),'DATA POBLACION'!$A$1:$CP$1,0))</f>
        <v>4</v>
      </c>
      <c r="R96" s="57">
        <f>INDEX('DATA POBLACION'!$A$1:$CP$361,MATCH($G96,'DATA POBLACION'!$F$1:$F$361,0),MATCH(CONCATENATE(R$1,"_",$H96),'DATA POBLACION'!$A$1:$CP$1,0))</f>
        <v>3</v>
      </c>
      <c r="S96" s="57">
        <f>INDEX('DATA POBLACION'!$A$1:$CP$361,MATCH($G96,'DATA POBLACION'!$F$1:$F$361,0),MATCH(CONCATENATE(S$1,"_",$H96),'DATA POBLACION'!$A$1:$CP$1,0))</f>
        <v>4</v>
      </c>
      <c r="T96" s="57">
        <f>INDEX('DATA POBLACION'!$A$1:$CP$361,MATCH($G96,'DATA POBLACION'!$F$1:$F$361,0),MATCH(CONCATENATE(T$1,"_",$H96),'DATA POBLACION'!$A$1:$CP$1,0))</f>
        <v>2</v>
      </c>
      <c r="U96" s="57">
        <f t="shared" si="12"/>
        <v>19</v>
      </c>
      <c r="V96" s="57">
        <f>INDEX('DATA POBLACION'!$A$1:$CP$361,MATCH($G96,'DATA POBLACION'!$F$1:$F$361,0),MATCH(CONCATENATE(V$1,"_",$H96),'DATA POBLACION'!$A$1:$CP$1,0))</f>
        <v>3</v>
      </c>
      <c r="W96" s="57">
        <f>INDEX('DATA POBLACION'!$A$1:$CP$361,MATCH($G96,'DATA POBLACION'!$F$1:$F$361,0),MATCH(CONCATENATE(W$1,"_",$H96),'DATA POBLACION'!$A$1:$CP$1,0))</f>
        <v>2</v>
      </c>
      <c r="X96" s="57">
        <f>INDEX('DATA POBLACION'!$A$1:$CP$361,MATCH($G96,'DATA POBLACION'!$F$1:$F$361,0),MATCH(CONCATENATE(X$1,"_",$H96),'DATA POBLACION'!$A$1:$CP$1,0))</f>
        <v>4</v>
      </c>
      <c r="Y96" s="57">
        <f>INDEX('DATA POBLACION'!$A$1:$CP$361,MATCH($G96,'DATA POBLACION'!$F$1:$F$361,0),MATCH(CONCATENATE(Y$1,"_",$H96),'DATA POBLACION'!$A$1:$CP$1,0))</f>
        <v>5</v>
      </c>
      <c r="Z96" s="57">
        <f>INDEX('DATA POBLACION'!$A$1:$CP$361,MATCH($G96,'DATA POBLACION'!$F$1:$F$361,0),MATCH(CONCATENATE(Z$1,"_",$H96),'DATA POBLACION'!$A$1:$CP$1,0))</f>
        <v>5</v>
      </c>
      <c r="AA96" s="39">
        <f t="shared" si="13"/>
        <v>19</v>
      </c>
      <c r="AB96" s="57">
        <f>INDEX('DATA POBLACION'!$A$1:$CP$361,MATCH($G96,'DATA POBLACION'!$F$1:$F$361,0),MATCH(CONCATENATE(AB$1,"_",$H96),'DATA POBLACION'!$A$1:$CP$1,0))</f>
        <v>4</v>
      </c>
      <c r="AC96" s="57">
        <f>INDEX('DATA POBLACION'!$A$1:$CP$361,MATCH($G96,'DATA POBLACION'!$F$1:$F$361,0),MATCH(CONCATENATE(AC$1,"_",$H96),'DATA POBLACION'!$A$1:$CP$1,0))</f>
        <v>5</v>
      </c>
      <c r="AD96" s="57">
        <f>INDEX('DATA POBLACION'!$A$1:$CP$361,MATCH($G96,'DATA POBLACION'!$F$1:$F$361,0),MATCH(CONCATENATE(AD$1,"_",$H96),'DATA POBLACION'!$A$1:$CP$1,0))</f>
        <v>6</v>
      </c>
      <c r="AE96" s="57">
        <f>INDEX('DATA POBLACION'!$A$1:$CP$361,MATCH($G96,'DATA POBLACION'!$F$1:$F$361,0),MATCH(CONCATENATE(AE$1,"_",$H96),'DATA POBLACION'!$A$1:$CP$1,0))</f>
        <v>6</v>
      </c>
      <c r="AF96" s="57">
        <f>INDEX('DATA POBLACION'!$A$1:$CP$361,MATCH($G96,'DATA POBLACION'!$F$1:$F$361,0),MATCH(CONCATENATE(AF$1,"_",$H96),'DATA POBLACION'!$A$1:$CP$1,0))</f>
        <v>5</v>
      </c>
      <c r="AG96" s="39">
        <f t="shared" si="14"/>
        <v>26</v>
      </c>
      <c r="AH96" s="57">
        <f>INDEX('DATA POBLACION'!$A$1:$CP$361,MATCH($G96,'DATA POBLACION'!$F$1:$F$361,0),MATCH(CONCATENATE(AH$1,"_",$H96),'DATA POBLACION'!$A$1:$CP$1,0))</f>
        <v>21</v>
      </c>
      <c r="AI96" s="57">
        <f>INDEX('DATA POBLACION'!$A$1:$CP$361,MATCH($G96,'DATA POBLACION'!$F$1:$F$361,0),MATCH(CONCATENATE(AI$1,"_",$H96),'DATA POBLACION'!$A$1:$CP$1,0))</f>
        <v>20</v>
      </c>
      <c r="AJ96" s="57">
        <f>INDEX('DATA POBLACION'!$A$1:$CP$361,MATCH($G96,'DATA POBLACION'!$F$1:$F$361,0),MATCH(CONCATENATE(AJ$1,"_",$H96),'DATA POBLACION'!$A$1:$CP$1,0))</f>
        <v>22</v>
      </c>
      <c r="AK96" s="57">
        <f>INDEX('DATA POBLACION'!$A$1:$CP$361,MATCH($G96,'DATA POBLACION'!$F$1:$F$361,0),MATCH(CONCATENATE(AK$1,"_",$H96),'DATA POBLACION'!$A$1:$CP$1,0))</f>
        <v>20</v>
      </c>
      <c r="AL96" s="57">
        <f>INDEX('DATA POBLACION'!$A$1:$CP$361,MATCH($G96,'DATA POBLACION'!$F$1:$F$361,0),MATCH(CONCATENATE(AL$1,"_",$H96),'DATA POBLACION'!$A$1:$CP$1,0))</f>
        <v>19</v>
      </c>
      <c r="AM96" s="57">
        <f>INDEX('DATA POBLACION'!$A$1:$CP$361,MATCH($G96,'DATA POBLACION'!$F$1:$F$361,0),MATCH(CONCATENATE(AM$1,"_",$H96),'DATA POBLACION'!$A$1:$CP$1,0))</f>
        <v>22</v>
      </c>
      <c r="AN96" s="57">
        <f>INDEX('DATA POBLACION'!$A$1:$CP$361,MATCH($G96,'DATA POBLACION'!$F$1:$F$361,0),MATCH(CONCATENATE(AN$1,"_",$H96),'DATA POBLACION'!$A$1:$CP$1,0))</f>
        <v>12</v>
      </c>
      <c r="AO96" s="57">
        <f>INDEX('DATA POBLACION'!$A$1:$CP$361,MATCH($G96,'DATA POBLACION'!$F$1:$F$361,0),MATCH(CONCATENATE(AO$1,"_",$H96),'DATA POBLACION'!$A$1:$CP$1,0))</f>
        <v>13</v>
      </c>
      <c r="AP96" s="57">
        <f>INDEX('DATA POBLACION'!$A$1:$CP$361,MATCH($G96,'DATA POBLACION'!$F$1:$F$361,0),MATCH(CONCATENATE(AP$1,"_",$H96),'DATA POBLACION'!$A$1:$CP$1,0))</f>
        <v>12</v>
      </c>
      <c r="AQ96" s="57">
        <f>INDEX('DATA POBLACION'!$A$1:$CP$361,MATCH($G96,'DATA POBLACION'!$F$1:$F$361,0),MATCH(CONCATENATE(AQ$1,"_",$H96),'DATA POBLACION'!$A$1:$CP$1,0))</f>
        <v>9</v>
      </c>
      <c r="AR96" s="57">
        <f>INDEX('DATA POBLACION'!$A$1:$CP$361,MATCH($G96,'DATA POBLACION'!$F$1:$F$361,0),MATCH(CONCATENATE(AR$1,"_",$H96),'DATA POBLACION'!$A$1:$CP$1,0))</f>
        <v>7</v>
      </c>
      <c r="AS96" s="57">
        <f>INDEX('DATA POBLACION'!$A$1:$CP$361,MATCH($G96,'DATA POBLACION'!$F$1:$F$361,0),MATCH(CONCATENATE(AS$1,"_",$H96),'DATA POBLACION'!$A$1:$CP$1,0))</f>
        <v>4</v>
      </c>
      <c r="AT96" s="57">
        <f>INDEX('DATA POBLACION'!$A$1:$CP$361,MATCH($G96,'DATA POBLACION'!$F$1:$F$361,0),MATCH(CONCATENATE(AT$1,"_",$H96),'DATA POBLACION'!$A$1:$CP$1,0))</f>
        <v>4</v>
      </c>
    </row>
    <row r="97" spans="1:46" x14ac:dyDescent="0.2">
      <c r="A97" s="60" t="s">
        <v>34</v>
      </c>
      <c r="B97" s="55" t="s">
        <v>53</v>
      </c>
      <c r="C97" s="39" t="s">
        <v>16</v>
      </c>
      <c r="D97" s="35" t="s">
        <v>2</v>
      </c>
      <c r="E97" s="39" t="s">
        <v>15</v>
      </c>
      <c r="F97" s="39"/>
      <c r="G97" s="39" t="s">
        <v>194</v>
      </c>
      <c r="H97" s="39" t="s">
        <v>109</v>
      </c>
      <c r="I97" s="39">
        <f t="shared" si="10"/>
        <v>266</v>
      </c>
      <c r="J97" s="57">
        <f>INDEX('DATA POBLACION'!$A$1:$CP$361,MATCH($G97,'DATA POBLACION'!$F$1:$F$361,0),MATCH(CONCATENATE(J$1,"_",$H97),'DATA POBLACION'!$A$1:$CP$1,0))</f>
        <v>3</v>
      </c>
      <c r="K97" s="57">
        <f>INDEX('DATA POBLACION'!$A$1:$CP$361,MATCH($G97,'DATA POBLACION'!$F$1:$F$361,0),MATCH(CONCATENATE(K$1,"_",$H97),'DATA POBLACION'!$A$1:$CP$1,0))</f>
        <v>3</v>
      </c>
      <c r="L97" s="57">
        <f>INDEX('DATA POBLACION'!$A$1:$CP$361,MATCH($G97,'DATA POBLACION'!$F$1:$F$361,0),MATCH(CONCATENATE(L$1,"_",$H97),'DATA POBLACION'!$A$1:$CP$1,0))</f>
        <v>3</v>
      </c>
      <c r="M97" s="57">
        <f>INDEX('DATA POBLACION'!$A$1:$CP$361,MATCH($G97,'DATA POBLACION'!$F$1:$F$361,0),MATCH(CONCATENATE(M$1,"_",$H97),'DATA POBLACION'!$A$1:$CP$1,0))</f>
        <v>3</v>
      </c>
      <c r="N97" s="57">
        <f>INDEX('DATA POBLACION'!$A$1:$CP$361,MATCH($G97,'DATA POBLACION'!$F$1:$F$361,0),MATCH(CONCATENATE(N$1,"_",$H97),'DATA POBLACION'!$A$1:$CP$1,0))</f>
        <v>3</v>
      </c>
      <c r="O97" s="57">
        <f t="shared" si="11"/>
        <v>15</v>
      </c>
      <c r="P97" s="57">
        <f>INDEX('DATA POBLACION'!$A$1:$CP$361,MATCH($G97,'DATA POBLACION'!$F$1:$F$361,0),MATCH(CONCATENATE(P$1,"_",$H97),'DATA POBLACION'!$A$1:$CP$1,0))</f>
        <v>4</v>
      </c>
      <c r="Q97" s="57">
        <f>INDEX('DATA POBLACION'!$A$1:$CP$361,MATCH($G97,'DATA POBLACION'!$F$1:$F$361,0),MATCH(CONCATENATE(Q$1,"_",$H97),'DATA POBLACION'!$A$1:$CP$1,0))</f>
        <v>5</v>
      </c>
      <c r="R97" s="57">
        <f>INDEX('DATA POBLACION'!$A$1:$CP$361,MATCH($G97,'DATA POBLACION'!$F$1:$F$361,0),MATCH(CONCATENATE(R$1,"_",$H97),'DATA POBLACION'!$A$1:$CP$1,0))</f>
        <v>3</v>
      </c>
      <c r="S97" s="57">
        <f>INDEX('DATA POBLACION'!$A$1:$CP$361,MATCH($G97,'DATA POBLACION'!$F$1:$F$361,0),MATCH(CONCATENATE(S$1,"_",$H97),'DATA POBLACION'!$A$1:$CP$1,0))</f>
        <v>2</v>
      </c>
      <c r="T97" s="57">
        <f>INDEX('DATA POBLACION'!$A$1:$CP$361,MATCH($G97,'DATA POBLACION'!$F$1:$F$361,0),MATCH(CONCATENATE(T$1,"_",$H97),'DATA POBLACION'!$A$1:$CP$1,0))</f>
        <v>3</v>
      </c>
      <c r="U97" s="57">
        <f t="shared" si="12"/>
        <v>17</v>
      </c>
      <c r="V97" s="57">
        <f>INDEX('DATA POBLACION'!$A$1:$CP$361,MATCH($G97,'DATA POBLACION'!$F$1:$F$361,0),MATCH(CONCATENATE(V$1,"_",$H97),'DATA POBLACION'!$A$1:$CP$1,0))</f>
        <v>3</v>
      </c>
      <c r="W97" s="57">
        <f>INDEX('DATA POBLACION'!$A$1:$CP$361,MATCH($G97,'DATA POBLACION'!$F$1:$F$361,0),MATCH(CONCATENATE(W$1,"_",$H97),'DATA POBLACION'!$A$1:$CP$1,0))</f>
        <v>2</v>
      </c>
      <c r="X97" s="57">
        <f>INDEX('DATA POBLACION'!$A$1:$CP$361,MATCH($G97,'DATA POBLACION'!$F$1:$F$361,0),MATCH(CONCATENATE(X$1,"_",$H97),'DATA POBLACION'!$A$1:$CP$1,0))</f>
        <v>3</v>
      </c>
      <c r="Y97" s="57">
        <f>INDEX('DATA POBLACION'!$A$1:$CP$361,MATCH($G97,'DATA POBLACION'!$F$1:$F$361,0),MATCH(CONCATENATE(Y$1,"_",$H97),'DATA POBLACION'!$A$1:$CP$1,0))</f>
        <v>3</v>
      </c>
      <c r="Z97" s="57">
        <f>INDEX('DATA POBLACION'!$A$1:$CP$361,MATCH($G97,'DATA POBLACION'!$F$1:$F$361,0),MATCH(CONCATENATE(Z$1,"_",$H97),'DATA POBLACION'!$A$1:$CP$1,0))</f>
        <v>4</v>
      </c>
      <c r="AA97" s="39">
        <f t="shared" si="13"/>
        <v>15</v>
      </c>
      <c r="AB97" s="57">
        <f>INDEX('DATA POBLACION'!$A$1:$CP$361,MATCH($G97,'DATA POBLACION'!$F$1:$F$361,0),MATCH(CONCATENATE(AB$1,"_",$H97),'DATA POBLACION'!$A$1:$CP$1,0))</f>
        <v>6</v>
      </c>
      <c r="AC97" s="57">
        <f>INDEX('DATA POBLACION'!$A$1:$CP$361,MATCH($G97,'DATA POBLACION'!$F$1:$F$361,0),MATCH(CONCATENATE(AC$1,"_",$H97),'DATA POBLACION'!$A$1:$CP$1,0))</f>
        <v>5</v>
      </c>
      <c r="AD97" s="57">
        <f>INDEX('DATA POBLACION'!$A$1:$CP$361,MATCH($G97,'DATA POBLACION'!$F$1:$F$361,0),MATCH(CONCATENATE(AD$1,"_",$H97),'DATA POBLACION'!$A$1:$CP$1,0))</f>
        <v>7</v>
      </c>
      <c r="AE97" s="57">
        <f>INDEX('DATA POBLACION'!$A$1:$CP$361,MATCH($G97,'DATA POBLACION'!$F$1:$F$361,0),MATCH(CONCATENATE(AE$1,"_",$H97),'DATA POBLACION'!$A$1:$CP$1,0))</f>
        <v>8</v>
      </c>
      <c r="AF97" s="57">
        <f>INDEX('DATA POBLACION'!$A$1:$CP$361,MATCH($G97,'DATA POBLACION'!$F$1:$F$361,0),MATCH(CONCATENATE(AF$1,"_",$H97),'DATA POBLACION'!$A$1:$CP$1,0))</f>
        <v>6</v>
      </c>
      <c r="AG97" s="39">
        <f t="shared" si="14"/>
        <v>32</v>
      </c>
      <c r="AH97" s="57">
        <f>INDEX('DATA POBLACION'!$A$1:$CP$361,MATCH($G97,'DATA POBLACION'!$F$1:$F$361,0),MATCH(CONCATENATE(AH$1,"_",$H97),'DATA POBLACION'!$A$1:$CP$1,0))</f>
        <v>24</v>
      </c>
      <c r="AI97" s="57">
        <f>INDEX('DATA POBLACION'!$A$1:$CP$361,MATCH($G97,'DATA POBLACION'!$F$1:$F$361,0),MATCH(CONCATENATE(AI$1,"_",$H97),'DATA POBLACION'!$A$1:$CP$1,0))</f>
        <v>22</v>
      </c>
      <c r="AJ97" s="57">
        <f>INDEX('DATA POBLACION'!$A$1:$CP$361,MATCH($G97,'DATA POBLACION'!$F$1:$F$361,0),MATCH(CONCATENATE(AJ$1,"_",$H97),'DATA POBLACION'!$A$1:$CP$1,0))</f>
        <v>22</v>
      </c>
      <c r="AK97" s="57">
        <f>INDEX('DATA POBLACION'!$A$1:$CP$361,MATCH($G97,'DATA POBLACION'!$F$1:$F$361,0),MATCH(CONCATENATE(AK$1,"_",$H97),'DATA POBLACION'!$A$1:$CP$1,0))</f>
        <v>18</v>
      </c>
      <c r="AL97" s="57">
        <f>INDEX('DATA POBLACION'!$A$1:$CP$361,MATCH($G97,'DATA POBLACION'!$F$1:$F$361,0),MATCH(CONCATENATE(AL$1,"_",$H97),'DATA POBLACION'!$A$1:$CP$1,0))</f>
        <v>19</v>
      </c>
      <c r="AM97" s="57">
        <f>INDEX('DATA POBLACION'!$A$1:$CP$361,MATCH($G97,'DATA POBLACION'!$F$1:$F$361,0),MATCH(CONCATENATE(AM$1,"_",$H97),'DATA POBLACION'!$A$1:$CP$1,0))</f>
        <v>14</v>
      </c>
      <c r="AN97" s="57">
        <f>INDEX('DATA POBLACION'!$A$1:$CP$361,MATCH($G97,'DATA POBLACION'!$F$1:$F$361,0),MATCH(CONCATENATE(AN$1,"_",$H97),'DATA POBLACION'!$A$1:$CP$1,0))</f>
        <v>13</v>
      </c>
      <c r="AO97" s="57">
        <f>INDEX('DATA POBLACION'!$A$1:$CP$361,MATCH($G97,'DATA POBLACION'!$F$1:$F$361,0),MATCH(CONCATENATE(AO$1,"_",$H97),'DATA POBLACION'!$A$1:$CP$1,0))</f>
        <v>11</v>
      </c>
      <c r="AP97" s="57">
        <f>INDEX('DATA POBLACION'!$A$1:$CP$361,MATCH($G97,'DATA POBLACION'!$F$1:$F$361,0),MATCH(CONCATENATE(AP$1,"_",$H97),'DATA POBLACION'!$A$1:$CP$1,0))</f>
        <v>13</v>
      </c>
      <c r="AQ97" s="57">
        <f>INDEX('DATA POBLACION'!$A$1:$CP$361,MATCH($G97,'DATA POBLACION'!$F$1:$F$361,0),MATCH(CONCATENATE(AQ$1,"_",$H97),'DATA POBLACION'!$A$1:$CP$1,0))</f>
        <v>11</v>
      </c>
      <c r="AR97" s="57">
        <f>INDEX('DATA POBLACION'!$A$1:$CP$361,MATCH($G97,'DATA POBLACION'!$F$1:$F$361,0),MATCH(CONCATENATE(AR$1,"_",$H97),'DATA POBLACION'!$A$1:$CP$1,0))</f>
        <v>10</v>
      </c>
      <c r="AS97" s="57">
        <f>INDEX('DATA POBLACION'!$A$1:$CP$361,MATCH($G97,'DATA POBLACION'!$F$1:$F$361,0),MATCH(CONCATENATE(AS$1,"_",$H97),'DATA POBLACION'!$A$1:$CP$1,0))</f>
        <v>5</v>
      </c>
      <c r="AT97" s="57">
        <f>INDEX('DATA POBLACION'!$A$1:$CP$361,MATCH($G97,'DATA POBLACION'!$F$1:$F$361,0),MATCH(CONCATENATE(AT$1,"_",$H97),'DATA POBLACION'!$A$1:$CP$1,0))</f>
        <v>5</v>
      </c>
    </row>
    <row r="98" spans="1:46" x14ac:dyDescent="0.2">
      <c r="A98" s="60" t="s">
        <v>45</v>
      </c>
      <c r="B98" s="55" t="s">
        <v>53</v>
      </c>
      <c r="C98" s="39" t="s">
        <v>59</v>
      </c>
      <c r="D98" s="35" t="s">
        <v>4</v>
      </c>
      <c r="E98" s="56" t="s">
        <v>30</v>
      </c>
      <c r="F98" s="39"/>
      <c r="G98" s="39" t="s">
        <v>294</v>
      </c>
      <c r="H98" s="39" t="s">
        <v>108</v>
      </c>
      <c r="I98" s="39">
        <f t="shared" ref="I98:I117" si="15">SUM(O98,U98,AA98,AG98,AH98:AT98)</f>
        <v>688</v>
      </c>
      <c r="J98" s="57">
        <f>INDEX('DATA POBLACION'!$A$1:$CP$361,MATCH($G98,'DATA POBLACION'!$F$1:$F$361,0),MATCH(CONCATENATE(J$1,"_",$H98),'DATA POBLACION'!$A$1:$CP$1,0))</f>
        <v>10</v>
      </c>
      <c r="K98" s="57">
        <f>INDEX('DATA POBLACION'!$A$1:$CP$361,MATCH($G98,'DATA POBLACION'!$F$1:$F$361,0),MATCH(CONCATENATE(K$1,"_",$H98),'DATA POBLACION'!$A$1:$CP$1,0))</f>
        <v>7</v>
      </c>
      <c r="L98" s="57">
        <f>INDEX('DATA POBLACION'!$A$1:$CP$361,MATCH($G98,'DATA POBLACION'!$F$1:$F$361,0),MATCH(CONCATENATE(L$1,"_",$H98),'DATA POBLACION'!$A$1:$CP$1,0))</f>
        <v>9</v>
      </c>
      <c r="M98" s="57">
        <f>INDEX('DATA POBLACION'!$A$1:$CP$361,MATCH($G98,'DATA POBLACION'!$F$1:$F$361,0),MATCH(CONCATENATE(M$1,"_",$H98),'DATA POBLACION'!$A$1:$CP$1,0))</f>
        <v>9</v>
      </c>
      <c r="N98" s="57">
        <f>INDEX('DATA POBLACION'!$A$1:$CP$361,MATCH($G98,'DATA POBLACION'!$F$1:$F$361,0),MATCH(CONCATENATE(N$1,"_",$H98),'DATA POBLACION'!$A$1:$CP$1,0))</f>
        <v>12</v>
      </c>
      <c r="O98" s="57">
        <f t="shared" ref="O98:O105" si="16">SUM(J98:N98)</f>
        <v>47</v>
      </c>
      <c r="P98" s="57">
        <f>INDEX('DATA POBLACION'!$A$1:$CP$361,MATCH($G98,'DATA POBLACION'!$F$1:$F$361,0),MATCH(CONCATENATE(P$1,"_",$H98),'DATA POBLACION'!$A$1:$CP$1,0))</f>
        <v>14</v>
      </c>
      <c r="Q98" s="57">
        <f>INDEX('DATA POBLACION'!$A$1:$CP$361,MATCH($G98,'DATA POBLACION'!$F$1:$F$361,0),MATCH(CONCATENATE(Q$1,"_",$H98),'DATA POBLACION'!$A$1:$CP$1,0))</f>
        <v>10</v>
      </c>
      <c r="R98" s="57">
        <f>INDEX('DATA POBLACION'!$A$1:$CP$361,MATCH($G98,'DATA POBLACION'!$F$1:$F$361,0),MATCH(CONCATENATE(R$1,"_",$H98),'DATA POBLACION'!$A$1:$CP$1,0))</f>
        <v>10</v>
      </c>
      <c r="S98" s="57">
        <f>INDEX('DATA POBLACION'!$A$1:$CP$361,MATCH($G98,'DATA POBLACION'!$F$1:$F$361,0),MATCH(CONCATENATE(S$1,"_",$H98),'DATA POBLACION'!$A$1:$CP$1,0))</f>
        <v>9</v>
      </c>
      <c r="T98" s="57">
        <f>INDEX('DATA POBLACION'!$A$1:$CP$361,MATCH($G98,'DATA POBLACION'!$F$1:$F$361,0),MATCH(CONCATENATE(T$1,"_",$H98),'DATA POBLACION'!$A$1:$CP$1,0))</f>
        <v>7</v>
      </c>
      <c r="U98" s="57">
        <f t="shared" ref="U98:U105" si="17">SUM(P98:T98)</f>
        <v>50</v>
      </c>
      <c r="V98" s="57">
        <f>INDEX('DATA POBLACION'!$A$1:$CP$361,MATCH($G98,'DATA POBLACION'!$F$1:$F$361,0),MATCH(CONCATENATE(V$1,"_",$H98),'DATA POBLACION'!$A$1:$CP$1,0))</f>
        <v>5</v>
      </c>
      <c r="W98" s="57">
        <f>INDEX('DATA POBLACION'!$A$1:$CP$361,MATCH($G98,'DATA POBLACION'!$F$1:$F$361,0),MATCH(CONCATENATE(W$1,"_",$H98),'DATA POBLACION'!$A$1:$CP$1,0))</f>
        <v>14</v>
      </c>
      <c r="X98" s="57">
        <f>INDEX('DATA POBLACION'!$A$1:$CP$361,MATCH($G98,'DATA POBLACION'!$F$1:$F$361,0),MATCH(CONCATENATE(X$1,"_",$H98),'DATA POBLACION'!$A$1:$CP$1,0))</f>
        <v>9</v>
      </c>
      <c r="Y98" s="57">
        <f>INDEX('DATA POBLACION'!$A$1:$CP$361,MATCH($G98,'DATA POBLACION'!$F$1:$F$361,0),MATCH(CONCATENATE(Y$1,"_",$H98),'DATA POBLACION'!$A$1:$CP$1,0))</f>
        <v>12</v>
      </c>
      <c r="Z98" s="57">
        <f>INDEX('DATA POBLACION'!$A$1:$CP$361,MATCH($G98,'DATA POBLACION'!$F$1:$F$361,0),MATCH(CONCATENATE(Z$1,"_",$H98),'DATA POBLACION'!$A$1:$CP$1,0))</f>
        <v>10</v>
      </c>
      <c r="AA98" s="39">
        <f t="shared" ref="AA98:AA105" si="18">SUM(V98:Z98)</f>
        <v>50</v>
      </c>
      <c r="AB98" s="57">
        <f>INDEX('DATA POBLACION'!$A$1:$CP$361,MATCH($G98,'DATA POBLACION'!$F$1:$F$361,0),MATCH(CONCATENATE(AB$1,"_",$H98),'DATA POBLACION'!$A$1:$CP$1,0))</f>
        <v>17</v>
      </c>
      <c r="AC98" s="57">
        <f>INDEX('DATA POBLACION'!$A$1:$CP$361,MATCH($G98,'DATA POBLACION'!$F$1:$F$361,0),MATCH(CONCATENATE(AC$1,"_",$H98),'DATA POBLACION'!$A$1:$CP$1,0))</f>
        <v>14</v>
      </c>
      <c r="AD98" s="57">
        <f>INDEX('DATA POBLACION'!$A$1:$CP$361,MATCH($G98,'DATA POBLACION'!$F$1:$F$361,0),MATCH(CONCATENATE(AD$1,"_",$H98),'DATA POBLACION'!$A$1:$CP$1,0))</f>
        <v>14</v>
      </c>
      <c r="AE98" s="57">
        <f>INDEX('DATA POBLACION'!$A$1:$CP$361,MATCH($G98,'DATA POBLACION'!$F$1:$F$361,0),MATCH(CONCATENATE(AE$1,"_",$H98),'DATA POBLACION'!$A$1:$CP$1,0))</f>
        <v>16</v>
      </c>
      <c r="AF98" s="57">
        <f>INDEX('DATA POBLACION'!$A$1:$CP$361,MATCH($G98,'DATA POBLACION'!$F$1:$F$361,0),MATCH(CONCATENATE(AF$1,"_",$H98),'DATA POBLACION'!$A$1:$CP$1,0))</f>
        <v>11</v>
      </c>
      <c r="AG98" s="39">
        <f t="shared" ref="AG98:AG105" si="19">SUM(AB98:AF98)</f>
        <v>72</v>
      </c>
      <c r="AH98" s="57">
        <f>INDEX('DATA POBLACION'!$A$1:$CP$361,MATCH($G98,'DATA POBLACION'!$F$1:$F$361,0),MATCH(CONCATENATE(AH$1,"_",$H98),'DATA POBLACION'!$A$1:$CP$1,0))</f>
        <v>56</v>
      </c>
      <c r="AI98" s="57">
        <f>INDEX('DATA POBLACION'!$A$1:$CP$361,MATCH($G98,'DATA POBLACION'!$F$1:$F$361,0),MATCH(CONCATENATE(AI$1,"_",$H98),'DATA POBLACION'!$A$1:$CP$1,0))</f>
        <v>52</v>
      </c>
      <c r="AJ98" s="57">
        <f>INDEX('DATA POBLACION'!$A$1:$CP$361,MATCH($G98,'DATA POBLACION'!$F$1:$F$361,0),MATCH(CONCATENATE(AJ$1,"_",$H98),'DATA POBLACION'!$A$1:$CP$1,0))</f>
        <v>63</v>
      </c>
      <c r="AK98" s="57">
        <f>INDEX('DATA POBLACION'!$A$1:$CP$361,MATCH($G98,'DATA POBLACION'!$F$1:$F$361,0),MATCH(CONCATENATE(AK$1,"_",$H98),'DATA POBLACION'!$A$1:$CP$1,0))</f>
        <v>52</v>
      </c>
      <c r="AL98" s="57">
        <f>INDEX('DATA POBLACION'!$A$1:$CP$361,MATCH($G98,'DATA POBLACION'!$F$1:$F$361,0),MATCH(CONCATENATE(AL$1,"_",$H98),'DATA POBLACION'!$A$1:$CP$1,0))</f>
        <v>40</v>
      </c>
      <c r="AM98" s="57">
        <f>INDEX('DATA POBLACION'!$A$1:$CP$361,MATCH($G98,'DATA POBLACION'!$F$1:$F$361,0),MATCH(CONCATENATE(AM$1,"_",$H98),'DATA POBLACION'!$A$1:$CP$1,0))</f>
        <v>38</v>
      </c>
      <c r="AN98" s="57">
        <f>INDEX('DATA POBLACION'!$A$1:$CP$361,MATCH($G98,'DATA POBLACION'!$F$1:$F$361,0),MATCH(CONCATENATE(AN$1,"_",$H98),'DATA POBLACION'!$A$1:$CP$1,0))</f>
        <v>32</v>
      </c>
      <c r="AO98" s="57">
        <f>INDEX('DATA POBLACION'!$A$1:$CP$361,MATCH($G98,'DATA POBLACION'!$F$1:$F$361,0),MATCH(CONCATENATE(AO$1,"_",$H98),'DATA POBLACION'!$A$1:$CP$1,0))</f>
        <v>46</v>
      </c>
      <c r="AP98" s="57">
        <f>INDEX('DATA POBLACION'!$A$1:$CP$361,MATCH($G98,'DATA POBLACION'!$F$1:$F$361,0),MATCH(CONCATENATE(AP$1,"_",$H98),'DATA POBLACION'!$A$1:$CP$1,0))</f>
        <v>33</v>
      </c>
      <c r="AQ98" s="57">
        <f>INDEX('DATA POBLACION'!$A$1:$CP$361,MATCH($G98,'DATA POBLACION'!$F$1:$F$361,0),MATCH(CONCATENATE(AQ$1,"_",$H98),'DATA POBLACION'!$A$1:$CP$1,0))</f>
        <v>25</v>
      </c>
      <c r="AR98" s="57">
        <f>INDEX('DATA POBLACION'!$A$1:$CP$361,MATCH($G98,'DATA POBLACION'!$F$1:$F$361,0),MATCH(CONCATENATE(AR$1,"_",$H98),'DATA POBLACION'!$A$1:$CP$1,0))</f>
        <v>14</v>
      </c>
      <c r="AS98" s="57">
        <f>INDEX('DATA POBLACION'!$A$1:$CP$361,MATCH($G98,'DATA POBLACION'!$F$1:$F$361,0),MATCH(CONCATENATE(AS$1,"_",$H98),'DATA POBLACION'!$A$1:$CP$1,0))</f>
        <v>8</v>
      </c>
      <c r="AT98" s="57">
        <f>INDEX('DATA POBLACION'!$A$1:$CP$361,MATCH($G98,'DATA POBLACION'!$F$1:$F$361,0),MATCH(CONCATENATE(AT$1,"_",$H98),'DATA POBLACION'!$A$1:$CP$1,0))</f>
        <v>10</v>
      </c>
    </row>
    <row r="99" spans="1:46" x14ac:dyDescent="0.2">
      <c r="A99" s="60" t="s">
        <v>45</v>
      </c>
      <c r="B99" s="55" t="s">
        <v>53</v>
      </c>
      <c r="C99" s="39" t="s">
        <v>59</v>
      </c>
      <c r="D99" s="35" t="s">
        <v>4</v>
      </c>
      <c r="E99" s="39" t="s">
        <v>30</v>
      </c>
      <c r="F99" s="39"/>
      <c r="G99" s="39" t="s">
        <v>294</v>
      </c>
      <c r="H99" s="39" t="s">
        <v>109</v>
      </c>
      <c r="I99" s="39">
        <f t="shared" si="15"/>
        <v>679</v>
      </c>
      <c r="J99" s="57">
        <f>INDEX('DATA POBLACION'!$A$1:$CP$361,MATCH($G99,'DATA POBLACION'!$F$1:$F$361,0),MATCH(CONCATENATE(J$1,"_",$H99),'DATA POBLACION'!$A$1:$CP$1,0))</f>
        <v>7</v>
      </c>
      <c r="K99" s="57">
        <f>INDEX('DATA POBLACION'!$A$1:$CP$361,MATCH($G99,'DATA POBLACION'!$F$1:$F$361,0),MATCH(CONCATENATE(K$1,"_",$H99),'DATA POBLACION'!$A$1:$CP$1,0))</f>
        <v>5</v>
      </c>
      <c r="L99" s="57">
        <f>INDEX('DATA POBLACION'!$A$1:$CP$361,MATCH($G99,'DATA POBLACION'!$F$1:$F$361,0),MATCH(CONCATENATE(L$1,"_",$H99),'DATA POBLACION'!$A$1:$CP$1,0))</f>
        <v>5</v>
      </c>
      <c r="M99" s="57">
        <f>INDEX('DATA POBLACION'!$A$1:$CP$361,MATCH($G99,'DATA POBLACION'!$F$1:$F$361,0),MATCH(CONCATENATE(M$1,"_",$H99),'DATA POBLACION'!$A$1:$CP$1,0))</f>
        <v>8</v>
      </c>
      <c r="N99" s="57">
        <f>INDEX('DATA POBLACION'!$A$1:$CP$361,MATCH($G99,'DATA POBLACION'!$F$1:$F$361,0),MATCH(CONCATENATE(N$1,"_",$H99),'DATA POBLACION'!$A$1:$CP$1,0))</f>
        <v>14</v>
      </c>
      <c r="O99" s="57">
        <f t="shared" si="16"/>
        <v>39</v>
      </c>
      <c r="P99" s="57">
        <f>INDEX('DATA POBLACION'!$A$1:$CP$361,MATCH($G99,'DATA POBLACION'!$F$1:$F$361,0),MATCH(CONCATENATE(P$1,"_",$H99),'DATA POBLACION'!$A$1:$CP$1,0))</f>
        <v>8</v>
      </c>
      <c r="Q99" s="57">
        <f>INDEX('DATA POBLACION'!$A$1:$CP$361,MATCH($G99,'DATA POBLACION'!$F$1:$F$361,0),MATCH(CONCATENATE(Q$1,"_",$H99),'DATA POBLACION'!$A$1:$CP$1,0))</f>
        <v>9</v>
      </c>
      <c r="R99" s="57">
        <f>INDEX('DATA POBLACION'!$A$1:$CP$361,MATCH($G99,'DATA POBLACION'!$F$1:$F$361,0),MATCH(CONCATENATE(R$1,"_",$H99),'DATA POBLACION'!$A$1:$CP$1,0))</f>
        <v>12</v>
      </c>
      <c r="S99" s="57">
        <f>INDEX('DATA POBLACION'!$A$1:$CP$361,MATCH($G99,'DATA POBLACION'!$F$1:$F$361,0),MATCH(CONCATENATE(S$1,"_",$H99),'DATA POBLACION'!$A$1:$CP$1,0))</f>
        <v>11</v>
      </c>
      <c r="T99" s="57">
        <f>INDEX('DATA POBLACION'!$A$1:$CP$361,MATCH($G99,'DATA POBLACION'!$F$1:$F$361,0),MATCH(CONCATENATE(T$1,"_",$H99),'DATA POBLACION'!$A$1:$CP$1,0))</f>
        <v>11</v>
      </c>
      <c r="U99" s="57">
        <f t="shared" si="17"/>
        <v>51</v>
      </c>
      <c r="V99" s="57">
        <f>INDEX('DATA POBLACION'!$A$1:$CP$361,MATCH($G99,'DATA POBLACION'!$F$1:$F$361,0),MATCH(CONCATENATE(V$1,"_",$H99),'DATA POBLACION'!$A$1:$CP$1,0))</f>
        <v>6</v>
      </c>
      <c r="W99" s="57">
        <f>INDEX('DATA POBLACION'!$A$1:$CP$361,MATCH($G99,'DATA POBLACION'!$F$1:$F$361,0),MATCH(CONCATENATE(W$1,"_",$H99),'DATA POBLACION'!$A$1:$CP$1,0))</f>
        <v>16</v>
      </c>
      <c r="X99" s="57">
        <f>INDEX('DATA POBLACION'!$A$1:$CP$361,MATCH($G99,'DATA POBLACION'!$F$1:$F$361,0),MATCH(CONCATENATE(X$1,"_",$H99),'DATA POBLACION'!$A$1:$CP$1,0))</f>
        <v>11</v>
      </c>
      <c r="Y99" s="57">
        <f>INDEX('DATA POBLACION'!$A$1:$CP$361,MATCH($G99,'DATA POBLACION'!$F$1:$F$361,0),MATCH(CONCATENATE(Y$1,"_",$H99),'DATA POBLACION'!$A$1:$CP$1,0))</f>
        <v>14</v>
      </c>
      <c r="Z99" s="57">
        <f>INDEX('DATA POBLACION'!$A$1:$CP$361,MATCH($G99,'DATA POBLACION'!$F$1:$F$361,0),MATCH(CONCATENATE(Z$1,"_",$H99),'DATA POBLACION'!$A$1:$CP$1,0))</f>
        <v>10</v>
      </c>
      <c r="AA99" s="39">
        <f t="shared" si="18"/>
        <v>57</v>
      </c>
      <c r="AB99" s="57">
        <f>INDEX('DATA POBLACION'!$A$1:$CP$361,MATCH($G99,'DATA POBLACION'!$F$1:$F$361,0),MATCH(CONCATENATE(AB$1,"_",$H99),'DATA POBLACION'!$A$1:$CP$1,0))</f>
        <v>12</v>
      </c>
      <c r="AC99" s="57">
        <f>INDEX('DATA POBLACION'!$A$1:$CP$361,MATCH($G99,'DATA POBLACION'!$F$1:$F$361,0),MATCH(CONCATENATE(AC$1,"_",$H99),'DATA POBLACION'!$A$1:$CP$1,0))</f>
        <v>13</v>
      </c>
      <c r="AD99" s="57">
        <f>INDEX('DATA POBLACION'!$A$1:$CP$361,MATCH($G99,'DATA POBLACION'!$F$1:$F$361,0),MATCH(CONCATENATE(AD$1,"_",$H99),'DATA POBLACION'!$A$1:$CP$1,0))</f>
        <v>15</v>
      </c>
      <c r="AE99" s="57">
        <f>INDEX('DATA POBLACION'!$A$1:$CP$361,MATCH($G99,'DATA POBLACION'!$F$1:$F$361,0),MATCH(CONCATENATE(AE$1,"_",$H99),'DATA POBLACION'!$A$1:$CP$1,0))</f>
        <v>11</v>
      </c>
      <c r="AF99" s="57">
        <f>INDEX('DATA POBLACION'!$A$1:$CP$361,MATCH($G99,'DATA POBLACION'!$F$1:$F$361,0),MATCH(CONCATENATE(AF$1,"_",$H99),'DATA POBLACION'!$A$1:$CP$1,0))</f>
        <v>12</v>
      </c>
      <c r="AG99" s="39">
        <f t="shared" si="19"/>
        <v>63</v>
      </c>
      <c r="AH99" s="57">
        <f>INDEX('DATA POBLACION'!$A$1:$CP$361,MATCH($G99,'DATA POBLACION'!$F$1:$F$361,0),MATCH(CONCATENATE(AH$1,"_",$H99),'DATA POBLACION'!$A$1:$CP$1,0))</f>
        <v>55</v>
      </c>
      <c r="AI99" s="57">
        <f>INDEX('DATA POBLACION'!$A$1:$CP$361,MATCH($G99,'DATA POBLACION'!$F$1:$F$361,0),MATCH(CONCATENATE(AI$1,"_",$H99),'DATA POBLACION'!$A$1:$CP$1,0))</f>
        <v>62</v>
      </c>
      <c r="AJ99" s="57">
        <f>INDEX('DATA POBLACION'!$A$1:$CP$361,MATCH($G99,'DATA POBLACION'!$F$1:$F$361,0),MATCH(CONCATENATE(AJ$1,"_",$H99),'DATA POBLACION'!$A$1:$CP$1,0))</f>
        <v>58</v>
      </c>
      <c r="AK99" s="57">
        <f>INDEX('DATA POBLACION'!$A$1:$CP$361,MATCH($G99,'DATA POBLACION'!$F$1:$F$361,0),MATCH(CONCATENATE(AK$1,"_",$H99),'DATA POBLACION'!$A$1:$CP$1,0))</f>
        <v>54</v>
      </c>
      <c r="AL99" s="57">
        <f>INDEX('DATA POBLACION'!$A$1:$CP$361,MATCH($G99,'DATA POBLACION'!$F$1:$F$361,0),MATCH(CONCATENATE(AL$1,"_",$H99),'DATA POBLACION'!$A$1:$CP$1,0))</f>
        <v>38</v>
      </c>
      <c r="AM99" s="57">
        <f>INDEX('DATA POBLACION'!$A$1:$CP$361,MATCH($G99,'DATA POBLACION'!$F$1:$F$361,0),MATCH(CONCATENATE(AM$1,"_",$H99),'DATA POBLACION'!$A$1:$CP$1,0))</f>
        <v>30</v>
      </c>
      <c r="AN99" s="57">
        <f>INDEX('DATA POBLACION'!$A$1:$CP$361,MATCH($G99,'DATA POBLACION'!$F$1:$F$361,0),MATCH(CONCATENATE(AN$1,"_",$H99),'DATA POBLACION'!$A$1:$CP$1,0))</f>
        <v>37</v>
      </c>
      <c r="AO99" s="57">
        <f>INDEX('DATA POBLACION'!$A$1:$CP$361,MATCH($G99,'DATA POBLACION'!$F$1:$F$361,0),MATCH(CONCATENATE(AO$1,"_",$H99),'DATA POBLACION'!$A$1:$CP$1,0))</f>
        <v>40</v>
      </c>
      <c r="AP99" s="57">
        <f>INDEX('DATA POBLACION'!$A$1:$CP$361,MATCH($G99,'DATA POBLACION'!$F$1:$F$361,0),MATCH(CONCATENATE(AP$1,"_",$H99),'DATA POBLACION'!$A$1:$CP$1,0))</f>
        <v>24</v>
      </c>
      <c r="AQ99" s="57">
        <f>INDEX('DATA POBLACION'!$A$1:$CP$361,MATCH($G99,'DATA POBLACION'!$F$1:$F$361,0),MATCH(CONCATENATE(AQ$1,"_",$H99),'DATA POBLACION'!$A$1:$CP$1,0))</f>
        <v>33</v>
      </c>
      <c r="AR99" s="57">
        <f>INDEX('DATA POBLACION'!$A$1:$CP$361,MATCH($G99,'DATA POBLACION'!$F$1:$F$361,0),MATCH(CONCATENATE(AR$1,"_",$H99),'DATA POBLACION'!$A$1:$CP$1,0))</f>
        <v>16</v>
      </c>
      <c r="AS99" s="57">
        <f>INDEX('DATA POBLACION'!$A$1:$CP$361,MATCH($G99,'DATA POBLACION'!$F$1:$F$361,0),MATCH(CONCATENATE(AS$1,"_",$H99),'DATA POBLACION'!$A$1:$CP$1,0))</f>
        <v>13</v>
      </c>
      <c r="AT99" s="57">
        <f>INDEX('DATA POBLACION'!$A$1:$CP$361,MATCH($G99,'DATA POBLACION'!$F$1:$F$361,0),MATCH(CONCATENATE(AT$1,"_",$H99),'DATA POBLACION'!$A$1:$CP$1,0))</f>
        <v>9</v>
      </c>
    </row>
    <row r="100" spans="1:46" x14ac:dyDescent="0.2">
      <c r="A100" s="60" t="s">
        <v>39</v>
      </c>
      <c r="B100" s="55" t="s">
        <v>53</v>
      </c>
      <c r="C100" s="39" t="s">
        <v>306</v>
      </c>
      <c r="D100" s="35" t="s">
        <v>3</v>
      </c>
      <c r="E100" s="56" t="s">
        <v>23</v>
      </c>
      <c r="F100" s="39"/>
      <c r="G100" s="39" t="s">
        <v>198</v>
      </c>
      <c r="H100" s="39" t="s">
        <v>108</v>
      </c>
      <c r="I100" s="39">
        <f t="shared" si="15"/>
        <v>7318</v>
      </c>
      <c r="J100" s="57">
        <f>INDEX('DATA POBLACION'!$A$1:$CP$361,MATCH($G100,'DATA POBLACION'!$F$1:$F$361,0),MATCH(CONCATENATE(J$1,"_",$H100),'DATA POBLACION'!$A$1:$CP$1,0))</f>
        <v>81</v>
      </c>
      <c r="K100" s="57">
        <f>INDEX('DATA POBLACION'!$A$1:$CP$361,MATCH($G100,'DATA POBLACION'!$F$1:$F$361,0),MATCH(CONCATENATE(K$1,"_",$H100),'DATA POBLACION'!$A$1:$CP$1,0))</f>
        <v>83</v>
      </c>
      <c r="L100" s="57">
        <f>INDEX('DATA POBLACION'!$A$1:$CP$361,MATCH($G100,'DATA POBLACION'!$F$1:$F$361,0),MATCH(CONCATENATE(L$1,"_",$H100),'DATA POBLACION'!$A$1:$CP$1,0))</f>
        <v>92</v>
      </c>
      <c r="M100" s="57">
        <f>INDEX('DATA POBLACION'!$A$1:$CP$361,MATCH($G100,'DATA POBLACION'!$F$1:$F$361,0),MATCH(CONCATENATE(M$1,"_",$H100),'DATA POBLACION'!$A$1:$CP$1,0))</f>
        <v>95</v>
      </c>
      <c r="N100" s="57">
        <f>INDEX('DATA POBLACION'!$A$1:$CP$361,MATCH($G100,'DATA POBLACION'!$F$1:$F$361,0),MATCH(CONCATENATE(N$1,"_",$H100),'DATA POBLACION'!$A$1:$CP$1,0))</f>
        <v>105</v>
      </c>
      <c r="O100" s="57">
        <f t="shared" si="16"/>
        <v>456</v>
      </c>
      <c r="P100" s="57">
        <f>INDEX('DATA POBLACION'!$A$1:$CP$361,MATCH($G100,'DATA POBLACION'!$F$1:$F$361,0),MATCH(CONCATENATE(P$1,"_",$H100),'DATA POBLACION'!$A$1:$CP$1,0))</f>
        <v>121</v>
      </c>
      <c r="Q100" s="57">
        <f>INDEX('DATA POBLACION'!$A$1:$CP$361,MATCH($G100,'DATA POBLACION'!$F$1:$F$361,0),MATCH(CONCATENATE(Q$1,"_",$H100),'DATA POBLACION'!$A$1:$CP$1,0))</f>
        <v>127</v>
      </c>
      <c r="R100" s="57">
        <f>INDEX('DATA POBLACION'!$A$1:$CP$361,MATCH($G100,'DATA POBLACION'!$F$1:$F$361,0),MATCH(CONCATENATE(R$1,"_",$H100),'DATA POBLACION'!$A$1:$CP$1,0))</f>
        <v>129</v>
      </c>
      <c r="S100" s="57">
        <f>INDEX('DATA POBLACION'!$A$1:$CP$361,MATCH($G100,'DATA POBLACION'!$F$1:$F$361,0),MATCH(CONCATENATE(S$1,"_",$H100),'DATA POBLACION'!$A$1:$CP$1,0))</f>
        <v>132</v>
      </c>
      <c r="T100" s="57">
        <f>INDEX('DATA POBLACION'!$A$1:$CP$361,MATCH($G100,'DATA POBLACION'!$F$1:$F$361,0),MATCH(CONCATENATE(T$1,"_",$H100),'DATA POBLACION'!$A$1:$CP$1,0))</f>
        <v>147</v>
      </c>
      <c r="U100" s="57">
        <f t="shared" si="17"/>
        <v>656</v>
      </c>
      <c r="V100" s="57">
        <f>INDEX('DATA POBLACION'!$A$1:$CP$361,MATCH($G100,'DATA POBLACION'!$F$1:$F$361,0),MATCH(CONCATENATE(V$1,"_",$H100),'DATA POBLACION'!$A$1:$CP$1,0))</f>
        <v>136</v>
      </c>
      <c r="W100" s="57">
        <f>INDEX('DATA POBLACION'!$A$1:$CP$361,MATCH($G100,'DATA POBLACION'!$F$1:$F$361,0),MATCH(CONCATENATE(W$1,"_",$H100),'DATA POBLACION'!$A$1:$CP$1,0))</f>
        <v>140</v>
      </c>
      <c r="X100" s="57">
        <f>INDEX('DATA POBLACION'!$A$1:$CP$361,MATCH($G100,'DATA POBLACION'!$F$1:$F$361,0),MATCH(CONCATENATE(X$1,"_",$H100),'DATA POBLACION'!$A$1:$CP$1,0))</f>
        <v>147</v>
      </c>
      <c r="Y100" s="57">
        <f>INDEX('DATA POBLACION'!$A$1:$CP$361,MATCH($G100,'DATA POBLACION'!$F$1:$F$361,0),MATCH(CONCATENATE(Y$1,"_",$H100),'DATA POBLACION'!$A$1:$CP$1,0))</f>
        <v>145</v>
      </c>
      <c r="Z100" s="57">
        <f>INDEX('DATA POBLACION'!$A$1:$CP$361,MATCH($G100,'DATA POBLACION'!$F$1:$F$361,0),MATCH(CONCATENATE(Z$1,"_",$H100),'DATA POBLACION'!$A$1:$CP$1,0))</f>
        <v>141</v>
      </c>
      <c r="AA100" s="39">
        <f t="shared" si="18"/>
        <v>709</v>
      </c>
      <c r="AB100" s="57">
        <f>INDEX('DATA POBLACION'!$A$1:$CP$361,MATCH($G100,'DATA POBLACION'!$F$1:$F$361,0),MATCH(CONCATENATE(AB$1,"_",$H100),'DATA POBLACION'!$A$1:$CP$1,0))</f>
        <v>143</v>
      </c>
      <c r="AC100" s="57">
        <f>INDEX('DATA POBLACION'!$A$1:$CP$361,MATCH($G100,'DATA POBLACION'!$F$1:$F$361,0),MATCH(CONCATENATE(AC$1,"_",$H100),'DATA POBLACION'!$A$1:$CP$1,0))</f>
        <v>152</v>
      </c>
      <c r="AD100" s="57">
        <f>INDEX('DATA POBLACION'!$A$1:$CP$361,MATCH($G100,'DATA POBLACION'!$F$1:$F$361,0),MATCH(CONCATENATE(AD$1,"_",$H100),'DATA POBLACION'!$A$1:$CP$1,0))</f>
        <v>152</v>
      </c>
      <c r="AE100" s="57">
        <f>INDEX('DATA POBLACION'!$A$1:$CP$361,MATCH($G100,'DATA POBLACION'!$F$1:$F$361,0),MATCH(CONCATENATE(AE$1,"_",$H100),'DATA POBLACION'!$A$1:$CP$1,0))</f>
        <v>155</v>
      </c>
      <c r="AF100" s="57">
        <f>INDEX('DATA POBLACION'!$A$1:$CP$361,MATCH($G100,'DATA POBLACION'!$F$1:$F$361,0),MATCH(CONCATENATE(AF$1,"_",$H100),'DATA POBLACION'!$A$1:$CP$1,0))</f>
        <v>145</v>
      </c>
      <c r="AG100" s="39">
        <f t="shared" si="19"/>
        <v>747</v>
      </c>
      <c r="AH100" s="57">
        <f>INDEX('DATA POBLACION'!$A$1:$CP$361,MATCH($G100,'DATA POBLACION'!$F$1:$F$361,0),MATCH(CONCATENATE(AH$1,"_",$H100),'DATA POBLACION'!$A$1:$CP$1,0))</f>
        <v>617</v>
      </c>
      <c r="AI100" s="57">
        <f>INDEX('DATA POBLACION'!$A$1:$CP$361,MATCH($G100,'DATA POBLACION'!$F$1:$F$361,0),MATCH(CONCATENATE(AI$1,"_",$H100),'DATA POBLACION'!$A$1:$CP$1,0))</f>
        <v>607</v>
      </c>
      <c r="AJ100" s="57">
        <f>INDEX('DATA POBLACION'!$A$1:$CP$361,MATCH($G100,'DATA POBLACION'!$F$1:$F$361,0),MATCH(CONCATENATE(AJ$1,"_",$H100),'DATA POBLACION'!$A$1:$CP$1,0))</f>
        <v>616</v>
      </c>
      <c r="AK100" s="57">
        <f>INDEX('DATA POBLACION'!$A$1:$CP$361,MATCH($G100,'DATA POBLACION'!$F$1:$F$361,0),MATCH(CONCATENATE(AK$1,"_",$H100),'DATA POBLACION'!$A$1:$CP$1,0))</f>
        <v>583</v>
      </c>
      <c r="AL100" s="57">
        <f>INDEX('DATA POBLACION'!$A$1:$CP$361,MATCH($G100,'DATA POBLACION'!$F$1:$F$361,0),MATCH(CONCATENATE(AL$1,"_",$H100),'DATA POBLACION'!$A$1:$CP$1,0))</f>
        <v>486</v>
      </c>
      <c r="AM100" s="57">
        <f>INDEX('DATA POBLACION'!$A$1:$CP$361,MATCH($G100,'DATA POBLACION'!$F$1:$F$361,0),MATCH(CONCATENATE(AM$1,"_",$H100),'DATA POBLACION'!$A$1:$CP$1,0))</f>
        <v>425</v>
      </c>
      <c r="AN100" s="57">
        <f>INDEX('DATA POBLACION'!$A$1:$CP$361,MATCH($G100,'DATA POBLACION'!$F$1:$F$361,0),MATCH(CONCATENATE(AN$1,"_",$H100),'DATA POBLACION'!$A$1:$CP$1,0))</f>
        <v>337</v>
      </c>
      <c r="AO100" s="57">
        <f>INDEX('DATA POBLACION'!$A$1:$CP$361,MATCH($G100,'DATA POBLACION'!$F$1:$F$361,0),MATCH(CONCATENATE(AO$1,"_",$H100),'DATA POBLACION'!$A$1:$CP$1,0))</f>
        <v>296</v>
      </c>
      <c r="AP100" s="57">
        <f>INDEX('DATA POBLACION'!$A$1:$CP$361,MATCH($G100,'DATA POBLACION'!$F$1:$F$361,0),MATCH(CONCATENATE(AP$1,"_",$H100),'DATA POBLACION'!$A$1:$CP$1,0))</f>
        <v>255</v>
      </c>
      <c r="AQ100" s="57">
        <f>INDEX('DATA POBLACION'!$A$1:$CP$361,MATCH($G100,'DATA POBLACION'!$F$1:$F$361,0),MATCH(CONCATENATE(AQ$1,"_",$H100),'DATA POBLACION'!$A$1:$CP$1,0))</f>
        <v>204</v>
      </c>
      <c r="AR100" s="57">
        <f>INDEX('DATA POBLACION'!$A$1:$CP$361,MATCH($G100,'DATA POBLACION'!$F$1:$F$361,0),MATCH(CONCATENATE(AR$1,"_",$H100),'DATA POBLACION'!$A$1:$CP$1,0))</f>
        <v>141</v>
      </c>
      <c r="AS100" s="57">
        <f>INDEX('DATA POBLACION'!$A$1:$CP$361,MATCH($G100,'DATA POBLACION'!$F$1:$F$361,0),MATCH(CONCATENATE(AS$1,"_",$H100),'DATA POBLACION'!$A$1:$CP$1,0))</f>
        <v>88</v>
      </c>
      <c r="AT100" s="57">
        <f>INDEX('DATA POBLACION'!$A$1:$CP$361,MATCH($G100,'DATA POBLACION'!$F$1:$F$361,0),MATCH(CONCATENATE(AT$1,"_",$H100),'DATA POBLACION'!$A$1:$CP$1,0))</f>
        <v>95</v>
      </c>
    </row>
    <row r="101" spans="1:46" x14ac:dyDescent="0.2">
      <c r="A101" s="60" t="s">
        <v>39</v>
      </c>
      <c r="B101" s="55" t="s">
        <v>53</v>
      </c>
      <c r="C101" s="39" t="s">
        <v>306</v>
      </c>
      <c r="D101" s="35" t="s">
        <v>3</v>
      </c>
      <c r="E101" s="39" t="s">
        <v>23</v>
      </c>
      <c r="F101" s="39"/>
      <c r="G101" s="39" t="s">
        <v>198</v>
      </c>
      <c r="H101" s="39" t="s">
        <v>109</v>
      </c>
      <c r="I101" s="39">
        <f t="shared" si="15"/>
        <v>7108</v>
      </c>
      <c r="J101" s="57">
        <f>INDEX('DATA POBLACION'!$A$1:$CP$361,MATCH($G101,'DATA POBLACION'!$F$1:$F$361,0),MATCH(CONCATENATE(J$1,"_",$H101),'DATA POBLACION'!$A$1:$CP$1,0))</f>
        <v>78</v>
      </c>
      <c r="K101" s="57">
        <f>INDEX('DATA POBLACION'!$A$1:$CP$361,MATCH($G101,'DATA POBLACION'!$F$1:$F$361,0),MATCH(CONCATENATE(K$1,"_",$H101),'DATA POBLACION'!$A$1:$CP$1,0))</f>
        <v>78</v>
      </c>
      <c r="L101" s="57">
        <f>INDEX('DATA POBLACION'!$A$1:$CP$361,MATCH($G101,'DATA POBLACION'!$F$1:$F$361,0),MATCH(CONCATENATE(L$1,"_",$H101),'DATA POBLACION'!$A$1:$CP$1,0))</f>
        <v>84</v>
      </c>
      <c r="M101" s="57">
        <f>INDEX('DATA POBLACION'!$A$1:$CP$361,MATCH($G101,'DATA POBLACION'!$F$1:$F$361,0),MATCH(CONCATENATE(M$1,"_",$H101),'DATA POBLACION'!$A$1:$CP$1,0))</f>
        <v>85</v>
      </c>
      <c r="N101" s="57">
        <f>INDEX('DATA POBLACION'!$A$1:$CP$361,MATCH($G101,'DATA POBLACION'!$F$1:$F$361,0),MATCH(CONCATENATE(N$1,"_",$H101),'DATA POBLACION'!$A$1:$CP$1,0))</f>
        <v>107</v>
      </c>
      <c r="O101" s="57">
        <f t="shared" si="16"/>
        <v>432</v>
      </c>
      <c r="P101" s="57">
        <f>INDEX('DATA POBLACION'!$A$1:$CP$361,MATCH($G101,'DATA POBLACION'!$F$1:$F$361,0),MATCH(CONCATENATE(P$1,"_",$H101),'DATA POBLACION'!$A$1:$CP$1,0))</f>
        <v>111</v>
      </c>
      <c r="Q101" s="57">
        <f>INDEX('DATA POBLACION'!$A$1:$CP$361,MATCH($G101,'DATA POBLACION'!$F$1:$F$361,0),MATCH(CONCATENATE(Q$1,"_",$H101),'DATA POBLACION'!$A$1:$CP$1,0))</f>
        <v>124</v>
      </c>
      <c r="R101" s="57">
        <f>INDEX('DATA POBLACION'!$A$1:$CP$361,MATCH($G101,'DATA POBLACION'!$F$1:$F$361,0),MATCH(CONCATENATE(R$1,"_",$H101),'DATA POBLACION'!$A$1:$CP$1,0))</f>
        <v>131</v>
      </c>
      <c r="S101" s="57">
        <f>INDEX('DATA POBLACION'!$A$1:$CP$361,MATCH($G101,'DATA POBLACION'!$F$1:$F$361,0),MATCH(CONCATENATE(S$1,"_",$H101),'DATA POBLACION'!$A$1:$CP$1,0))</f>
        <v>135</v>
      </c>
      <c r="T101" s="57">
        <f>INDEX('DATA POBLACION'!$A$1:$CP$361,MATCH($G101,'DATA POBLACION'!$F$1:$F$361,0),MATCH(CONCATENATE(T$1,"_",$H101),'DATA POBLACION'!$A$1:$CP$1,0))</f>
        <v>134</v>
      </c>
      <c r="U101" s="57">
        <f t="shared" si="17"/>
        <v>635</v>
      </c>
      <c r="V101" s="57">
        <f>INDEX('DATA POBLACION'!$A$1:$CP$361,MATCH($G101,'DATA POBLACION'!$F$1:$F$361,0),MATCH(CONCATENATE(V$1,"_",$H101),'DATA POBLACION'!$A$1:$CP$1,0))</f>
        <v>124</v>
      </c>
      <c r="W101" s="57">
        <f>INDEX('DATA POBLACION'!$A$1:$CP$361,MATCH($G101,'DATA POBLACION'!$F$1:$F$361,0),MATCH(CONCATENATE(W$1,"_",$H101),'DATA POBLACION'!$A$1:$CP$1,0))</f>
        <v>128</v>
      </c>
      <c r="X101" s="57">
        <f>INDEX('DATA POBLACION'!$A$1:$CP$361,MATCH($G101,'DATA POBLACION'!$F$1:$F$361,0),MATCH(CONCATENATE(X$1,"_",$H101),'DATA POBLACION'!$A$1:$CP$1,0))</f>
        <v>134</v>
      </c>
      <c r="Y101" s="57">
        <f>INDEX('DATA POBLACION'!$A$1:$CP$361,MATCH($G101,'DATA POBLACION'!$F$1:$F$361,0),MATCH(CONCATENATE(Y$1,"_",$H101),'DATA POBLACION'!$A$1:$CP$1,0))</f>
        <v>132</v>
      </c>
      <c r="Z101" s="57">
        <f>INDEX('DATA POBLACION'!$A$1:$CP$361,MATCH($G101,'DATA POBLACION'!$F$1:$F$361,0),MATCH(CONCATENATE(Z$1,"_",$H101),'DATA POBLACION'!$A$1:$CP$1,0))</f>
        <v>129</v>
      </c>
      <c r="AA101" s="39">
        <f t="shared" si="18"/>
        <v>647</v>
      </c>
      <c r="AB101" s="57">
        <f>INDEX('DATA POBLACION'!$A$1:$CP$361,MATCH($G101,'DATA POBLACION'!$F$1:$F$361,0),MATCH(CONCATENATE(AB$1,"_",$H101),'DATA POBLACION'!$A$1:$CP$1,0))</f>
        <v>132</v>
      </c>
      <c r="AC101" s="57">
        <f>INDEX('DATA POBLACION'!$A$1:$CP$361,MATCH($G101,'DATA POBLACION'!$F$1:$F$361,0),MATCH(CONCATENATE(AC$1,"_",$H101),'DATA POBLACION'!$A$1:$CP$1,0))</f>
        <v>143</v>
      </c>
      <c r="AD101" s="57">
        <f>INDEX('DATA POBLACION'!$A$1:$CP$361,MATCH($G101,'DATA POBLACION'!$F$1:$F$361,0),MATCH(CONCATENATE(AD$1,"_",$H101),'DATA POBLACION'!$A$1:$CP$1,0))</f>
        <v>134</v>
      </c>
      <c r="AE101" s="57">
        <f>INDEX('DATA POBLACION'!$A$1:$CP$361,MATCH($G101,'DATA POBLACION'!$F$1:$F$361,0),MATCH(CONCATENATE(AE$1,"_",$H101),'DATA POBLACION'!$A$1:$CP$1,0))</f>
        <v>145</v>
      </c>
      <c r="AF101" s="57">
        <f>INDEX('DATA POBLACION'!$A$1:$CP$361,MATCH($G101,'DATA POBLACION'!$F$1:$F$361,0),MATCH(CONCATENATE(AF$1,"_",$H101),'DATA POBLACION'!$A$1:$CP$1,0))</f>
        <v>134</v>
      </c>
      <c r="AG101" s="39">
        <f t="shared" si="19"/>
        <v>688</v>
      </c>
      <c r="AH101" s="57">
        <f>INDEX('DATA POBLACION'!$A$1:$CP$361,MATCH($G101,'DATA POBLACION'!$F$1:$F$361,0),MATCH(CONCATENATE(AH$1,"_",$H101),'DATA POBLACION'!$A$1:$CP$1,0))</f>
        <v>582</v>
      </c>
      <c r="AI101" s="57">
        <f>INDEX('DATA POBLACION'!$A$1:$CP$361,MATCH($G101,'DATA POBLACION'!$F$1:$F$361,0),MATCH(CONCATENATE(AI$1,"_",$H101),'DATA POBLACION'!$A$1:$CP$1,0))</f>
        <v>600</v>
      </c>
      <c r="AJ101" s="57">
        <f>INDEX('DATA POBLACION'!$A$1:$CP$361,MATCH($G101,'DATA POBLACION'!$F$1:$F$361,0),MATCH(CONCATENATE(AJ$1,"_",$H101),'DATA POBLACION'!$A$1:$CP$1,0))</f>
        <v>587</v>
      </c>
      <c r="AK101" s="57">
        <f>INDEX('DATA POBLACION'!$A$1:$CP$361,MATCH($G101,'DATA POBLACION'!$F$1:$F$361,0),MATCH(CONCATENATE(AK$1,"_",$H101),'DATA POBLACION'!$A$1:$CP$1,0))</f>
        <v>530</v>
      </c>
      <c r="AL101" s="57">
        <f>INDEX('DATA POBLACION'!$A$1:$CP$361,MATCH($G101,'DATA POBLACION'!$F$1:$F$361,0),MATCH(CONCATENATE(AL$1,"_",$H101),'DATA POBLACION'!$A$1:$CP$1,0))</f>
        <v>474</v>
      </c>
      <c r="AM101" s="57">
        <f>INDEX('DATA POBLACION'!$A$1:$CP$361,MATCH($G101,'DATA POBLACION'!$F$1:$F$361,0),MATCH(CONCATENATE(AM$1,"_",$H101),'DATA POBLACION'!$A$1:$CP$1,0))</f>
        <v>393</v>
      </c>
      <c r="AN101" s="57">
        <f>INDEX('DATA POBLACION'!$A$1:$CP$361,MATCH($G101,'DATA POBLACION'!$F$1:$F$361,0),MATCH(CONCATENATE(AN$1,"_",$H101),'DATA POBLACION'!$A$1:$CP$1,0))</f>
        <v>323</v>
      </c>
      <c r="AO101" s="57">
        <f>INDEX('DATA POBLACION'!$A$1:$CP$361,MATCH($G101,'DATA POBLACION'!$F$1:$F$361,0),MATCH(CONCATENATE(AO$1,"_",$H101),'DATA POBLACION'!$A$1:$CP$1,0))</f>
        <v>304</v>
      </c>
      <c r="AP101" s="57">
        <f>INDEX('DATA POBLACION'!$A$1:$CP$361,MATCH($G101,'DATA POBLACION'!$F$1:$F$361,0),MATCH(CONCATENATE(AP$1,"_",$H101),'DATA POBLACION'!$A$1:$CP$1,0))</f>
        <v>271</v>
      </c>
      <c r="AQ101" s="57">
        <f>INDEX('DATA POBLACION'!$A$1:$CP$361,MATCH($G101,'DATA POBLACION'!$F$1:$F$361,0),MATCH(CONCATENATE(AQ$1,"_",$H101),'DATA POBLACION'!$A$1:$CP$1,0))</f>
        <v>215</v>
      </c>
      <c r="AR101" s="57">
        <f>INDEX('DATA POBLACION'!$A$1:$CP$361,MATCH($G101,'DATA POBLACION'!$F$1:$F$361,0),MATCH(CONCATENATE(AR$1,"_",$H101),'DATA POBLACION'!$A$1:$CP$1,0))</f>
        <v>168</v>
      </c>
      <c r="AS101" s="57">
        <f>INDEX('DATA POBLACION'!$A$1:$CP$361,MATCH($G101,'DATA POBLACION'!$F$1:$F$361,0),MATCH(CONCATENATE(AS$1,"_",$H101),'DATA POBLACION'!$A$1:$CP$1,0))</f>
        <v>118</v>
      </c>
      <c r="AT101" s="57">
        <f>INDEX('DATA POBLACION'!$A$1:$CP$361,MATCH($G101,'DATA POBLACION'!$F$1:$F$361,0),MATCH(CONCATENATE(AT$1,"_",$H101),'DATA POBLACION'!$A$1:$CP$1,0))</f>
        <v>141</v>
      </c>
    </row>
    <row r="102" spans="1:46" x14ac:dyDescent="0.2">
      <c r="A102" s="60" t="s">
        <v>40</v>
      </c>
      <c r="B102" s="55" t="s">
        <v>53</v>
      </c>
      <c r="C102" s="39" t="s">
        <v>18</v>
      </c>
      <c r="D102" s="35" t="s">
        <v>3</v>
      </c>
      <c r="E102" s="56" t="s">
        <v>24</v>
      </c>
      <c r="F102" s="39"/>
      <c r="G102" s="39" t="s">
        <v>24</v>
      </c>
      <c r="H102" s="39" t="s">
        <v>108</v>
      </c>
      <c r="I102" s="39">
        <f t="shared" si="15"/>
        <v>2912</v>
      </c>
      <c r="J102" s="57">
        <f>INDEX('DATA POBLACION'!$A$1:$CP$361,MATCH($G102,'DATA POBLACION'!$F$1:$F$361,0),MATCH(CONCATENATE(J$1,"_",$H102),'DATA POBLACION'!$A$1:$CP$1,0))</f>
        <v>32</v>
      </c>
      <c r="K102" s="57">
        <f>INDEX('DATA POBLACION'!$A$1:$CP$361,MATCH($G102,'DATA POBLACION'!$F$1:$F$361,0),MATCH(CONCATENATE(K$1,"_",$H102),'DATA POBLACION'!$A$1:$CP$1,0))</f>
        <v>19</v>
      </c>
      <c r="L102" s="57">
        <f>INDEX('DATA POBLACION'!$A$1:$CP$361,MATCH($G102,'DATA POBLACION'!$F$1:$F$361,0),MATCH(CONCATENATE(L$1,"_",$H102),'DATA POBLACION'!$A$1:$CP$1,0))</f>
        <v>37</v>
      </c>
      <c r="M102" s="57">
        <f>INDEX('DATA POBLACION'!$A$1:$CP$361,MATCH($G102,'DATA POBLACION'!$F$1:$F$361,0),MATCH(CONCATENATE(M$1,"_",$H102),'DATA POBLACION'!$A$1:$CP$1,0))</f>
        <v>61</v>
      </c>
      <c r="N102" s="57">
        <f>INDEX('DATA POBLACION'!$A$1:$CP$361,MATCH($G102,'DATA POBLACION'!$F$1:$F$361,0),MATCH(CONCATENATE(N$1,"_",$H102),'DATA POBLACION'!$A$1:$CP$1,0))</f>
        <v>41</v>
      </c>
      <c r="O102" s="57">
        <f t="shared" si="16"/>
        <v>190</v>
      </c>
      <c r="P102" s="57">
        <f>INDEX('DATA POBLACION'!$A$1:$CP$361,MATCH($G102,'DATA POBLACION'!$F$1:$F$361,0),MATCH(CONCATENATE(P$1,"_",$H102),'DATA POBLACION'!$A$1:$CP$1,0))</f>
        <v>47</v>
      </c>
      <c r="Q102" s="57">
        <f>INDEX('DATA POBLACION'!$A$1:$CP$361,MATCH($G102,'DATA POBLACION'!$F$1:$F$361,0),MATCH(CONCATENATE(Q$1,"_",$H102),'DATA POBLACION'!$A$1:$CP$1,0))</f>
        <v>40</v>
      </c>
      <c r="R102" s="57">
        <f>INDEX('DATA POBLACION'!$A$1:$CP$361,MATCH($G102,'DATA POBLACION'!$F$1:$F$361,0),MATCH(CONCATENATE(R$1,"_",$H102),'DATA POBLACION'!$A$1:$CP$1,0))</f>
        <v>46</v>
      </c>
      <c r="S102" s="57">
        <f>INDEX('DATA POBLACION'!$A$1:$CP$361,MATCH($G102,'DATA POBLACION'!$F$1:$F$361,0),MATCH(CONCATENATE(S$1,"_",$H102),'DATA POBLACION'!$A$1:$CP$1,0))</f>
        <v>43</v>
      </c>
      <c r="T102" s="57">
        <f>INDEX('DATA POBLACION'!$A$1:$CP$361,MATCH($G102,'DATA POBLACION'!$F$1:$F$361,0),MATCH(CONCATENATE(T$1,"_",$H102),'DATA POBLACION'!$A$1:$CP$1,0))</f>
        <v>48</v>
      </c>
      <c r="U102" s="57">
        <f t="shared" si="17"/>
        <v>224</v>
      </c>
      <c r="V102" s="57">
        <f>INDEX('DATA POBLACION'!$A$1:$CP$361,MATCH($G102,'DATA POBLACION'!$F$1:$F$361,0),MATCH(CONCATENATE(V$1,"_",$H102),'DATA POBLACION'!$A$1:$CP$1,0))</f>
        <v>43</v>
      </c>
      <c r="W102" s="57">
        <f>INDEX('DATA POBLACION'!$A$1:$CP$361,MATCH($G102,'DATA POBLACION'!$F$1:$F$361,0),MATCH(CONCATENATE(W$1,"_",$H102),'DATA POBLACION'!$A$1:$CP$1,0))</f>
        <v>39</v>
      </c>
      <c r="X102" s="57">
        <f>INDEX('DATA POBLACION'!$A$1:$CP$361,MATCH($G102,'DATA POBLACION'!$F$1:$F$361,0),MATCH(CONCATENATE(X$1,"_",$H102),'DATA POBLACION'!$A$1:$CP$1,0))</f>
        <v>39</v>
      </c>
      <c r="Y102" s="57">
        <f>INDEX('DATA POBLACION'!$A$1:$CP$361,MATCH($G102,'DATA POBLACION'!$F$1:$F$361,0),MATCH(CONCATENATE(Y$1,"_",$H102),'DATA POBLACION'!$A$1:$CP$1,0))</f>
        <v>30</v>
      </c>
      <c r="Z102" s="57">
        <f>INDEX('DATA POBLACION'!$A$1:$CP$361,MATCH($G102,'DATA POBLACION'!$F$1:$F$361,0),MATCH(CONCATENATE(Z$1,"_",$H102),'DATA POBLACION'!$A$1:$CP$1,0))</f>
        <v>42</v>
      </c>
      <c r="AA102" s="39">
        <f t="shared" si="18"/>
        <v>193</v>
      </c>
      <c r="AB102" s="57">
        <f>INDEX('DATA POBLACION'!$A$1:$CP$361,MATCH($G102,'DATA POBLACION'!$F$1:$F$361,0),MATCH(CONCATENATE(AB$1,"_",$H102),'DATA POBLACION'!$A$1:$CP$1,0))</f>
        <v>38</v>
      </c>
      <c r="AC102" s="57">
        <f>INDEX('DATA POBLACION'!$A$1:$CP$361,MATCH($G102,'DATA POBLACION'!$F$1:$F$361,0),MATCH(CONCATENATE(AC$1,"_",$H102),'DATA POBLACION'!$A$1:$CP$1,0))</f>
        <v>57</v>
      </c>
      <c r="AD102" s="57">
        <f>INDEX('DATA POBLACION'!$A$1:$CP$361,MATCH($G102,'DATA POBLACION'!$F$1:$F$361,0),MATCH(CONCATENATE(AD$1,"_",$H102),'DATA POBLACION'!$A$1:$CP$1,0))</f>
        <v>41</v>
      </c>
      <c r="AE102" s="57">
        <f>INDEX('DATA POBLACION'!$A$1:$CP$361,MATCH($G102,'DATA POBLACION'!$F$1:$F$361,0),MATCH(CONCATENATE(AE$1,"_",$H102),'DATA POBLACION'!$A$1:$CP$1,0))</f>
        <v>58</v>
      </c>
      <c r="AF102" s="57">
        <f>INDEX('DATA POBLACION'!$A$1:$CP$361,MATCH($G102,'DATA POBLACION'!$F$1:$F$361,0),MATCH(CONCATENATE(AF$1,"_",$H102),'DATA POBLACION'!$A$1:$CP$1,0))</f>
        <v>39</v>
      </c>
      <c r="AG102" s="39">
        <f t="shared" si="19"/>
        <v>233</v>
      </c>
      <c r="AH102" s="57">
        <f>INDEX('DATA POBLACION'!$A$1:$CP$361,MATCH($G102,'DATA POBLACION'!$F$1:$F$361,0),MATCH(CONCATENATE(AH$1,"_",$H102),'DATA POBLACION'!$A$1:$CP$1,0))</f>
        <v>204</v>
      </c>
      <c r="AI102" s="57">
        <f>INDEX('DATA POBLACION'!$A$1:$CP$361,MATCH($G102,'DATA POBLACION'!$F$1:$F$361,0),MATCH(CONCATENATE(AI$1,"_",$H102),'DATA POBLACION'!$A$1:$CP$1,0))</f>
        <v>228</v>
      </c>
      <c r="AJ102" s="57">
        <f>INDEX('DATA POBLACION'!$A$1:$CP$361,MATCH($G102,'DATA POBLACION'!$F$1:$F$361,0),MATCH(CONCATENATE(AJ$1,"_",$H102),'DATA POBLACION'!$A$1:$CP$1,0))</f>
        <v>254</v>
      </c>
      <c r="AK102" s="57">
        <f>INDEX('DATA POBLACION'!$A$1:$CP$361,MATCH($G102,'DATA POBLACION'!$F$1:$F$361,0),MATCH(CONCATENATE(AK$1,"_",$H102),'DATA POBLACION'!$A$1:$CP$1,0))</f>
        <v>249</v>
      </c>
      <c r="AL102" s="57">
        <f>INDEX('DATA POBLACION'!$A$1:$CP$361,MATCH($G102,'DATA POBLACION'!$F$1:$F$361,0),MATCH(CONCATENATE(AL$1,"_",$H102),'DATA POBLACION'!$A$1:$CP$1,0))</f>
        <v>204</v>
      </c>
      <c r="AM102" s="57">
        <f>INDEX('DATA POBLACION'!$A$1:$CP$361,MATCH($G102,'DATA POBLACION'!$F$1:$F$361,0),MATCH(CONCATENATE(AM$1,"_",$H102),'DATA POBLACION'!$A$1:$CP$1,0))</f>
        <v>208</v>
      </c>
      <c r="AN102" s="57">
        <f>INDEX('DATA POBLACION'!$A$1:$CP$361,MATCH($G102,'DATA POBLACION'!$F$1:$F$361,0),MATCH(CONCATENATE(AN$1,"_",$H102),'DATA POBLACION'!$A$1:$CP$1,0))</f>
        <v>160</v>
      </c>
      <c r="AO102" s="57">
        <f>INDEX('DATA POBLACION'!$A$1:$CP$361,MATCH($G102,'DATA POBLACION'!$F$1:$F$361,0),MATCH(CONCATENATE(AO$1,"_",$H102),'DATA POBLACION'!$A$1:$CP$1,0))</f>
        <v>160</v>
      </c>
      <c r="AP102" s="57">
        <f>INDEX('DATA POBLACION'!$A$1:$CP$361,MATCH($G102,'DATA POBLACION'!$F$1:$F$361,0),MATCH(CONCATENATE(AP$1,"_",$H102),'DATA POBLACION'!$A$1:$CP$1,0))</f>
        <v>126</v>
      </c>
      <c r="AQ102" s="57">
        <f>INDEX('DATA POBLACION'!$A$1:$CP$361,MATCH($G102,'DATA POBLACION'!$F$1:$F$361,0),MATCH(CONCATENATE(AQ$1,"_",$H102),'DATA POBLACION'!$A$1:$CP$1,0))</f>
        <v>103</v>
      </c>
      <c r="AR102" s="57">
        <f>INDEX('DATA POBLACION'!$A$1:$CP$361,MATCH($G102,'DATA POBLACION'!$F$1:$F$361,0),MATCH(CONCATENATE(AR$1,"_",$H102),'DATA POBLACION'!$A$1:$CP$1,0))</f>
        <v>60</v>
      </c>
      <c r="AS102" s="57">
        <f>INDEX('DATA POBLACION'!$A$1:$CP$361,MATCH($G102,'DATA POBLACION'!$F$1:$F$361,0),MATCH(CONCATENATE(AS$1,"_",$H102),'DATA POBLACION'!$A$1:$CP$1,0))</f>
        <v>71</v>
      </c>
      <c r="AT102" s="57">
        <f>INDEX('DATA POBLACION'!$A$1:$CP$361,MATCH($G102,'DATA POBLACION'!$F$1:$F$361,0),MATCH(CONCATENATE(AT$1,"_",$H102),'DATA POBLACION'!$A$1:$CP$1,0))</f>
        <v>45</v>
      </c>
    </row>
    <row r="103" spans="1:46" x14ac:dyDescent="0.2">
      <c r="A103" s="60" t="s">
        <v>40</v>
      </c>
      <c r="B103" s="55" t="s">
        <v>53</v>
      </c>
      <c r="C103" s="39" t="s">
        <v>18</v>
      </c>
      <c r="D103" s="35" t="s">
        <v>3</v>
      </c>
      <c r="E103" s="39" t="s">
        <v>24</v>
      </c>
      <c r="F103" s="39"/>
      <c r="G103" s="39" t="s">
        <v>24</v>
      </c>
      <c r="H103" s="39" t="s">
        <v>109</v>
      </c>
      <c r="I103" s="39">
        <f t="shared" si="15"/>
        <v>2868</v>
      </c>
      <c r="J103" s="57">
        <f>INDEX('DATA POBLACION'!$A$1:$CP$361,MATCH($G103,'DATA POBLACION'!$F$1:$F$361,0),MATCH(CONCATENATE(J$1,"_",$H103),'DATA POBLACION'!$A$1:$CP$1,0))</f>
        <v>28</v>
      </c>
      <c r="K103" s="57">
        <f>INDEX('DATA POBLACION'!$A$1:$CP$361,MATCH($G103,'DATA POBLACION'!$F$1:$F$361,0),MATCH(CONCATENATE(K$1,"_",$H103),'DATA POBLACION'!$A$1:$CP$1,0))</f>
        <v>30</v>
      </c>
      <c r="L103" s="57">
        <f>INDEX('DATA POBLACION'!$A$1:$CP$361,MATCH($G103,'DATA POBLACION'!$F$1:$F$361,0),MATCH(CONCATENATE(L$1,"_",$H103),'DATA POBLACION'!$A$1:$CP$1,0))</f>
        <v>40</v>
      </c>
      <c r="M103" s="57">
        <f>INDEX('DATA POBLACION'!$A$1:$CP$361,MATCH($G103,'DATA POBLACION'!$F$1:$F$361,0),MATCH(CONCATENATE(M$1,"_",$H103),'DATA POBLACION'!$A$1:$CP$1,0))</f>
        <v>47</v>
      </c>
      <c r="N103" s="57">
        <f>INDEX('DATA POBLACION'!$A$1:$CP$361,MATCH($G103,'DATA POBLACION'!$F$1:$F$361,0),MATCH(CONCATENATE(N$1,"_",$H103),'DATA POBLACION'!$A$1:$CP$1,0))</f>
        <v>37</v>
      </c>
      <c r="O103" s="57">
        <f t="shared" si="16"/>
        <v>182</v>
      </c>
      <c r="P103" s="57">
        <f>INDEX('DATA POBLACION'!$A$1:$CP$361,MATCH($G103,'DATA POBLACION'!$F$1:$F$361,0),MATCH(CONCATENATE(P$1,"_",$H103),'DATA POBLACION'!$A$1:$CP$1,0))</f>
        <v>49</v>
      </c>
      <c r="Q103" s="57">
        <f>INDEX('DATA POBLACION'!$A$1:$CP$361,MATCH($G103,'DATA POBLACION'!$F$1:$F$361,0),MATCH(CONCATENATE(Q$1,"_",$H103),'DATA POBLACION'!$A$1:$CP$1,0))</f>
        <v>41</v>
      </c>
      <c r="R103" s="57">
        <f>INDEX('DATA POBLACION'!$A$1:$CP$361,MATCH($G103,'DATA POBLACION'!$F$1:$F$361,0),MATCH(CONCATENATE(R$1,"_",$H103),'DATA POBLACION'!$A$1:$CP$1,0))</f>
        <v>41</v>
      </c>
      <c r="S103" s="57">
        <f>INDEX('DATA POBLACION'!$A$1:$CP$361,MATCH($G103,'DATA POBLACION'!$F$1:$F$361,0),MATCH(CONCATENATE(S$1,"_",$H103),'DATA POBLACION'!$A$1:$CP$1,0))</f>
        <v>44</v>
      </c>
      <c r="T103" s="57">
        <f>INDEX('DATA POBLACION'!$A$1:$CP$361,MATCH($G103,'DATA POBLACION'!$F$1:$F$361,0),MATCH(CONCATENATE(T$1,"_",$H103),'DATA POBLACION'!$A$1:$CP$1,0))</f>
        <v>39</v>
      </c>
      <c r="U103" s="57">
        <f t="shared" si="17"/>
        <v>214</v>
      </c>
      <c r="V103" s="57">
        <f>INDEX('DATA POBLACION'!$A$1:$CP$361,MATCH($G103,'DATA POBLACION'!$F$1:$F$361,0),MATCH(CONCATENATE(V$1,"_",$H103),'DATA POBLACION'!$A$1:$CP$1,0))</f>
        <v>39</v>
      </c>
      <c r="W103" s="57">
        <f>INDEX('DATA POBLACION'!$A$1:$CP$361,MATCH($G103,'DATA POBLACION'!$F$1:$F$361,0),MATCH(CONCATENATE(W$1,"_",$H103),'DATA POBLACION'!$A$1:$CP$1,0))</f>
        <v>35</v>
      </c>
      <c r="X103" s="57">
        <f>INDEX('DATA POBLACION'!$A$1:$CP$361,MATCH($G103,'DATA POBLACION'!$F$1:$F$361,0),MATCH(CONCATENATE(X$1,"_",$H103),'DATA POBLACION'!$A$1:$CP$1,0))</f>
        <v>35</v>
      </c>
      <c r="Y103" s="57">
        <f>INDEX('DATA POBLACION'!$A$1:$CP$361,MATCH($G103,'DATA POBLACION'!$F$1:$F$361,0),MATCH(CONCATENATE(Y$1,"_",$H103),'DATA POBLACION'!$A$1:$CP$1,0))</f>
        <v>28</v>
      </c>
      <c r="Z103" s="57">
        <f>INDEX('DATA POBLACION'!$A$1:$CP$361,MATCH($G103,'DATA POBLACION'!$F$1:$F$361,0),MATCH(CONCATENATE(Z$1,"_",$H103),'DATA POBLACION'!$A$1:$CP$1,0))</f>
        <v>38</v>
      </c>
      <c r="AA103" s="39">
        <f t="shared" si="18"/>
        <v>175</v>
      </c>
      <c r="AB103" s="57">
        <f>INDEX('DATA POBLACION'!$A$1:$CP$361,MATCH($G103,'DATA POBLACION'!$F$1:$F$361,0),MATCH(CONCATENATE(AB$1,"_",$H103),'DATA POBLACION'!$A$1:$CP$1,0))</f>
        <v>39</v>
      </c>
      <c r="AC103" s="57">
        <f>INDEX('DATA POBLACION'!$A$1:$CP$361,MATCH($G103,'DATA POBLACION'!$F$1:$F$361,0),MATCH(CONCATENATE(AC$1,"_",$H103),'DATA POBLACION'!$A$1:$CP$1,0))</f>
        <v>46</v>
      </c>
      <c r="AD103" s="57">
        <f>INDEX('DATA POBLACION'!$A$1:$CP$361,MATCH($G103,'DATA POBLACION'!$F$1:$F$361,0),MATCH(CONCATENATE(AD$1,"_",$H103),'DATA POBLACION'!$A$1:$CP$1,0))</f>
        <v>43</v>
      </c>
      <c r="AE103" s="57">
        <f>INDEX('DATA POBLACION'!$A$1:$CP$361,MATCH($G103,'DATA POBLACION'!$F$1:$F$361,0),MATCH(CONCATENATE(AE$1,"_",$H103),'DATA POBLACION'!$A$1:$CP$1,0))</f>
        <v>51</v>
      </c>
      <c r="AF103" s="57">
        <f>INDEX('DATA POBLACION'!$A$1:$CP$361,MATCH($G103,'DATA POBLACION'!$F$1:$F$361,0),MATCH(CONCATENATE(AF$1,"_",$H103),'DATA POBLACION'!$A$1:$CP$1,0))</f>
        <v>39</v>
      </c>
      <c r="AG103" s="39">
        <f t="shared" si="19"/>
        <v>218</v>
      </c>
      <c r="AH103" s="57">
        <f>INDEX('DATA POBLACION'!$A$1:$CP$361,MATCH($G103,'DATA POBLACION'!$F$1:$F$361,0),MATCH(CONCATENATE(AH$1,"_",$H103),'DATA POBLACION'!$A$1:$CP$1,0))</f>
        <v>212</v>
      </c>
      <c r="AI103" s="57">
        <f>INDEX('DATA POBLACION'!$A$1:$CP$361,MATCH($G103,'DATA POBLACION'!$F$1:$F$361,0),MATCH(CONCATENATE(AI$1,"_",$H103),'DATA POBLACION'!$A$1:$CP$1,0))</f>
        <v>252</v>
      </c>
      <c r="AJ103" s="57">
        <f>INDEX('DATA POBLACION'!$A$1:$CP$361,MATCH($G103,'DATA POBLACION'!$F$1:$F$361,0),MATCH(CONCATENATE(AJ$1,"_",$H103),'DATA POBLACION'!$A$1:$CP$1,0))</f>
        <v>234</v>
      </c>
      <c r="AK103" s="57">
        <f>INDEX('DATA POBLACION'!$A$1:$CP$361,MATCH($G103,'DATA POBLACION'!$F$1:$F$361,0),MATCH(CONCATENATE(AK$1,"_",$H103),'DATA POBLACION'!$A$1:$CP$1,0))</f>
        <v>218</v>
      </c>
      <c r="AL103" s="57">
        <f>INDEX('DATA POBLACION'!$A$1:$CP$361,MATCH($G103,'DATA POBLACION'!$F$1:$F$361,0),MATCH(CONCATENATE(AL$1,"_",$H103),'DATA POBLACION'!$A$1:$CP$1,0))</f>
        <v>173</v>
      </c>
      <c r="AM103" s="57">
        <f>INDEX('DATA POBLACION'!$A$1:$CP$361,MATCH($G103,'DATA POBLACION'!$F$1:$F$361,0),MATCH(CONCATENATE(AM$1,"_",$H103),'DATA POBLACION'!$A$1:$CP$1,0))</f>
        <v>160</v>
      </c>
      <c r="AN103" s="57">
        <f>INDEX('DATA POBLACION'!$A$1:$CP$361,MATCH($G103,'DATA POBLACION'!$F$1:$F$361,0),MATCH(CONCATENATE(AN$1,"_",$H103),'DATA POBLACION'!$A$1:$CP$1,0))</f>
        <v>159</v>
      </c>
      <c r="AO103" s="57">
        <f>INDEX('DATA POBLACION'!$A$1:$CP$361,MATCH($G103,'DATA POBLACION'!$F$1:$F$361,0),MATCH(CONCATENATE(AO$1,"_",$H103),'DATA POBLACION'!$A$1:$CP$1,0))</f>
        <v>152</v>
      </c>
      <c r="AP103" s="57">
        <f>INDEX('DATA POBLACION'!$A$1:$CP$361,MATCH($G103,'DATA POBLACION'!$F$1:$F$361,0),MATCH(CONCATENATE(AP$1,"_",$H103),'DATA POBLACION'!$A$1:$CP$1,0))</f>
        <v>143</v>
      </c>
      <c r="AQ103" s="57">
        <f>INDEX('DATA POBLACION'!$A$1:$CP$361,MATCH($G103,'DATA POBLACION'!$F$1:$F$361,0),MATCH(CONCATENATE(AQ$1,"_",$H103),'DATA POBLACION'!$A$1:$CP$1,0))</f>
        <v>103</v>
      </c>
      <c r="AR103" s="57">
        <f>INDEX('DATA POBLACION'!$A$1:$CP$361,MATCH($G103,'DATA POBLACION'!$F$1:$F$361,0),MATCH(CONCATENATE(AR$1,"_",$H103),'DATA POBLACION'!$A$1:$CP$1,0))</f>
        <v>96</v>
      </c>
      <c r="AS103" s="57">
        <f>INDEX('DATA POBLACION'!$A$1:$CP$361,MATCH($G103,'DATA POBLACION'!$F$1:$F$361,0),MATCH(CONCATENATE(AS$1,"_",$H103),'DATA POBLACION'!$A$1:$CP$1,0))</f>
        <v>91</v>
      </c>
      <c r="AT103" s="57">
        <f>INDEX('DATA POBLACION'!$A$1:$CP$361,MATCH($G103,'DATA POBLACION'!$F$1:$F$361,0),MATCH(CONCATENATE(AT$1,"_",$H103),'DATA POBLACION'!$A$1:$CP$1,0))</f>
        <v>86</v>
      </c>
    </row>
    <row r="104" spans="1:46" x14ac:dyDescent="0.2">
      <c r="A104" s="60" t="s">
        <v>42</v>
      </c>
      <c r="B104" s="55" t="s">
        <v>53</v>
      </c>
      <c r="C104" s="39" t="s">
        <v>59</v>
      </c>
      <c r="D104" s="35" t="s">
        <v>4</v>
      </c>
      <c r="E104" s="56" t="s">
        <v>4</v>
      </c>
      <c r="F104" s="39"/>
      <c r="G104" s="39" t="s">
        <v>212</v>
      </c>
      <c r="H104" s="39" t="s">
        <v>108</v>
      </c>
      <c r="I104" s="39">
        <f t="shared" si="15"/>
        <v>417</v>
      </c>
      <c r="J104" s="57">
        <f>INDEX('DATA POBLACION'!$A$1:$CP$361,MATCH($G104,'DATA POBLACION'!$F$1:$F$361,0),MATCH(CONCATENATE(J$1,"_",$H104),'DATA POBLACION'!$A$1:$CP$1,0))</f>
        <v>6</v>
      </c>
      <c r="K104" s="57">
        <f>INDEX('DATA POBLACION'!$A$1:$CP$361,MATCH($G104,'DATA POBLACION'!$F$1:$F$361,0),MATCH(CONCATENATE(K$1,"_",$H104),'DATA POBLACION'!$A$1:$CP$1,0))</f>
        <v>7</v>
      </c>
      <c r="L104" s="57">
        <f>INDEX('DATA POBLACION'!$A$1:$CP$361,MATCH($G104,'DATA POBLACION'!$F$1:$F$361,0),MATCH(CONCATENATE(L$1,"_",$H104),'DATA POBLACION'!$A$1:$CP$1,0))</f>
        <v>8</v>
      </c>
      <c r="M104" s="57">
        <f>INDEX('DATA POBLACION'!$A$1:$CP$361,MATCH($G104,'DATA POBLACION'!$F$1:$F$361,0),MATCH(CONCATENATE(M$1,"_",$H104),'DATA POBLACION'!$A$1:$CP$1,0))</f>
        <v>7</v>
      </c>
      <c r="N104" s="57">
        <f>INDEX('DATA POBLACION'!$A$1:$CP$361,MATCH($G104,'DATA POBLACION'!$F$1:$F$361,0),MATCH(CONCATENATE(N$1,"_",$H104),'DATA POBLACION'!$A$1:$CP$1,0))</f>
        <v>8</v>
      </c>
      <c r="O104" s="57">
        <f t="shared" si="16"/>
        <v>36</v>
      </c>
      <c r="P104" s="57">
        <f>INDEX('DATA POBLACION'!$A$1:$CP$361,MATCH($G104,'DATA POBLACION'!$F$1:$F$361,0),MATCH(CONCATENATE(P$1,"_",$H104),'DATA POBLACION'!$A$1:$CP$1,0))</f>
        <v>8</v>
      </c>
      <c r="Q104" s="57">
        <f>INDEX('DATA POBLACION'!$A$1:$CP$361,MATCH($G104,'DATA POBLACION'!$F$1:$F$361,0),MATCH(CONCATENATE(Q$1,"_",$H104),'DATA POBLACION'!$A$1:$CP$1,0))</f>
        <v>10</v>
      </c>
      <c r="R104" s="57">
        <f>INDEX('DATA POBLACION'!$A$1:$CP$361,MATCH($G104,'DATA POBLACION'!$F$1:$F$361,0),MATCH(CONCATENATE(R$1,"_",$H104),'DATA POBLACION'!$A$1:$CP$1,0))</f>
        <v>10</v>
      </c>
      <c r="S104" s="57">
        <f>INDEX('DATA POBLACION'!$A$1:$CP$361,MATCH($G104,'DATA POBLACION'!$F$1:$F$361,0),MATCH(CONCATENATE(S$1,"_",$H104),'DATA POBLACION'!$A$1:$CP$1,0))</f>
        <v>11</v>
      </c>
      <c r="T104" s="57">
        <f>INDEX('DATA POBLACION'!$A$1:$CP$361,MATCH($G104,'DATA POBLACION'!$F$1:$F$361,0),MATCH(CONCATENATE(T$1,"_",$H104),'DATA POBLACION'!$A$1:$CP$1,0))</f>
        <v>12</v>
      </c>
      <c r="U104" s="57">
        <f t="shared" si="17"/>
        <v>51</v>
      </c>
      <c r="V104" s="57">
        <f>INDEX('DATA POBLACION'!$A$1:$CP$361,MATCH($G104,'DATA POBLACION'!$F$1:$F$361,0),MATCH(CONCATENATE(V$1,"_",$H104),'DATA POBLACION'!$A$1:$CP$1,0))</f>
        <v>11</v>
      </c>
      <c r="W104" s="57">
        <f>INDEX('DATA POBLACION'!$A$1:$CP$361,MATCH($G104,'DATA POBLACION'!$F$1:$F$361,0),MATCH(CONCATENATE(W$1,"_",$H104),'DATA POBLACION'!$A$1:$CP$1,0))</f>
        <v>10</v>
      </c>
      <c r="X104" s="57">
        <f>INDEX('DATA POBLACION'!$A$1:$CP$361,MATCH($G104,'DATA POBLACION'!$F$1:$F$361,0),MATCH(CONCATENATE(X$1,"_",$H104),'DATA POBLACION'!$A$1:$CP$1,0))</f>
        <v>10</v>
      </c>
      <c r="Y104" s="57">
        <f>INDEX('DATA POBLACION'!$A$1:$CP$361,MATCH($G104,'DATA POBLACION'!$F$1:$F$361,0),MATCH(CONCATENATE(Y$1,"_",$H104),'DATA POBLACION'!$A$1:$CP$1,0))</f>
        <v>10</v>
      </c>
      <c r="Z104" s="57">
        <f>INDEX('DATA POBLACION'!$A$1:$CP$361,MATCH($G104,'DATA POBLACION'!$F$1:$F$361,0),MATCH(CONCATENATE(Z$1,"_",$H104),'DATA POBLACION'!$A$1:$CP$1,0))</f>
        <v>10</v>
      </c>
      <c r="AA104" s="39">
        <f t="shared" si="18"/>
        <v>51</v>
      </c>
      <c r="AB104" s="57">
        <f>INDEX('DATA POBLACION'!$A$1:$CP$361,MATCH($G104,'DATA POBLACION'!$F$1:$F$361,0),MATCH(CONCATENATE(AB$1,"_",$H104),'DATA POBLACION'!$A$1:$CP$1,0))</f>
        <v>9</v>
      </c>
      <c r="AC104" s="57">
        <f>INDEX('DATA POBLACION'!$A$1:$CP$361,MATCH($G104,'DATA POBLACION'!$F$1:$F$361,0),MATCH(CONCATENATE(AC$1,"_",$H104),'DATA POBLACION'!$A$1:$CP$1,0))</f>
        <v>8</v>
      </c>
      <c r="AD104" s="57">
        <f>INDEX('DATA POBLACION'!$A$1:$CP$361,MATCH($G104,'DATA POBLACION'!$F$1:$F$361,0),MATCH(CONCATENATE(AD$1,"_",$H104),'DATA POBLACION'!$A$1:$CP$1,0))</f>
        <v>9</v>
      </c>
      <c r="AE104" s="57">
        <f>INDEX('DATA POBLACION'!$A$1:$CP$361,MATCH($G104,'DATA POBLACION'!$F$1:$F$361,0),MATCH(CONCATENATE(AE$1,"_",$H104),'DATA POBLACION'!$A$1:$CP$1,0))</f>
        <v>8</v>
      </c>
      <c r="AF104" s="57">
        <f>INDEX('DATA POBLACION'!$A$1:$CP$361,MATCH($G104,'DATA POBLACION'!$F$1:$F$361,0),MATCH(CONCATENATE(AF$1,"_",$H104),'DATA POBLACION'!$A$1:$CP$1,0))</f>
        <v>9</v>
      </c>
      <c r="AG104" s="39">
        <f t="shared" si="19"/>
        <v>43</v>
      </c>
      <c r="AH104" s="57">
        <f>INDEX('DATA POBLACION'!$A$1:$CP$361,MATCH($G104,'DATA POBLACION'!$F$1:$F$361,0),MATCH(CONCATENATE(AH$1,"_",$H104),'DATA POBLACION'!$A$1:$CP$1,0))</f>
        <v>32</v>
      </c>
      <c r="AI104" s="57">
        <f>INDEX('DATA POBLACION'!$A$1:$CP$361,MATCH($G104,'DATA POBLACION'!$F$1:$F$361,0),MATCH(CONCATENATE(AI$1,"_",$H104),'DATA POBLACION'!$A$1:$CP$1,0))</f>
        <v>31</v>
      </c>
      <c r="AJ104" s="57">
        <f>INDEX('DATA POBLACION'!$A$1:$CP$361,MATCH($G104,'DATA POBLACION'!$F$1:$F$361,0),MATCH(CONCATENATE(AJ$1,"_",$H104),'DATA POBLACION'!$A$1:$CP$1,0))</f>
        <v>31</v>
      </c>
      <c r="AK104" s="57">
        <f>INDEX('DATA POBLACION'!$A$1:$CP$361,MATCH($G104,'DATA POBLACION'!$F$1:$F$361,0),MATCH(CONCATENATE(AK$1,"_",$H104),'DATA POBLACION'!$A$1:$CP$1,0))</f>
        <v>32</v>
      </c>
      <c r="AL104" s="57">
        <f>INDEX('DATA POBLACION'!$A$1:$CP$361,MATCH($G104,'DATA POBLACION'!$F$1:$F$361,0),MATCH(CONCATENATE(AL$1,"_",$H104),'DATA POBLACION'!$A$1:$CP$1,0))</f>
        <v>25</v>
      </c>
      <c r="AM104" s="57">
        <f>INDEX('DATA POBLACION'!$A$1:$CP$361,MATCH($G104,'DATA POBLACION'!$F$1:$F$361,0),MATCH(CONCATENATE(AM$1,"_",$H104),'DATA POBLACION'!$A$1:$CP$1,0))</f>
        <v>19</v>
      </c>
      <c r="AN104" s="57">
        <f>INDEX('DATA POBLACION'!$A$1:$CP$361,MATCH($G104,'DATA POBLACION'!$F$1:$F$361,0),MATCH(CONCATENATE(AN$1,"_",$H104),'DATA POBLACION'!$A$1:$CP$1,0))</f>
        <v>16</v>
      </c>
      <c r="AO104" s="57">
        <f>INDEX('DATA POBLACION'!$A$1:$CP$361,MATCH($G104,'DATA POBLACION'!$F$1:$F$361,0),MATCH(CONCATENATE(AO$1,"_",$H104),'DATA POBLACION'!$A$1:$CP$1,0))</f>
        <v>13</v>
      </c>
      <c r="AP104" s="57">
        <f>INDEX('DATA POBLACION'!$A$1:$CP$361,MATCH($G104,'DATA POBLACION'!$F$1:$F$361,0),MATCH(CONCATENATE(AP$1,"_",$H104),'DATA POBLACION'!$A$1:$CP$1,0))</f>
        <v>13</v>
      </c>
      <c r="AQ104" s="57">
        <f>INDEX('DATA POBLACION'!$A$1:$CP$361,MATCH($G104,'DATA POBLACION'!$F$1:$F$361,0),MATCH(CONCATENATE(AQ$1,"_",$H104),'DATA POBLACION'!$A$1:$CP$1,0))</f>
        <v>9</v>
      </c>
      <c r="AR104" s="57">
        <f>INDEX('DATA POBLACION'!$A$1:$CP$361,MATCH($G104,'DATA POBLACION'!$F$1:$F$361,0),MATCH(CONCATENATE(AR$1,"_",$H104),'DATA POBLACION'!$A$1:$CP$1,0))</f>
        <v>7</v>
      </c>
      <c r="AS104" s="57">
        <f>INDEX('DATA POBLACION'!$A$1:$CP$361,MATCH($G104,'DATA POBLACION'!$F$1:$F$361,0),MATCH(CONCATENATE(AS$1,"_",$H104),'DATA POBLACION'!$A$1:$CP$1,0))</f>
        <v>4</v>
      </c>
      <c r="AT104" s="57">
        <f>INDEX('DATA POBLACION'!$A$1:$CP$361,MATCH($G104,'DATA POBLACION'!$F$1:$F$361,0),MATCH(CONCATENATE(AT$1,"_",$H104),'DATA POBLACION'!$A$1:$CP$1,0))</f>
        <v>4</v>
      </c>
    </row>
    <row r="105" spans="1:46" x14ac:dyDescent="0.2">
      <c r="A105" s="60" t="s">
        <v>42</v>
      </c>
      <c r="B105" s="55" t="s">
        <v>53</v>
      </c>
      <c r="C105" s="39" t="s">
        <v>59</v>
      </c>
      <c r="D105" s="35" t="s">
        <v>4</v>
      </c>
      <c r="E105" s="39" t="s">
        <v>4</v>
      </c>
      <c r="F105" s="39"/>
      <c r="G105" s="39" t="s">
        <v>212</v>
      </c>
      <c r="H105" s="39" t="s">
        <v>109</v>
      </c>
      <c r="I105" s="39">
        <f t="shared" si="15"/>
        <v>391</v>
      </c>
      <c r="J105" s="57">
        <f>INDEX('DATA POBLACION'!$A$1:$CP$361,MATCH($G105,'DATA POBLACION'!$F$1:$F$361,0),MATCH(CONCATENATE(J$1,"_",$H105),'DATA POBLACION'!$A$1:$CP$1,0))</f>
        <v>6</v>
      </c>
      <c r="K105" s="57">
        <f>INDEX('DATA POBLACION'!$A$1:$CP$361,MATCH($G105,'DATA POBLACION'!$F$1:$F$361,0),MATCH(CONCATENATE(K$1,"_",$H105),'DATA POBLACION'!$A$1:$CP$1,0))</f>
        <v>6</v>
      </c>
      <c r="L105" s="57">
        <f>INDEX('DATA POBLACION'!$A$1:$CP$361,MATCH($G105,'DATA POBLACION'!$F$1:$F$361,0),MATCH(CONCATENATE(L$1,"_",$H105),'DATA POBLACION'!$A$1:$CP$1,0))</f>
        <v>7</v>
      </c>
      <c r="M105" s="57">
        <f>INDEX('DATA POBLACION'!$A$1:$CP$361,MATCH($G105,'DATA POBLACION'!$F$1:$F$361,0),MATCH(CONCATENATE(M$1,"_",$H105),'DATA POBLACION'!$A$1:$CP$1,0))</f>
        <v>7</v>
      </c>
      <c r="N105" s="57">
        <f>INDEX('DATA POBLACION'!$A$1:$CP$361,MATCH($G105,'DATA POBLACION'!$F$1:$F$361,0),MATCH(CONCATENATE(N$1,"_",$H105),'DATA POBLACION'!$A$1:$CP$1,0))</f>
        <v>8</v>
      </c>
      <c r="O105" s="57">
        <f t="shared" si="16"/>
        <v>34</v>
      </c>
      <c r="P105" s="57">
        <f>INDEX('DATA POBLACION'!$A$1:$CP$361,MATCH($G105,'DATA POBLACION'!$F$1:$F$361,0),MATCH(CONCATENATE(P$1,"_",$H105),'DATA POBLACION'!$A$1:$CP$1,0))</f>
        <v>8</v>
      </c>
      <c r="Q105" s="57">
        <f>INDEX('DATA POBLACION'!$A$1:$CP$361,MATCH($G105,'DATA POBLACION'!$F$1:$F$361,0),MATCH(CONCATENATE(Q$1,"_",$H105),'DATA POBLACION'!$A$1:$CP$1,0))</f>
        <v>10</v>
      </c>
      <c r="R105" s="57">
        <f>INDEX('DATA POBLACION'!$A$1:$CP$361,MATCH($G105,'DATA POBLACION'!$F$1:$F$361,0),MATCH(CONCATENATE(R$1,"_",$H105),'DATA POBLACION'!$A$1:$CP$1,0))</f>
        <v>9</v>
      </c>
      <c r="S105" s="57">
        <f>INDEX('DATA POBLACION'!$A$1:$CP$361,MATCH($G105,'DATA POBLACION'!$F$1:$F$361,0),MATCH(CONCATENATE(S$1,"_",$H105),'DATA POBLACION'!$A$1:$CP$1,0))</f>
        <v>10</v>
      </c>
      <c r="T105" s="57">
        <f>INDEX('DATA POBLACION'!$A$1:$CP$361,MATCH($G105,'DATA POBLACION'!$F$1:$F$361,0),MATCH(CONCATENATE(T$1,"_",$H105),'DATA POBLACION'!$A$1:$CP$1,0))</f>
        <v>9</v>
      </c>
      <c r="U105" s="57">
        <f t="shared" si="17"/>
        <v>46</v>
      </c>
      <c r="V105" s="57">
        <f>INDEX('DATA POBLACION'!$A$1:$CP$361,MATCH($G105,'DATA POBLACION'!$F$1:$F$361,0),MATCH(CONCATENATE(V$1,"_",$H105),'DATA POBLACION'!$A$1:$CP$1,0))</f>
        <v>8</v>
      </c>
      <c r="W105" s="57">
        <f>INDEX('DATA POBLACION'!$A$1:$CP$361,MATCH($G105,'DATA POBLACION'!$F$1:$F$361,0),MATCH(CONCATENATE(W$1,"_",$H105),'DATA POBLACION'!$A$1:$CP$1,0))</f>
        <v>9</v>
      </c>
      <c r="X105" s="57">
        <f>INDEX('DATA POBLACION'!$A$1:$CP$361,MATCH($G105,'DATA POBLACION'!$F$1:$F$361,0),MATCH(CONCATENATE(X$1,"_",$H105),'DATA POBLACION'!$A$1:$CP$1,0))</f>
        <v>8</v>
      </c>
      <c r="Y105" s="57">
        <f>INDEX('DATA POBLACION'!$A$1:$CP$361,MATCH($G105,'DATA POBLACION'!$F$1:$F$361,0),MATCH(CONCATENATE(Y$1,"_",$H105),'DATA POBLACION'!$A$1:$CP$1,0))</f>
        <v>8</v>
      </c>
      <c r="Z105" s="57">
        <f>INDEX('DATA POBLACION'!$A$1:$CP$361,MATCH($G105,'DATA POBLACION'!$F$1:$F$361,0),MATCH(CONCATENATE(Z$1,"_",$H105),'DATA POBLACION'!$A$1:$CP$1,0))</f>
        <v>8</v>
      </c>
      <c r="AA105" s="39">
        <f t="shared" si="18"/>
        <v>41</v>
      </c>
      <c r="AB105" s="57">
        <f>INDEX('DATA POBLACION'!$A$1:$CP$361,MATCH($G105,'DATA POBLACION'!$F$1:$F$361,0),MATCH(CONCATENATE(AB$1,"_",$H105),'DATA POBLACION'!$A$1:$CP$1,0))</f>
        <v>7</v>
      </c>
      <c r="AC105" s="57">
        <f>INDEX('DATA POBLACION'!$A$1:$CP$361,MATCH($G105,'DATA POBLACION'!$F$1:$F$361,0),MATCH(CONCATENATE(AC$1,"_",$H105),'DATA POBLACION'!$A$1:$CP$1,0))</f>
        <v>7</v>
      </c>
      <c r="AD105" s="57">
        <f>INDEX('DATA POBLACION'!$A$1:$CP$361,MATCH($G105,'DATA POBLACION'!$F$1:$F$361,0),MATCH(CONCATENATE(AD$1,"_",$H105),'DATA POBLACION'!$A$1:$CP$1,0))</f>
        <v>7</v>
      </c>
      <c r="AE105" s="57">
        <f>INDEX('DATA POBLACION'!$A$1:$CP$361,MATCH($G105,'DATA POBLACION'!$F$1:$F$361,0),MATCH(CONCATENATE(AE$1,"_",$H105),'DATA POBLACION'!$A$1:$CP$1,0))</f>
        <v>8</v>
      </c>
      <c r="AF105" s="57">
        <f>INDEX('DATA POBLACION'!$A$1:$CP$361,MATCH($G105,'DATA POBLACION'!$F$1:$F$361,0),MATCH(CONCATENATE(AF$1,"_",$H105),'DATA POBLACION'!$A$1:$CP$1,0))</f>
        <v>8</v>
      </c>
      <c r="AG105" s="39">
        <f t="shared" si="19"/>
        <v>37</v>
      </c>
      <c r="AH105" s="57">
        <f>INDEX('DATA POBLACION'!$A$1:$CP$361,MATCH($G105,'DATA POBLACION'!$F$1:$F$361,0),MATCH(CONCATENATE(AH$1,"_",$H105),'DATA POBLACION'!$A$1:$CP$1,0))</f>
        <v>30</v>
      </c>
      <c r="AI105" s="57">
        <f>INDEX('DATA POBLACION'!$A$1:$CP$361,MATCH($G105,'DATA POBLACION'!$F$1:$F$361,0),MATCH(CONCATENATE(AI$1,"_",$H105),'DATA POBLACION'!$A$1:$CP$1,0))</f>
        <v>30</v>
      </c>
      <c r="AJ105" s="57">
        <f>INDEX('DATA POBLACION'!$A$1:$CP$361,MATCH($G105,'DATA POBLACION'!$F$1:$F$361,0),MATCH(CONCATENATE(AJ$1,"_",$H105),'DATA POBLACION'!$A$1:$CP$1,0))</f>
        <v>33</v>
      </c>
      <c r="AK105" s="57">
        <f>INDEX('DATA POBLACION'!$A$1:$CP$361,MATCH($G105,'DATA POBLACION'!$F$1:$F$361,0),MATCH(CONCATENATE(AK$1,"_",$H105),'DATA POBLACION'!$A$1:$CP$1,0))</f>
        <v>32</v>
      </c>
      <c r="AL105" s="57">
        <f>INDEX('DATA POBLACION'!$A$1:$CP$361,MATCH($G105,'DATA POBLACION'!$F$1:$F$361,0),MATCH(CONCATENATE(AL$1,"_",$H105),'DATA POBLACION'!$A$1:$CP$1,0))</f>
        <v>23</v>
      </c>
      <c r="AM105" s="57">
        <f>INDEX('DATA POBLACION'!$A$1:$CP$361,MATCH($G105,'DATA POBLACION'!$F$1:$F$361,0),MATCH(CONCATENATE(AM$1,"_",$H105),'DATA POBLACION'!$A$1:$CP$1,0))</f>
        <v>19</v>
      </c>
      <c r="AN105" s="57">
        <f>INDEX('DATA POBLACION'!$A$1:$CP$361,MATCH($G105,'DATA POBLACION'!$F$1:$F$361,0),MATCH(CONCATENATE(AN$1,"_",$H105),'DATA POBLACION'!$A$1:$CP$1,0))</f>
        <v>14</v>
      </c>
      <c r="AO105" s="57">
        <f>INDEX('DATA POBLACION'!$A$1:$CP$361,MATCH($G105,'DATA POBLACION'!$F$1:$F$361,0),MATCH(CONCATENATE(AO$1,"_",$H105),'DATA POBLACION'!$A$1:$CP$1,0))</f>
        <v>13</v>
      </c>
      <c r="AP105" s="57">
        <f>INDEX('DATA POBLACION'!$A$1:$CP$361,MATCH($G105,'DATA POBLACION'!$F$1:$F$361,0),MATCH(CONCATENATE(AP$1,"_",$H105),'DATA POBLACION'!$A$1:$CP$1,0))</f>
        <v>11</v>
      </c>
      <c r="AQ105" s="57">
        <f>INDEX('DATA POBLACION'!$A$1:$CP$361,MATCH($G105,'DATA POBLACION'!$F$1:$F$361,0),MATCH(CONCATENATE(AQ$1,"_",$H105),'DATA POBLACION'!$A$1:$CP$1,0))</f>
        <v>9</v>
      </c>
      <c r="AR105" s="57">
        <f>INDEX('DATA POBLACION'!$A$1:$CP$361,MATCH($G105,'DATA POBLACION'!$F$1:$F$361,0),MATCH(CONCATENATE(AR$1,"_",$H105),'DATA POBLACION'!$A$1:$CP$1,0))</f>
        <v>7</v>
      </c>
      <c r="AS105" s="57">
        <f>INDEX('DATA POBLACION'!$A$1:$CP$361,MATCH($G105,'DATA POBLACION'!$F$1:$F$361,0),MATCH(CONCATENATE(AS$1,"_",$H105),'DATA POBLACION'!$A$1:$CP$1,0))</f>
        <v>5</v>
      </c>
      <c r="AT105" s="57">
        <f>INDEX('DATA POBLACION'!$A$1:$CP$361,MATCH($G105,'DATA POBLACION'!$F$1:$F$361,0),MATCH(CONCATENATE(AT$1,"_",$H105),'DATA POBLACION'!$A$1:$CP$1,0))</f>
        <v>7</v>
      </c>
    </row>
    <row r="106" spans="1:46" x14ac:dyDescent="0.2">
      <c r="A106" s="60" t="s">
        <v>34</v>
      </c>
      <c r="B106" s="55" t="s">
        <v>53</v>
      </c>
      <c r="C106" s="39" t="s">
        <v>16</v>
      </c>
      <c r="D106" s="35" t="s">
        <v>2</v>
      </c>
      <c r="E106" s="56" t="s">
        <v>15</v>
      </c>
      <c r="F106" s="39"/>
      <c r="G106" s="39" t="s">
        <v>195</v>
      </c>
      <c r="H106" s="39" t="s">
        <v>108</v>
      </c>
      <c r="I106" s="39">
        <f t="shared" si="15"/>
        <v>326</v>
      </c>
      <c r="J106" s="57">
        <f>INDEX('DATA POBLACION'!$A$1:$CP$361,MATCH($G106,'DATA POBLACION'!$F$1:$F$361,0),MATCH(CONCATENATE(J$1,"_",$H106),'DATA POBLACION'!$A$1:$CP$1,0))</f>
        <v>4</v>
      </c>
      <c r="K106" s="57">
        <f>INDEX('DATA POBLACION'!$A$1:$CP$361,MATCH($G106,'DATA POBLACION'!$F$1:$F$361,0),MATCH(CONCATENATE(K$1,"_",$H106),'DATA POBLACION'!$A$1:$CP$1,0))</f>
        <v>4</v>
      </c>
      <c r="L106" s="57">
        <f>INDEX('DATA POBLACION'!$A$1:$CP$361,MATCH($G106,'DATA POBLACION'!$F$1:$F$361,0),MATCH(CONCATENATE(L$1,"_",$H106),'DATA POBLACION'!$A$1:$CP$1,0))</f>
        <v>4</v>
      </c>
      <c r="M106" s="57">
        <f>INDEX('DATA POBLACION'!$A$1:$CP$361,MATCH($G106,'DATA POBLACION'!$F$1:$F$361,0),MATCH(CONCATENATE(M$1,"_",$H106),'DATA POBLACION'!$A$1:$CP$1,0))</f>
        <v>3</v>
      </c>
      <c r="N106" s="57">
        <f>INDEX('DATA POBLACION'!$A$1:$CP$361,MATCH($G106,'DATA POBLACION'!$F$1:$F$361,0),MATCH(CONCATENATE(N$1,"_",$H106),'DATA POBLACION'!$A$1:$CP$1,0))</f>
        <v>6</v>
      </c>
      <c r="O106" s="57">
        <f t="shared" ref="O106:O117" si="20">SUM(J106:N106)</f>
        <v>21</v>
      </c>
      <c r="P106" s="57">
        <f>INDEX('DATA POBLACION'!$A$1:$CP$361,MATCH($G106,'DATA POBLACION'!$F$1:$F$361,0),MATCH(CONCATENATE(P$1,"_",$H106),'DATA POBLACION'!$A$1:$CP$1,0))</f>
        <v>6</v>
      </c>
      <c r="Q106" s="57">
        <f>INDEX('DATA POBLACION'!$A$1:$CP$361,MATCH($G106,'DATA POBLACION'!$F$1:$F$361,0),MATCH(CONCATENATE(Q$1,"_",$H106),'DATA POBLACION'!$A$1:$CP$1,0))</f>
        <v>4</v>
      </c>
      <c r="R106" s="57">
        <f>INDEX('DATA POBLACION'!$A$1:$CP$361,MATCH($G106,'DATA POBLACION'!$F$1:$F$361,0),MATCH(CONCATENATE(R$1,"_",$H106),'DATA POBLACION'!$A$1:$CP$1,0))</f>
        <v>3</v>
      </c>
      <c r="S106" s="57">
        <f>INDEX('DATA POBLACION'!$A$1:$CP$361,MATCH($G106,'DATA POBLACION'!$F$1:$F$361,0),MATCH(CONCATENATE(S$1,"_",$H106),'DATA POBLACION'!$A$1:$CP$1,0))</f>
        <v>3</v>
      </c>
      <c r="T106" s="57">
        <f>INDEX('DATA POBLACION'!$A$1:$CP$361,MATCH($G106,'DATA POBLACION'!$F$1:$F$361,0),MATCH(CONCATENATE(T$1,"_",$H106),'DATA POBLACION'!$A$1:$CP$1,0))</f>
        <v>3</v>
      </c>
      <c r="U106" s="57">
        <f t="shared" ref="U106:U117" si="21">SUM(P106:T106)</f>
        <v>19</v>
      </c>
      <c r="V106" s="57">
        <f>INDEX('DATA POBLACION'!$A$1:$CP$361,MATCH($G106,'DATA POBLACION'!$F$1:$F$361,0),MATCH(CONCATENATE(V$1,"_",$H106),'DATA POBLACION'!$A$1:$CP$1,0))</f>
        <v>4</v>
      </c>
      <c r="W106" s="57">
        <f>INDEX('DATA POBLACION'!$A$1:$CP$361,MATCH($G106,'DATA POBLACION'!$F$1:$F$361,0),MATCH(CONCATENATE(W$1,"_",$H106),'DATA POBLACION'!$A$1:$CP$1,0))</f>
        <v>3</v>
      </c>
      <c r="X106" s="57">
        <f>INDEX('DATA POBLACION'!$A$1:$CP$361,MATCH($G106,'DATA POBLACION'!$F$1:$F$361,0),MATCH(CONCATENATE(X$1,"_",$H106),'DATA POBLACION'!$A$1:$CP$1,0))</f>
        <v>5</v>
      </c>
      <c r="Y106" s="57">
        <f>INDEX('DATA POBLACION'!$A$1:$CP$361,MATCH($G106,'DATA POBLACION'!$F$1:$F$361,0),MATCH(CONCATENATE(Y$1,"_",$H106),'DATA POBLACION'!$A$1:$CP$1,0))</f>
        <v>5</v>
      </c>
      <c r="Z106" s="57">
        <f>INDEX('DATA POBLACION'!$A$1:$CP$361,MATCH($G106,'DATA POBLACION'!$F$1:$F$361,0),MATCH(CONCATENATE(Z$1,"_",$H106),'DATA POBLACION'!$A$1:$CP$1,0))</f>
        <v>7</v>
      </c>
      <c r="AA106" s="39">
        <f t="shared" ref="AA106:AA117" si="22">SUM(V106:Z106)</f>
        <v>24</v>
      </c>
      <c r="AB106" s="57">
        <f>INDEX('DATA POBLACION'!$A$1:$CP$361,MATCH($G106,'DATA POBLACION'!$F$1:$F$361,0),MATCH(CONCATENATE(AB$1,"_",$H106),'DATA POBLACION'!$A$1:$CP$1,0))</f>
        <v>3</v>
      </c>
      <c r="AC106" s="57">
        <f>INDEX('DATA POBLACION'!$A$1:$CP$361,MATCH($G106,'DATA POBLACION'!$F$1:$F$361,0),MATCH(CONCATENATE(AC$1,"_",$H106),'DATA POBLACION'!$A$1:$CP$1,0))</f>
        <v>5</v>
      </c>
      <c r="AD106" s="57">
        <f>INDEX('DATA POBLACION'!$A$1:$CP$361,MATCH($G106,'DATA POBLACION'!$F$1:$F$361,0),MATCH(CONCATENATE(AD$1,"_",$H106),'DATA POBLACION'!$A$1:$CP$1,0))</f>
        <v>6</v>
      </c>
      <c r="AE106" s="57">
        <f>INDEX('DATA POBLACION'!$A$1:$CP$361,MATCH($G106,'DATA POBLACION'!$F$1:$F$361,0),MATCH(CONCATENATE(AE$1,"_",$H106),'DATA POBLACION'!$A$1:$CP$1,0))</f>
        <v>8</v>
      </c>
      <c r="AF106" s="57">
        <f>INDEX('DATA POBLACION'!$A$1:$CP$361,MATCH($G106,'DATA POBLACION'!$F$1:$F$361,0),MATCH(CONCATENATE(AF$1,"_",$H106),'DATA POBLACION'!$A$1:$CP$1,0))</f>
        <v>5</v>
      </c>
      <c r="AG106" s="39">
        <f t="shared" ref="AG106:AG117" si="23">SUM(AB106:AF106)</f>
        <v>27</v>
      </c>
      <c r="AH106" s="57">
        <f>INDEX('DATA POBLACION'!$A$1:$CP$361,MATCH($G106,'DATA POBLACION'!$F$1:$F$361,0),MATCH(CONCATENATE(AH$1,"_",$H106),'DATA POBLACION'!$A$1:$CP$1,0))</f>
        <v>26</v>
      </c>
      <c r="AI106" s="57">
        <f>INDEX('DATA POBLACION'!$A$1:$CP$361,MATCH($G106,'DATA POBLACION'!$F$1:$F$361,0),MATCH(CONCATENATE(AI$1,"_",$H106),'DATA POBLACION'!$A$1:$CP$1,0))</f>
        <v>27</v>
      </c>
      <c r="AJ106" s="57">
        <f>INDEX('DATA POBLACION'!$A$1:$CP$361,MATCH($G106,'DATA POBLACION'!$F$1:$F$361,0),MATCH(CONCATENATE(AJ$1,"_",$H106),'DATA POBLACION'!$A$1:$CP$1,0))</f>
        <v>28</v>
      </c>
      <c r="AK106" s="57">
        <f>INDEX('DATA POBLACION'!$A$1:$CP$361,MATCH($G106,'DATA POBLACION'!$F$1:$F$361,0),MATCH(CONCATENATE(AK$1,"_",$H106),'DATA POBLACION'!$A$1:$CP$1,0))</f>
        <v>27</v>
      </c>
      <c r="AL106" s="57">
        <f>INDEX('DATA POBLACION'!$A$1:$CP$361,MATCH($G106,'DATA POBLACION'!$F$1:$F$361,0),MATCH(CONCATENATE(AL$1,"_",$H106),'DATA POBLACION'!$A$1:$CP$1,0))</f>
        <v>24</v>
      </c>
      <c r="AM106" s="57">
        <f>INDEX('DATA POBLACION'!$A$1:$CP$361,MATCH($G106,'DATA POBLACION'!$F$1:$F$361,0),MATCH(CONCATENATE(AM$1,"_",$H106),'DATA POBLACION'!$A$1:$CP$1,0))</f>
        <v>27</v>
      </c>
      <c r="AN106" s="57">
        <f>INDEX('DATA POBLACION'!$A$1:$CP$361,MATCH($G106,'DATA POBLACION'!$F$1:$F$361,0),MATCH(CONCATENATE(AN$1,"_",$H106),'DATA POBLACION'!$A$1:$CP$1,0))</f>
        <v>15</v>
      </c>
      <c r="AO106" s="57">
        <f>INDEX('DATA POBLACION'!$A$1:$CP$361,MATCH($G106,'DATA POBLACION'!$F$1:$F$361,0),MATCH(CONCATENATE(AO$1,"_",$H106),'DATA POBLACION'!$A$1:$CP$1,0))</f>
        <v>17</v>
      </c>
      <c r="AP106" s="57">
        <f>INDEX('DATA POBLACION'!$A$1:$CP$361,MATCH($G106,'DATA POBLACION'!$F$1:$F$361,0),MATCH(CONCATENATE(AP$1,"_",$H106),'DATA POBLACION'!$A$1:$CP$1,0))</f>
        <v>16</v>
      </c>
      <c r="AQ106" s="57">
        <f>INDEX('DATA POBLACION'!$A$1:$CP$361,MATCH($G106,'DATA POBLACION'!$F$1:$F$361,0),MATCH(CONCATENATE(AQ$1,"_",$H106),'DATA POBLACION'!$A$1:$CP$1,0))</f>
        <v>11</v>
      </c>
      <c r="AR106" s="57">
        <f>INDEX('DATA POBLACION'!$A$1:$CP$361,MATCH($G106,'DATA POBLACION'!$F$1:$F$361,0),MATCH(CONCATENATE(AR$1,"_",$H106),'DATA POBLACION'!$A$1:$CP$1,0))</f>
        <v>6</v>
      </c>
      <c r="AS106" s="57">
        <f>INDEX('DATA POBLACION'!$A$1:$CP$361,MATCH($G106,'DATA POBLACION'!$F$1:$F$361,0),MATCH(CONCATENATE(AS$1,"_",$H106),'DATA POBLACION'!$A$1:$CP$1,0))</f>
        <v>5</v>
      </c>
      <c r="AT106" s="57">
        <f>INDEX('DATA POBLACION'!$A$1:$CP$361,MATCH($G106,'DATA POBLACION'!$F$1:$F$361,0),MATCH(CONCATENATE(AT$1,"_",$H106),'DATA POBLACION'!$A$1:$CP$1,0))</f>
        <v>6</v>
      </c>
    </row>
    <row r="107" spans="1:46" x14ac:dyDescent="0.2">
      <c r="A107" s="60" t="s">
        <v>34</v>
      </c>
      <c r="B107" s="55" t="s">
        <v>53</v>
      </c>
      <c r="C107" s="39" t="s">
        <v>16</v>
      </c>
      <c r="D107" s="35" t="s">
        <v>2</v>
      </c>
      <c r="E107" s="39" t="s">
        <v>15</v>
      </c>
      <c r="F107" s="39"/>
      <c r="G107" s="39" t="s">
        <v>195</v>
      </c>
      <c r="H107" s="39" t="s">
        <v>109</v>
      </c>
      <c r="I107" s="39">
        <f t="shared" si="15"/>
        <v>334</v>
      </c>
      <c r="J107" s="57">
        <f>INDEX('DATA POBLACION'!$A$1:$CP$361,MATCH($G107,'DATA POBLACION'!$F$1:$F$361,0),MATCH(CONCATENATE(J$1,"_",$H107),'DATA POBLACION'!$A$1:$CP$1,0))</f>
        <v>4</v>
      </c>
      <c r="K107" s="57">
        <f>INDEX('DATA POBLACION'!$A$1:$CP$361,MATCH($G107,'DATA POBLACION'!$F$1:$F$361,0),MATCH(CONCATENATE(K$1,"_",$H107),'DATA POBLACION'!$A$1:$CP$1,0))</f>
        <v>4</v>
      </c>
      <c r="L107" s="57">
        <f>INDEX('DATA POBLACION'!$A$1:$CP$361,MATCH($G107,'DATA POBLACION'!$F$1:$F$361,0),MATCH(CONCATENATE(L$1,"_",$H107),'DATA POBLACION'!$A$1:$CP$1,0))</f>
        <v>5</v>
      </c>
      <c r="M107" s="57">
        <f>INDEX('DATA POBLACION'!$A$1:$CP$361,MATCH($G107,'DATA POBLACION'!$F$1:$F$361,0),MATCH(CONCATENATE(M$1,"_",$H107),'DATA POBLACION'!$A$1:$CP$1,0))</f>
        <v>3</v>
      </c>
      <c r="N107" s="57">
        <f>INDEX('DATA POBLACION'!$A$1:$CP$361,MATCH($G107,'DATA POBLACION'!$F$1:$F$361,0),MATCH(CONCATENATE(N$1,"_",$H107),'DATA POBLACION'!$A$1:$CP$1,0))</f>
        <v>4</v>
      </c>
      <c r="O107" s="57">
        <f t="shared" si="20"/>
        <v>20</v>
      </c>
      <c r="P107" s="57">
        <f>INDEX('DATA POBLACION'!$A$1:$CP$361,MATCH($G107,'DATA POBLACION'!$F$1:$F$361,0),MATCH(CONCATENATE(P$1,"_",$H107),'DATA POBLACION'!$A$1:$CP$1,0))</f>
        <v>4</v>
      </c>
      <c r="Q107" s="57">
        <f>INDEX('DATA POBLACION'!$A$1:$CP$361,MATCH($G107,'DATA POBLACION'!$F$1:$F$361,0),MATCH(CONCATENATE(Q$1,"_",$H107),'DATA POBLACION'!$A$1:$CP$1,0))</f>
        <v>6</v>
      </c>
      <c r="R107" s="57">
        <f>INDEX('DATA POBLACION'!$A$1:$CP$361,MATCH($G107,'DATA POBLACION'!$F$1:$F$361,0),MATCH(CONCATENATE(R$1,"_",$H107),'DATA POBLACION'!$A$1:$CP$1,0))</f>
        <v>3</v>
      </c>
      <c r="S107" s="57">
        <f>INDEX('DATA POBLACION'!$A$1:$CP$361,MATCH($G107,'DATA POBLACION'!$F$1:$F$361,0),MATCH(CONCATENATE(S$1,"_",$H107),'DATA POBLACION'!$A$1:$CP$1,0))</f>
        <v>3</v>
      </c>
      <c r="T107" s="57">
        <f>INDEX('DATA POBLACION'!$A$1:$CP$361,MATCH($G107,'DATA POBLACION'!$F$1:$F$361,0),MATCH(CONCATENATE(T$1,"_",$H107),'DATA POBLACION'!$A$1:$CP$1,0))</f>
        <v>4</v>
      </c>
      <c r="U107" s="57">
        <f t="shared" si="21"/>
        <v>20</v>
      </c>
      <c r="V107" s="57">
        <f>INDEX('DATA POBLACION'!$A$1:$CP$361,MATCH($G107,'DATA POBLACION'!$F$1:$F$361,0),MATCH(CONCATENATE(V$1,"_",$H107),'DATA POBLACION'!$A$1:$CP$1,0))</f>
        <v>3</v>
      </c>
      <c r="W107" s="57">
        <f>INDEX('DATA POBLACION'!$A$1:$CP$361,MATCH($G107,'DATA POBLACION'!$F$1:$F$361,0),MATCH(CONCATENATE(W$1,"_",$H107),'DATA POBLACION'!$A$1:$CP$1,0))</f>
        <v>2</v>
      </c>
      <c r="X107" s="57">
        <f>INDEX('DATA POBLACION'!$A$1:$CP$361,MATCH($G107,'DATA POBLACION'!$F$1:$F$361,0),MATCH(CONCATENATE(X$1,"_",$H107),'DATA POBLACION'!$A$1:$CP$1,0))</f>
        <v>4</v>
      </c>
      <c r="Y107" s="57">
        <f>INDEX('DATA POBLACION'!$A$1:$CP$361,MATCH($G107,'DATA POBLACION'!$F$1:$F$361,0),MATCH(CONCATENATE(Y$1,"_",$H107),'DATA POBLACION'!$A$1:$CP$1,0))</f>
        <v>4</v>
      </c>
      <c r="Z107" s="57">
        <f>INDEX('DATA POBLACION'!$A$1:$CP$361,MATCH($G107,'DATA POBLACION'!$F$1:$F$361,0),MATCH(CONCATENATE(Z$1,"_",$H107),'DATA POBLACION'!$A$1:$CP$1,0))</f>
        <v>5</v>
      </c>
      <c r="AA107" s="39">
        <f t="shared" si="22"/>
        <v>18</v>
      </c>
      <c r="AB107" s="57">
        <f>INDEX('DATA POBLACION'!$A$1:$CP$361,MATCH($G107,'DATA POBLACION'!$F$1:$F$361,0),MATCH(CONCATENATE(AB$1,"_",$H107),'DATA POBLACION'!$A$1:$CP$1,0))</f>
        <v>7</v>
      </c>
      <c r="AC107" s="57">
        <f>INDEX('DATA POBLACION'!$A$1:$CP$361,MATCH($G107,'DATA POBLACION'!$F$1:$F$361,0),MATCH(CONCATENATE(AC$1,"_",$H107),'DATA POBLACION'!$A$1:$CP$1,0))</f>
        <v>6</v>
      </c>
      <c r="AD107" s="57">
        <f>INDEX('DATA POBLACION'!$A$1:$CP$361,MATCH($G107,'DATA POBLACION'!$F$1:$F$361,0),MATCH(CONCATENATE(AD$1,"_",$H107),'DATA POBLACION'!$A$1:$CP$1,0))</f>
        <v>9</v>
      </c>
      <c r="AE107" s="57">
        <f>INDEX('DATA POBLACION'!$A$1:$CP$361,MATCH($G107,'DATA POBLACION'!$F$1:$F$361,0),MATCH(CONCATENATE(AE$1,"_",$H107),'DATA POBLACION'!$A$1:$CP$1,0))</f>
        <v>9</v>
      </c>
      <c r="AF107" s="57">
        <f>INDEX('DATA POBLACION'!$A$1:$CP$361,MATCH($G107,'DATA POBLACION'!$F$1:$F$361,0),MATCH(CONCATENATE(AF$1,"_",$H107),'DATA POBLACION'!$A$1:$CP$1,0))</f>
        <v>8</v>
      </c>
      <c r="AG107" s="39">
        <f t="shared" si="23"/>
        <v>39</v>
      </c>
      <c r="AH107" s="57">
        <f>INDEX('DATA POBLACION'!$A$1:$CP$361,MATCH($G107,'DATA POBLACION'!$F$1:$F$361,0),MATCH(CONCATENATE(AH$1,"_",$H107),'DATA POBLACION'!$A$1:$CP$1,0))</f>
        <v>29</v>
      </c>
      <c r="AI107" s="57">
        <f>INDEX('DATA POBLACION'!$A$1:$CP$361,MATCH($G107,'DATA POBLACION'!$F$1:$F$361,0),MATCH(CONCATENATE(AI$1,"_",$H107),'DATA POBLACION'!$A$1:$CP$1,0))</f>
        <v>29</v>
      </c>
      <c r="AJ107" s="57">
        <f>INDEX('DATA POBLACION'!$A$1:$CP$361,MATCH($G107,'DATA POBLACION'!$F$1:$F$361,0),MATCH(CONCATENATE(AJ$1,"_",$H107),'DATA POBLACION'!$A$1:$CP$1,0))</f>
        <v>28</v>
      </c>
      <c r="AK107" s="57">
        <f>INDEX('DATA POBLACION'!$A$1:$CP$361,MATCH($G107,'DATA POBLACION'!$F$1:$F$361,0),MATCH(CONCATENATE(AK$1,"_",$H107),'DATA POBLACION'!$A$1:$CP$1,0))</f>
        <v>25</v>
      </c>
      <c r="AL107" s="57">
        <f>INDEX('DATA POBLACION'!$A$1:$CP$361,MATCH($G107,'DATA POBLACION'!$F$1:$F$361,0),MATCH(CONCATENATE(AL$1,"_",$H107),'DATA POBLACION'!$A$1:$CP$1,0))</f>
        <v>23</v>
      </c>
      <c r="AM107" s="57">
        <f>INDEX('DATA POBLACION'!$A$1:$CP$361,MATCH($G107,'DATA POBLACION'!$F$1:$F$361,0),MATCH(CONCATENATE(AM$1,"_",$H107),'DATA POBLACION'!$A$1:$CP$1,0))</f>
        <v>18</v>
      </c>
      <c r="AN107" s="57">
        <f>INDEX('DATA POBLACION'!$A$1:$CP$361,MATCH($G107,'DATA POBLACION'!$F$1:$F$361,0),MATCH(CONCATENATE(AN$1,"_",$H107),'DATA POBLACION'!$A$1:$CP$1,0))</f>
        <v>16</v>
      </c>
      <c r="AO107" s="57">
        <f>INDEX('DATA POBLACION'!$A$1:$CP$361,MATCH($G107,'DATA POBLACION'!$F$1:$F$361,0),MATCH(CONCATENATE(AO$1,"_",$H107),'DATA POBLACION'!$A$1:$CP$1,0))</f>
        <v>14</v>
      </c>
      <c r="AP107" s="57">
        <f>INDEX('DATA POBLACION'!$A$1:$CP$361,MATCH($G107,'DATA POBLACION'!$F$1:$F$361,0),MATCH(CONCATENATE(AP$1,"_",$H107),'DATA POBLACION'!$A$1:$CP$1,0))</f>
        <v>16</v>
      </c>
      <c r="AQ107" s="57">
        <f>INDEX('DATA POBLACION'!$A$1:$CP$361,MATCH($G107,'DATA POBLACION'!$F$1:$F$361,0),MATCH(CONCATENATE(AQ$1,"_",$H107),'DATA POBLACION'!$A$1:$CP$1,0))</f>
        <v>12</v>
      </c>
      <c r="AR107" s="57">
        <f>INDEX('DATA POBLACION'!$A$1:$CP$361,MATCH($G107,'DATA POBLACION'!$F$1:$F$361,0),MATCH(CONCATENATE(AR$1,"_",$H107),'DATA POBLACION'!$A$1:$CP$1,0))</f>
        <v>13</v>
      </c>
      <c r="AS107" s="57">
        <f>INDEX('DATA POBLACION'!$A$1:$CP$361,MATCH($G107,'DATA POBLACION'!$F$1:$F$361,0),MATCH(CONCATENATE(AS$1,"_",$H107),'DATA POBLACION'!$A$1:$CP$1,0))</f>
        <v>7</v>
      </c>
      <c r="AT107" s="57">
        <f>INDEX('DATA POBLACION'!$A$1:$CP$361,MATCH($G107,'DATA POBLACION'!$F$1:$F$361,0),MATCH(CONCATENATE(AT$1,"_",$H107),'DATA POBLACION'!$A$1:$CP$1,0))</f>
        <v>7</v>
      </c>
    </row>
    <row r="108" spans="1:46" x14ac:dyDescent="0.2">
      <c r="A108" s="60" t="s">
        <v>34</v>
      </c>
      <c r="B108" s="55" t="s">
        <v>53</v>
      </c>
      <c r="C108" s="39" t="s">
        <v>16</v>
      </c>
      <c r="D108" s="35" t="s">
        <v>2</v>
      </c>
      <c r="E108" s="56" t="s">
        <v>15</v>
      </c>
      <c r="F108" s="39"/>
      <c r="G108" s="39" t="s">
        <v>196</v>
      </c>
      <c r="H108" s="39" t="s">
        <v>108</v>
      </c>
      <c r="I108" s="39">
        <f t="shared" si="15"/>
        <v>444</v>
      </c>
      <c r="J108" s="57">
        <f>INDEX('DATA POBLACION'!$A$1:$CP$361,MATCH($G108,'DATA POBLACION'!$F$1:$F$361,0),MATCH(CONCATENATE(J$1,"_",$H108),'DATA POBLACION'!$A$1:$CP$1,0))</f>
        <v>6</v>
      </c>
      <c r="K108" s="57">
        <f>INDEX('DATA POBLACION'!$A$1:$CP$361,MATCH($G108,'DATA POBLACION'!$F$1:$F$361,0),MATCH(CONCATENATE(K$1,"_",$H108),'DATA POBLACION'!$A$1:$CP$1,0))</f>
        <v>5</v>
      </c>
      <c r="L108" s="57">
        <f>INDEX('DATA POBLACION'!$A$1:$CP$361,MATCH($G108,'DATA POBLACION'!$F$1:$F$361,0),MATCH(CONCATENATE(L$1,"_",$H108),'DATA POBLACION'!$A$1:$CP$1,0))</f>
        <v>4</v>
      </c>
      <c r="M108" s="57">
        <f>INDEX('DATA POBLACION'!$A$1:$CP$361,MATCH($G108,'DATA POBLACION'!$F$1:$F$361,0),MATCH(CONCATENATE(M$1,"_",$H108),'DATA POBLACION'!$A$1:$CP$1,0))</f>
        <v>4</v>
      </c>
      <c r="N108" s="57">
        <f>INDEX('DATA POBLACION'!$A$1:$CP$361,MATCH($G108,'DATA POBLACION'!$F$1:$F$361,0),MATCH(CONCATENATE(N$1,"_",$H108),'DATA POBLACION'!$A$1:$CP$1,0))</f>
        <v>9</v>
      </c>
      <c r="O108" s="57">
        <f t="shared" si="20"/>
        <v>28</v>
      </c>
      <c r="P108" s="57">
        <f>INDEX('DATA POBLACION'!$A$1:$CP$361,MATCH($G108,'DATA POBLACION'!$F$1:$F$361,0),MATCH(CONCATENATE(P$1,"_",$H108),'DATA POBLACION'!$A$1:$CP$1,0))</f>
        <v>6</v>
      </c>
      <c r="Q108" s="57">
        <f>INDEX('DATA POBLACION'!$A$1:$CP$361,MATCH($G108,'DATA POBLACION'!$F$1:$F$361,0),MATCH(CONCATENATE(Q$1,"_",$H108),'DATA POBLACION'!$A$1:$CP$1,0))</f>
        <v>7</v>
      </c>
      <c r="R108" s="57">
        <f>INDEX('DATA POBLACION'!$A$1:$CP$361,MATCH($G108,'DATA POBLACION'!$F$1:$F$361,0),MATCH(CONCATENATE(R$1,"_",$H108),'DATA POBLACION'!$A$1:$CP$1,0))</f>
        <v>5</v>
      </c>
      <c r="S108" s="57">
        <f>INDEX('DATA POBLACION'!$A$1:$CP$361,MATCH($G108,'DATA POBLACION'!$F$1:$F$361,0),MATCH(CONCATENATE(S$1,"_",$H108),'DATA POBLACION'!$A$1:$CP$1,0))</f>
        <v>3</v>
      </c>
      <c r="T108" s="57">
        <f>INDEX('DATA POBLACION'!$A$1:$CP$361,MATCH($G108,'DATA POBLACION'!$F$1:$F$361,0),MATCH(CONCATENATE(T$1,"_",$H108),'DATA POBLACION'!$A$1:$CP$1,0))</f>
        <v>4</v>
      </c>
      <c r="U108" s="57">
        <f t="shared" si="21"/>
        <v>25</v>
      </c>
      <c r="V108" s="57">
        <f>INDEX('DATA POBLACION'!$A$1:$CP$361,MATCH($G108,'DATA POBLACION'!$F$1:$F$361,0),MATCH(CONCATENATE(V$1,"_",$H108),'DATA POBLACION'!$A$1:$CP$1,0))</f>
        <v>6</v>
      </c>
      <c r="W108" s="57">
        <f>INDEX('DATA POBLACION'!$A$1:$CP$361,MATCH($G108,'DATA POBLACION'!$F$1:$F$361,0),MATCH(CONCATENATE(W$1,"_",$H108),'DATA POBLACION'!$A$1:$CP$1,0))</f>
        <v>4</v>
      </c>
      <c r="X108" s="57">
        <f>INDEX('DATA POBLACION'!$A$1:$CP$361,MATCH($G108,'DATA POBLACION'!$F$1:$F$361,0),MATCH(CONCATENATE(X$1,"_",$H108),'DATA POBLACION'!$A$1:$CP$1,0))</f>
        <v>6</v>
      </c>
      <c r="Y108" s="57">
        <f>INDEX('DATA POBLACION'!$A$1:$CP$361,MATCH($G108,'DATA POBLACION'!$F$1:$F$361,0),MATCH(CONCATENATE(Y$1,"_",$H108),'DATA POBLACION'!$A$1:$CP$1,0))</f>
        <v>6</v>
      </c>
      <c r="Z108" s="57">
        <f>INDEX('DATA POBLACION'!$A$1:$CP$361,MATCH($G108,'DATA POBLACION'!$F$1:$F$361,0),MATCH(CONCATENATE(Z$1,"_",$H108),'DATA POBLACION'!$A$1:$CP$1,0))</f>
        <v>9</v>
      </c>
      <c r="AA108" s="39">
        <f t="shared" si="22"/>
        <v>31</v>
      </c>
      <c r="AB108" s="57">
        <f>INDEX('DATA POBLACION'!$A$1:$CP$361,MATCH($G108,'DATA POBLACION'!$F$1:$F$361,0),MATCH(CONCATENATE(AB$1,"_",$H108),'DATA POBLACION'!$A$1:$CP$1,0))</f>
        <v>3</v>
      </c>
      <c r="AC108" s="57">
        <f>INDEX('DATA POBLACION'!$A$1:$CP$361,MATCH($G108,'DATA POBLACION'!$F$1:$F$361,0),MATCH(CONCATENATE(AC$1,"_",$H108),'DATA POBLACION'!$A$1:$CP$1,0))</f>
        <v>7</v>
      </c>
      <c r="AD108" s="57">
        <f>INDEX('DATA POBLACION'!$A$1:$CP$361,MATCH($G108,'DATA POBLACION'!$F$1:$F$361,0),MATCH(CONCATENATE(AD$1,"_",$H108),'DATA POBLACION'!$A$1:$CP$1,0))</f>
        <v>8</v>
      </c>
      <c r="AE108" s="57">
        <f>INDEX('DATA POBLACION'!$A$1:$CP$361,MATCH($G108,'DATA POBLACION'!$F$1:$F$361,0),MATCH(CONCATENATE(AE$1,"_",$H108),'DATA POBLACION'!$A$1:$CP$1,0))</f>
        <v>10</v>
      </c>
      <c r="AF108" s="57">
        <f>INDEX('DATA POBLACION'!$A$1:$CP$361,MATCH($G108,'DATA POBLACION'!$F$1:$F$361,0),MATCH(CONCATENATE(AF$1,"_",$H108),'DATA POBLACION'!$A$1:$CP$1,0))</f>
        <v>7</v>
      </c>
      <c r="AG108" s="39">
        <f t="shared" si="23"/>
        <v>35</v>
      </c>
      <c r="AH108" s="57">
        <f>INDEX('DATA POBLACION'!$A$1:$CP$361,MATCH($G108,'DATA POBLACION'!$F$1:$F$361,0),MATCH(CONCATENATE(AH$1,"_",$H108),'DATA POBLACION'!$A$1:$CP$1,0))</f>
        <v>36</v>
      </c>
      <c r="AI108" s="57">
        <f>INDEX('DATA POBLACION'!$A$1:$CP$361,MATCH($G108,'DATA POBLACION'!$F$1:$F$361,0),MATCH(CONCATENATE(AI$1,"_",$H108),'DATA POBLACION'!$A$1:$CP$1,0))</f>
        <v>37</v>
      </c>
      <c r="AJ108" s="57">
        <f>INDEX('DATA POBLACION'!$A$1:$CP$361,MATCH($G108,'DATA POBLACION'!$F$1:$F$361,0),MATCH(CONCATENATE(AJ$1,"_",$H108),'DATA POBLACION'!$A$1:$CP$1,0))</f>
        <v>38</v>
      </c>
      <c r="AK108" s="57">
        <f>INDEX('DATA POBLACION'!$A$1:$CP$361,MATCH($G108,'DATA POBLACION'!$F$1:$F$361,0),MATCH(CONCATENATE(AK$1,"_",$H108),'DATA POBLACION'!$A$1:$CP$1,0))</f>
        <v>37</v>
      </c>
      <c r="AL108" s="57">
        <f>INDEX('DATA POBLACION'!$A$1:$CP$361,MATCH($G108,'DATA POBLACION'!$F$1:$F$361,0),MATCH(CONCATENATE(AL$1,"_",$H108),'DATA POBLACION'!$A$1:$CP$1,0))</f>
        <v>33</v>
      </c>
      <c r="AM108" s="57">
        <f>INDEX('DATA POBLACION'!$A$1:$CP$361,MATCH($G108,'DATA POBLACION'!$F$1:$F$361,0),MATCH(CONCATENATE(AM$1,"_",$H108),'DATA POBLACION'!$A$1:$CP$1,0))</f>
        <v>37</v>
      </c>
      <c r="AN108" s="57">
        <f>INDEX('DATA POBLACION'!$A$1:$CP$361,MATCH($G108,'DATA POBLACION'!$F$1:$F$361,0),MATCH(CONCATENATE(AN$1,"_",$H108),'DATA POBLACION'!$A$1:$CP$1,0))</f>
        <v>21</v>
      </c>
      <c r="AO108" s="57">
        <f>INDEX('DATA POBLACION'!$A$1:$CP$361,MATCH($G108,'DATA POBLACION'!$F$1:$F$361,0),MATCH(CONCATENATE(AO$1,"_",$H108),'DATA POBLACION'!$A$1:$CP$1,0))</f>
        <v>23</v>
      </c>
      <c r="AP108" s="57">
        <f>INDEX('DATA POBLACION'!$A$1:$CP$361,MATCH($G108,'DATA POBLACION'!$F$1:$F$361,0),MATCH(CONCATENATE(AP$1,"_",$H108),'DATA POBLACION'!$A$1:$CP$1,0))</f>
        <v>22</v>
      </c>
      <c r="AQ108" s="57">
        <f>INDEX('DATA POBLACION'!$A$1:$CP$361,MATCH($G108,'DATA POBLACION'!$F$1:$F$361,0),MATCH(CONCATENATE(AQ$1,"_",$H108),'DATA POBLACION'!$A$1:$CP$1,0))</f>
        <v>15</v>
      </c>
      <c r="AR108" s="57">
        <f>INDEX('DATA POBLACION'!$A$1:$CP$361,MATCH($G108,'DATA POBLACION'!$F$1:$F$361,0),MATCH(CONCATENATE(AR$1,"_",$H108),'DATA POBLACION'!$A$1:$CP$1,0))</f>
        <v>10</v>
      </c>
      <c r="AS108" s="57">
        <f>INDEX('DATA POBLACION'!$A$1:$CP$361,MATCH($G108,'DATA POBLACION'!$F$1:$F$361,0),MATCH(CONCATENATE(AS$1,"_",$H108),'DATA POBLACION'!$A$1:$CP$1,0))</f>
        <v>7</v>
      </c>
      <c r="AT108" s="57">
        <f>INDEX('DATA POBLACION'!$A$1:$CP$361,MATCH($G108,'DATA POBLACION'!$F$1:$F$361,0),MATCH(CONCATENATE(AT$1,"_",$H108),'DATA POBLACION'!$A$1:$CP$1,0))</f>
        <v>9</v>
      </c>
    </row>
    <row r="109" spans="1:46" x14ac:dyDescent="0.2">
      <c r="A109" s="60" t="s">
        <v>34</v>
      </c>
      <c r="B109" s="55" t="s">
        <v>53</v>
      </c>
      <c r="C109" s="39" t="s">
        <v>16</v>
      </c>
      <c r="D109" s="35" t="s">
        <v>2</v>
      </c>
      <c r="E109" s="39" t="s">
        <v>15</v>
      </c>
      <c r="F109" s="39"/>
      <c r="G109" s="39" t="s">
        <v>196</v>
      </c>
      <c r="H109" s="39" t="s">
        <v>109</v>
      </c>
      <c r="I109" s="39">
        <f t="shared" si="15"/>
        <v>463</v>
      </c>
      <c r="J109" s="57">
        <f>INDEX('DATA POBLACION'!$A$1:$CP$361,MATCH($G109,'DATA POBLACION'!$F$1:$F$361,0),MATCH(CONCATENATE(J$1,"_",$H109),'DATA POBLACION'!$A$1:$CP$1,0))</f>
        <v>6</v>
      </c>
      <c r="K109" s="57">
        <f>INDEX('DATA POBLACION'!$A$1:$CP$361,MATCH($G109,'DATA POBLACION'!$F$1:$F$361,0),MATCH(CONCATENATE(K$1,"_",$H109),'DATA POBLACION'!$A$1:$CP$1,0))</f>
        <v>6</v>
      </c>
      <c r="L109" s="57">
        <f>INDEX('DATA POBLACION'!$A$1:$CP$361,MATCH($G109,'DATA POBLACION'!$F$1:$F$361,0),MATCH(CONCATENATE(L$1,"_",$H109),'DATA POBLACION'!$A$1:$CP$1,0))</f>
        <v>6</v>
      </c>
      <c r="M109" s="57">
        <f>INDEX('DATA POBLACION'!$A$1:$CP$361,MATCH($G109,'DATA POBLACION'!$F$1:$F$361,0),MATCH(CONCATENATE(M$1,"_",$H109),'DATA POBLACION'!$A$1:$CP$1,0))</f>
        <v>5</v>
      </c>
      <c r="N109" s="57">
        <f>INDEX('DATA POBLACION'!$A$1:$CP$361,MATCH($G109,'DATA POBLACION'!$F$1:$F$361,0),MATCH(CONCATENATE(N$1,"_",$H109),'DATA POBLACION'!$A$1:$CP$1,0))</f>
        <v>6</v>
      </c>
      <c r="O109" s="57">
        <f t="shared" si="20"/>
        <v>29</v>
      </c>
      <c r="P109" s="57">
        <f>INDEX('DATA POBLACION'!$A$1:$CP$361,MATCH($G109,'DATA POBLACION'!$F$1:$F$361,0),MATCH(CONCATENATE(P$1,"_",$H109),'DATA POBLACION'!$A$1:$CP$1,0))</f>
        <v>5</v>
      </c>
      <c r="Q109" s="57">
        <f>INDEX('DATA POBLACION'!$A$1:$CP$361,MATCH($G109,'DATA POBLACION'!$F$1:$F$361,0),MATCH(CONCATENATE(Q$1,"_",$H109),'DATA POBLACION'!$A$1:$CP$1,0))</f>
        <v>7</v>
      </c>
      <c r="R109" s="57">
        <f>INDEX('DATA POBLACION'!$A$1:$CP$361,MATCH($G109,'DATA POBLACION'!$F$1:$F$361,0),MATCH(CONCATENATE(R$1,"_",$H109),'DATA POBLACION'!$A$1:$CP$1,0))</f>
        <v>3</v>
      </c>
      <c r="S109" s="57">
        <f>INDEX('DATA POBLACION'!$A$1:$CP$361,MATCH($G109,'DATA POBLACION'!$F$1:$F$361,0),MATCH(CONCATENATE(S$1,"_",$H109),'DATA POBLACION'!$A$1:$CP$1,0))</f>
        <v>3</v>
      </c>
      <c r="T109" s="57">
        <f>INDEX('DATA POBLACION'!$A$1:$CP$361,MATCH($G109,'DATA POBLACION'!$F$1:$F$361,0),MATCH(CONCATENATE(T$1,"_",$H109),'DATA POBLACION'!$A$1:$CP$1,0))</f>
        <v>6</v>
      </c>
      <c r="U109" s="57">
        <f t="shared" si="21"/>
        <v>24</v>
      </c>
      <c r="V109" s="57">
        <f>INDEX('DATA POBLACION'!$A$1:$CP$361,MATCH($G109,'DATA POBLACION'!$F$1:$F$361,0),MATCH(CONCATENATE(V$1,"_",$H109),'DATA POBLACION'!$A$1:$CP$1,0))</f>
        <v>4</v>
      </c>
      <c r="W109" s="57">
        <f>INDEX('DATA POBLACION'!$A$1:$CP$361,MATCH($G109,'DATA POBLACION'!$F$1:$F$361,0),MATCH(CONCATENATE(W$1,"_",$H109),'DATA POBLACION'!$A$1:$CP$1,0))</f>
        <v>4</v>
      </c>
      <c r="X109" s="57">
        <f>INDEX('DATA POBLACION'!$A$1:$CP$361,MATCH($G109,'DATA POBLACION'!$F$1:$F$361,0),MATCH(CONCATENATE(X$1,"_",$H109),'DATA POBLACION'!$A$1:$CP$1,0))</f>
        <v>5</v>
      </c>
      <c r="Y109" s="57">
        <f>INDEX('DATA POBLACION'!$A$1:$CP$361,MATCH($G109,'DATA POBLACION'!$F$1:$F$361,0),MATCH(CONCATENATE(Y$1,"_",$H109),'DATA POBLACION'!$A$1:$CP$1,0))</f>
        <v>6</v>
      </c>
      <c r="Z109" s="57">
        <f>INDEX('DATA POBLACION'!$A$1:$CP$361,MATCH($G109,'DATA POBLACION'!$F$1:$F$361,0),MATCH(CONCATENATE(Z$1,"_",$H109),'DATA POBLACION'!$A$1:$CP$1,0))</f>
        <v>7</v>
      </c>
      <c r="AA109" s="39">
        <f t="shared" si="22"/>
        <v>26</v>
      </c>
      <c r="AB109" s="57">
        <f>INDEX('DATA POBLACION'!$A$1:$CP$361,MATCH($G109,'DATA POBLACION'!$F$1:$F$361,0),MATCH(CONCATENATE(AB$1,"_",$H109),'DATA POBLACION'!$A$1:$CP$1,0))</f>
        <v>10</v>
      </c>
      <c r="AC109" s="57">
        <f>INDEX('DATA POBLACION'!$A$1:$CP$361,MATCH($G109,'DATA POBLACION'!$F$1:$F$361,0),MATCH(CONCATENATE(AC$1,"_",$H109),'DATA POBLACION'!$A$1:$CP$1,0))</f>
        <v>9</v>
      </c>
      <c r="AD109" s="57">
        <f>INDEX('DATA POBLACION'!$A$1:$CP$361,MATCH($G109,'DATA POBLACION'!$F$1:$F$361,0),MATCH(CONCATENATE(AD$1,"_",$H109),'DATA POBLACION'!$A$1:$CP$1,0))</f>
        <v>11</v>
      </c>
      <c r="AE109" s="57">
        <f>INDEX('DATA POBLACION'!$A$1:$CP$361,MATCH($G109,'DATA POBLACION'!$F$1:$F$361,0),MATCH(CONCATENATE(AE$1,"_",$H109),'DATA POBLACION'!$A$1:$CP$1,0))</f>
        <v>13</v>
      </c>
      <c r="AF109" s="57">
        <f>INDEX('DATA POBLACION'!$A$1:$CP$361,MATCH($G109,'DATA POBLACION'!$F$1:$F$361,0),MATCH(CONCATENATE(AF$1,"_",$H109),'DATA POBLACION'!$A$1:$CP$1,0))</f>
        <v>11</v>
      </c>
      <c r="AG109" s="39">
        <f t="shared" si="23"/>
        <v>54</v>
      </c>
      <c r="AH109" s="57">
        <f>INDEX('DATA POBLACION'!$A$1:$CP$361,MATCH($G109,'DATA POBLACION'!$F$1:$F$361,0),MATCH(CONCATENATE(AH$1,"_",$H109),'DATA POBLACION'!$A$1:$CP$1,0))</f>
        <v>40</v>
      </c>
      <c r="AI109" s="57">
        <f>INDEX('DATA POBLACION'!$A$1:$CP$361,MATCH($G109,'DATA POBLACION'!$F$1:$F$361,0),MATCH(CONCATENATE(AI$1,"_",$H109),'DATA POBLACION'!$A$1:$CP$1,0))</f>
        <v>40</v>
      </c>
      <c r="AJ109" s="57">
        <f>INDEX('DATA POBLACION'!$A$1:$CP$361,MATCH($G109,'DATA POBLACION'!$F$1:$F$361,0),MATCH(CONCATENATE(AJ$1,"_",$H109),'DATA POBLACION'!$A$1:$CP$1,0))</f>
        <v>38</v>
      </c>
      <c r="AK109" s="57">
        <f>INDEX('DATA POBLACION'!$A$1:$CP$361,MATCH($G109,'DATA POBLACION'!$F$1:$F$361,0),MATCH(CONCATENATE(AK$1,"_",$H109),'DATA POBLACION'!$A$1:$CP$1,0))</f>
        <v>34</v>
      </c>
      <c r="AL109" s="57">
        <f>INDEX('DATA POBLACION'!$A$1:$CP$361,MATCH($G109,'DATA POBLACION'!$F$1:$F$361,0),MATCH(CONCATENATE(AL$1,"_",$H109),'DATA POBLACION'!$A$1:$CP$1,0))</f>
        <v>32</v>
      </c>
      <c r="AM109" s="57">
        <f>INDEX('DATA POBLACION'!$A$1:$CP$361,MATCH($G109,'DATA POBLACION'!$F$1:$F$361,0),MATCH(CONCATENATE(AM$1,"_",$H109),'DATA POBLACION'!$A$1:$CP$1,0))</f>
        <v>25</v>
      </c>
      <c r="AN109" s="57">
        <f>INDEX('DATA POBLACION'!$A$1:$CP$361,MATCH($G109,'DATA POBLACION'!$F$1:$F$361,0),MATCH(CONCATENATE(AN$1,"_",$H109),'DATA POBLACION'!$A$1:$CP$1,0))</f>
        <v>23</v>
      </c>
      <c r="AO109" s="57">
        <f>INDEX('DATA POBLACION'!$A$1:$CP$361,MATCH($G109,'DATA POBLACION'!$F$1:$F$361,0),MATCH(CONCATENATE(AO$1,"_",$H109),'DATA POBLACION'!$A$1:$CP$1,0))</f>
        <v>20</v>
      </c>
      <c r="AP109" s="57">
        <f>INDEX('DATA POBLACION'!$A$1:$CP$361,MATCH($G109,'DATA POBLACION'!$F$1:$F$361,0),MATCH(CONCATENATE(AP$1,"_",$H109),'DATA POBLACION'!$A$1:$CP$1,0))</f>
        <v>23</v>
      </c>
      <c r="AQ109" s="57">
        <f>INDEX('DATA POBLACION'!$A$1:$CP$361,MATCH($G109,'DATA POBLACION'!$F$1:$F$361,0),MATCH(CONCATENATE(AQ$1,"_",$H109),'DATA POBLACION'!$A$1:$CP$1,0))</f>
        <v>19</v>
      </c>
      <c r="AR109" s="57">
        <f>INDEX('DATA POBLACION'!$A$1:$CP$361,MATCH($G109,'DATA POBLACION'!$F$1:$F$361,0),MATCH(CONCATENATE(AR$1,"_",$H109),'DATA POBLACION'!$A$1:$CP$1,0))</f>
        <v>18</v>
      </c>
      <c r="AS109" s="57">
        <f>INDEX('DATA POBLACION'!$A$1:$CP$361,MATCH($G109,'DATA POBLACION'!$F$1:$F$361,0),MATCH(CONCATENATE(AS$1,"_",$H109),'DATA POBLACION'!$A$1:$CP$1,0))</f>
        <v>10</v>
      </c>
      <c r="AT109" s="57">
        <f>INDEX('DATA POBLACION'!$A$1:$CP$361,MATCH($G109,'DATA POBLACION'!$F$1:$F$361,0),MATCH(CONCATENATE(AT$1,"_",$H109),'DATA POBLACION'!$A$1:$CP$1,0))</f>
        <v>8</v>
      </c>
    </row>
    <row r="110" spans="1:46" x14ac:dyDescent="0.2">
      <c r="A110" s="60" t="s">
        <v>41</v>
      </c>
      <c r="B110" s="55" t="s">
        <v>53</v>
      </c>
      <c r="C110" s="39" t="s">
        <v>59</v>
      </c>
      <c r="D110" s="35" t="s">
        <v>4</v>
      </c>
      <c r="E110" s="56" t="s">
        <v>26</v>
      </c>
      <c r="F110" s="39"/>
      <c r="G110" s="39" t="s">
        <v>214</v>
      </c>
      <c r="H110" s="39" t="s">
        <v>108</v>
      </c>
      <c r="I110" s="39">
        <f t="shared" si="15"/>
        <v>1489</v>
      </c>
      <c r="J110" s="57">
        <f>INDEX('DATA POBLACION'!$A$1:$CP$361,MATCH($G110,'DATA POBLACION'!$F$1:$F$361,0),MATCH(CONCATENATE(J$1,"_",$H110),'DATA POBLACION'!$A$1:$CP$1,0))</f>
        <v>16</v>
      </c>
      <c r="K110" s="57">
        <f>INDEX('DATA POBLACION'!$A$1:$CP$361,MATCH($G110,'DATA POBLACION'!$F$1:$F$361,0),MATCH(CONCATENATE(K$1,"_",$H110),'DATA POBLACION'!$A$1:$CP$1,0))</f>
        <v>13</v>
      </c>
      <c r="L110" s="57">
        <f>INDEX('DATA POBLACION'!$A$1:$CP$361,MATCH($G110,'DATA POBLACION'!$F$1:$F$361,0),MATCH(CONCATENATE(L$1,"_",$H110),'DATA POBLACION'!$A$1:$CP$1,0))</f>
        <v>18</v>
      </c>
      <c r="M110" s="57">
        <f>INDEX('DATA POBLACION'!$A$1:$CP$361,MATCH($G110,'DATA POBLACION'!$F$1:$F$361,0),MATCH(CONCATENATE(M$1,"_",$H110),'DATA POBLACION'!$A$1:$CP$1,0))</f>
        <v>16</v>
      </c>
      <c r="N110" s="57">
        <f>INDEX('DATA POBLACION'!$A$1:$CP$361,MATCH($G110,'DATA POBLACION'!$F$1:$F$361,0),MATCH(CONCATENATE(N$1,"_",$H110),'DATA POBLACION'!$A$1:$CP$1,0))</f>
        <v>20</v>
      </c>
      <c r="O110" s="57">
        <f t="shared" si="20"/>
        <v>83</v>
      </c>
      <c r="P110" s="57">
        <f>INDEX('DATA POBLACION'!$A$1:$CP$361,MATCH($G110,'DATA POBLACION'!$F$1:$F$361,0),MATCH(CONCATENATE(P$1,"_",$H110),'DATA POBLACION'!$A$1:$CP$1,0))</f>
        <v>17</v>
      </c>
      <c r="Q110" s="57">
        <f>INDEX('DATA POBLACION'!$A$1:$CP$361,MATCH($G110,'DATA POBLACION'!$F$1:$F$361,0),MATCH(CONCATENATE(Q$1,"_",$H110),'DATA POBLACION'!$A$1:$CP$1,0))</f>
        <v>18</v>
      </c>
      <c r="R110" s="57">
        <f>INDEX('DATA POBLACION'!$A$1:$CP$361,MATCH($G110,'DATA POBLACION'!$F$1:$F$361,0),MATCH(CONCATENATE(R$1,"_",$H110),'DATA POBLACION'!$A$1:$CP$1,0))</f>
        <v>19</v>
      </c>
      <c r="S110" s="57">
        <f>INDEX('DATA POBLACION'!$A$1:$CP$361,MATCH($G110,'DATA POBLACION'!$F$1:$F$361,0),MATCH(CONCATENATE(S$1,"_",$H110),'DATA POBLACION'!$A$1:$CP$1,0))</f>
        <v>21</v>
      </c>
      <c r="T110" s="57">
        <f>INDEX('DATA POBLACION'!$A$1:$CP$361,MATCH($G110,'DATA POBLACION'!$F$1:$F$361,0),MATCH(CONCATENATE(T$1,"_",$H110),'DATA POBLACION'!$A$1:$CP$1,0))</f>
        <v>20</v>
      </c>
      <c r="U110" s="57">
        <f t="shared" si="21"/>
        <v>95</v>
      </c>
      <c r="V110" s="57">
        <f>INDEX('DATA POBLACION'!$A$1:$CP$361,MATCH($G110,'DATA POBLACION'!$F$1:$F$361,0),MATCH(CONCATENATE(V$1,"_",$H110),'DATA POBLACION'!$A$1:$CP$1,0))</f>
        <v>16</v>
      </c>
      <c r="W110" s="57">
        <f>INDEX('DATA POBLACION'!$A$1:$CP$361,MATCH($G110,'DATA POBLACION'!$F$1:$F$361,0),MATCH(CONCATENATE(W$1,"_",$H110),'DATA POBLACION'!$A$1:$CP$1,0))</f>
        <v>22</v>
      </c>
      <c r="X110" s="57">
        <f>INDEX('DATA POBLACION'!$A$1:$CP$361,MATCH($G110,'DATA POBLACION'!$F$1:$F$361,0),MATCH(CONCATENATE(X$1,"_",$H110),'DATA POBLACION'!$A$1:$CP$1,0))</f>
        <v>21</v>
      </c>
      <c r="Y110" s="57">
        <f>INDEX('DATA POBLACION'!$A$1:$CP$361,MATCH($G110,'DATA POBLACION'!$F$1:$F$361,0),MATCH(CONCATENATE(Y$1,"_",$H110),'DATA POBLACION'!$A$1:$CP$1,0))</f>
        <v>23</v>
      </c>
      <c r="Z110" s="57">
        <f>INDEX('DATA POBLACION'!$A$1:$CP$361,MATCH($G110,'DATA POBLACION'!$F$1:$F$361,0),MATCH(CONCATENATE(Z$1,"_",$H110),'DATA POBLACION'!$A$1:$CP$1,0))</f>
        <v>27</v>
      </c>
      <c r="AA110" s="39">
        <f t="shared" si="22"/>
        <v>109</v>
      </c>
      <c r="AB110" s="57">
        <f>INDEX('DATA POBLACION'!$A$1:$CP$361,MATCH($G110,'DATA POBLACION'!$F$1:$F$361,0),MATCH(CONCATENATE(AB$1,"_",$H110),'DATA POBLACION'!$A$1:$CP$1,0))</f>
        <v>36</v>
      </c>
      <c r="AC110" s="57">
        <f>INDEX('DATA POBLACION'!$A$1:$CP$361,MATCH($G110,'DATA POBLACION'!$F$1:$F$361,0),MATCH(CONCATENATE(AC$1,"_",$H110),'DATA POBLACION'!$A$1:$CP$1,0))</f>
        <v>35</v>
      </c>
      <c r="AD110" s="57">
        <f>INDEX('DATA POBLACION'!$A$1:$CP$361,MATCH($G110,'DATA POBLACION'!$F$1:$F$361,0),MATCH(CONCATENATE(AD$1,"_",$H110),'DATA POBLACION'!$A$1:$CP$1,0))</f>
        <v>32</v>
      </c>
      <c r="AE110" s="57">
        <f>INDEX('DATA POBLACION'!$A$1:$CP$361,MATCH($G110,'DATA POBLACION'!$F$1:$F$361,0),MATCH(CONCATENATE(AE$1,"_",$H110),'DATA POBLACION'!$A$1:$CP$1,0))</f>
        <v>32</v>
      </c>
      <c r="AF110" s="57">
        <f>INDEX('DATA POBLACION'!$A$1:$CP$361,MATCH($G110,'DATA POBLACION'!$F$1:$F$361,0),MATCH(CONCATENATE(AF$1,"_",$H110),'DATA POBLACION'!$A$1:$CP$1,0))</f>
        <v>32</v>
      </c>
      <c r="AG110" s="39">
        <f t="shared" si="23"/>
        <v>167</v>
      </c>
      <c r="AH110" s="57">
        <f>INDEX('DATA POBLACION'!$A$1:$CP$361,MATCH($G110,'DATA POBLACION'!$F$1:$F$361,0),MATCH(CONCATENATE(AH$1,"_",$H110),'DATA POBLACION'!$A$1:$CP$1,0))</f>
        <v>136</v>
      </c>
      <c r="AI110" s="57">
        <f>INDEX('DATA POBLACION'!$A$1:$CP$361,MATCH($G110,'DATA POBLACION'!$F$1:$F$361,0),MATCH(CONCATENATE(AI$1,"_",$H110),'DATA POBLACION'!$A$1:$CP$1,0))</f>
        <v>119</v>
      </c>
      <c r="AJ110" s="57">
        <f>INDEX('DATA POBLACION'!$A$1:$CP$361,MATCH($G110,'DATA POBLACION'!$F$1:$F$361,0),MATCH(CONCATENATE(AJ$1,"_",$H110),'DATA POBLACION'!$A$1:$CP$1,0))</f>
        <v>110</v>
      </c>
      <c r="AK110" s="57">
        <f>INDEX('DATA POBLACION'!$A$1:$CP$361,MATCH($G110,'DATA POBLACION'!$F$1:$F$361,0),MATCH(CONCATENATE(AK$1,"_",$H110),'DATA POBLACION'!$A$1:$CP$1,0))</f>
        <v>110</v>
      </c>
      <c r="AL110" s="57">
        <f>INDEX('DATA POBLACION'!$A$1:$CP$361,MATCH($G110,'DATA POBLACION'!$F$1:$F$361,0),MATCH(CONCATENATE(AL$1,"_",$H110),'DATA POBLACION'!$A$1:$CP$1,0))</f>
        <v>105</v>
      </c>
      <c r="AM110" s="57">
        <f>INDEX('DATA POBLACION'!$A$1:$CP$361,MATCH($G110,'DATA POBLACION'!$F$1:$F$361,0),MATCH(CONCATENATE(AM$1,"_",$H110),'DATA POBLACION'!$A$1:$CP$1,0))</f>
        <v>98</v>
      </c>
      <c r="AN110" s="57">
        <f>INDEX('DATA POBLACION'!$A$1:$CP$361,MATCH($G110,'DATA POBLACION'!$F$1:$F$361,0),MATCH(CONCATENATE(AN$1,"_",$H110),'DATA POBLACION'!$A$1:$CP$1,0))</f>
        <v>82</v>
      </c>
      <c r="AO110" s="57">
        <f>INDEX('DATA POBLACION'!$A$1:$CP$361,MATCH($G110,'DATA POBLACION'!$F$1:$F$361,0),MATCH(CONCATENATE(AO$1,"_",$H110),'DATA POBLACION'!$A$1:$CP$1,0))</f>
        <v>69</v>
      </c>
      <c r="AP110" s="57">
        <f>INDEX('DATA POBLACION'!$A$1:$CP$361,MATCH($G110,'DATA POBLACION'!$F$1:$F$361,0),MATCH(CONCATENATE(AP$1,"_",$H110),'DATA POBLACION'!$A$1:$CP$1,0))</f>
        <v>67</v>
      </c>
      <c r="AQ110" s="57">
        <f>INDEX('DATA POBLACION'!$A$1:$CP$361,MATCH($G110,'DATA POBLACION'!$F$1:$F$361,0),MATCH(CONCATENATE(AQ$1,"_",$H110),'DATA POBLACION'!$A$1:$CP$1,0))</f>
        <v>57</v>
      </c>
      <c r="AR110" s="57">
        <f>INDEX('DATA POBLACION'!$A$1:$CP$361,MATCH($G110,'DATA POBLACION'!$F$1:$F$361,0),MATCH(CONCATENATE(AR$1,"_",$H110),'DATA POBLACION'!$A$1:$CP$1,0))</f>
        <v>36</v>
      </c>
      <c r="AS110" s="57">
        <f>INDEX('DATA POBLACION'!$A$1:$CP$361,MATCH($G110,'DATA POBLACION'!$F$1:$F$361,0),MATCH(CONCATENATE(AS$1,"_",$H110),'DATA POBLACION'!$A$1:$CP$1,0))</f>
        <v>26</v>
      </c>
      <c r="AT110" s="57">
        <f>INDEX('DATA POBLACION'!$A$1:$CP$361,MATCH($G110,'DATA POBLACION'!$F$1:$F$361,0),MATCH(CONCATENATE(AT$1,"_",$H110),'DATA POBLACION'!$A$1:$CP$1,0))</f>
        <v>20</v>
      </c>
    </row>
    <row r="111" spans="1:46" x14ac:dyDescent="0.2">
      <c r="A111" s="60" t="s">
        <v>41</v>
      </c>
      <c r="B111" s="55" t="s">
        <v>53</v>
      </c>
      <c r="C111" s="39" t="s">
        <v>59</v>
      </c>
      <c r="D111" s="35" t="s">
        <v>4</v>
      </c>
      <c r="E111" s="39" t="s">
        <v>26</v>
      </c>
      <c r="F111" s="39"/>
      <c r="G111" s="39" t="s">
        <v>214</v>
      </c>
      <c r="H111" s="39" t="s">
        <v>109</v>
      </c>
      <c r="I111" s="39">
        <f t="shared" si="15"/>
        <v>1474</v>
      </c>
      <c r="J111" s="57">
        <f>INDEX('DATA POBLACION'!$A$1:$CP$361,MATCH($G111,'DATA POBLACION'!$F$1:$F$361,0),MATCH(CONCATENATE(J$1,"_",$H111),'DATA POBLACION'!$A$1:$CP$1,0))</f>
        <v>18</v>
      </c>
      <c r="K111" s="57">
        <f>INDEX('DATA POBLACION'!$A$1:$CP$361,MATCH($G111,'DATA POBLACION'!$F$1:$F$361,0),MATCH(CONCATENATE(K$1,"_",$H111),'DATA POBLACION'!$A$1:$CP$1,0))</f>
        <v>15</v>
      </c>
      <c r="L111" s="57">
        <f>INDEX('DATA POBLACION'!$A$1:$CP$361,MATCH($G111,'DATA POBLACION'!$F$1:$F$361,0),MATCH(CONCATENATE(L$1,"_",$H111),'DATA POBLACION'!$A$1:$CP$1,0))</f>
        <v>18</v>
      </c>
      <c r="M111" s="57">
        <f>INDEX('DATA POBLACION'!$A$1:$CP$361,MATCH($G111,'DATA POBLACION'!$F$1:$F$361,0),MATCH(CONCATENATE(M$1,"_",$H111),'DATA POBLACION'!$A$1:$CP$1,0))</f>
        <v>21</v>
      </c>
      <c r="N111" s="57">
        <f>INDEX('DATA POBLACION'!$A$1:$CP$361,MATCH($G111,'DATA POBLACION'!$F$1:$F$361,0),MATCH(CONCATENATE(N$1,"_",$H111),'DATA POBLACION'!$A$1:$CP$1,0))</f>
        <v>16</v>
      </c>
      <c r="O111" s="57">
        <f t="shared" si="20"/>
        <v>88</v>
      </c>
      <c r="P111" s="57">
        <f>INDEX('DATA POBLACION'!$A$1:$CP$361,MATCH($G111,'DATA POBLACION'!$F$1:$F$361,0),MATCH(CONCATENATE(P$1,"_",$H111),'DATA POBLACION'!$A$1:$CP$1,0))</f>
        <v>13</v>
      </c>
      <c r="Q111" s="57">
        <f>INDEX('DATA POBLACION'!$A$1:$CP$361,MATCH($G111,'DATA POBLACION'!$F$1:$F$361,0),MATCH(CONCATENATE(Q$1,"_",$H111),'DATA POBLACION'!$A$1:$CP$1,0))</f>
        <v>19</v>
      </c>
      <c r="R111" s="57">
        <f>INDEX('DATA POBLACION'!$A$1:$CP$361,MATCH($G111,'DATA POBLACION'!$F$1:$F$361,0),MATCH(CONCATENATE(R$1,"_",$H111),'DATA POBLACION'!$A$1:$CP$1,0))</f>
        <v>22</v>
      </c>
      <c r="S111" s="57">
        <f>INDEX('DATA POBLACION'!$A$1:$CP$361,MATCH($G111,'DATA POBLACION'!$F$1:$F$361,0),MATCH(CONCATENATE(S$1,"_",$H111),'DATA POBLACION'!$A$1:$CP$1,0))</f>
        <v>21</v>
      </c>
      <c r="T111" s="57">
        <f>INDEX('DATA POBLACION'!$A$1:$CP$361,MATCH($G111,'DATA POBLACION'!$F$1:$F$361,0),MATCH(CONCATENATE(T$1,"_",$H111),'DATA POBLACION'!$A$1:$CP$1,0))</f>
        <v>19</v>
      </c>
      <c r="U111" s="57">
        <f t="shared" si="21"/>
        <v>94</v>
      </c>
      <c r="V111" s="57">
        <f>INDEX('DATA POBLACION'!$A$1:$CP$361,MATCH($G111,'DATA POBLACION'!$F$1:$F$361,0),MATCH(CONCATENATE(V$1,"_",$H111),'DATA POBLACION'!$A$1:$CP$1,0))</f>
        <v>15</v>
      </c>
      <c r="W111" s="57">
        <f>INDEX('DATA POBLACION'!$A$1:$CP$361,MATCH($G111,'DATA POBLACION'!$F$1:$F$361,0),MATCH(CONCATENATE(W$1,"_",$H111),'DATA POBLACION'!$A$1:$CP$1,0))</f>
        <v>21</v>
      </c>
      <c r="X111" s="57">
        <f>INDEX('DATA POBLACION'!$A$1:$CP$361,MATCH($G111,'DATA POBLACION'!$F$1:$F$361,0),MATCH(CONCATENATE(X$1,"_",$H111),'DATA POBLACION'!$A$1:$CP$1,0))</f>
        <v>20</v>
      </c>
      <c r="Y111" s="57">
        <f>INDEX('DATA POBLACION'!$A$1:$CP$361,MATCH($G111,'DATA POBLACION'!$F$1:$F$361,0),MATCH(CONCATENATE(Y$1,"_",$H111),'DATA POBLACION'!$A$1:$CP$1,0))</f>
        <v>22</v>
      </c>
      <c r="Z111" s="57">
        <f>INDEX('DATA POBLACION'!$A$1:$CP$361,MATCH($G111,'DATA POBLACION'!$F$1:$F$361,0),MATCH(CONCATENATE(Z$1,"_",$H111),'DATA POBLACION'!$A$1:$CP$1,0))</f>
        <v>26</v>
      </c>
      <c r="AA111" s="39">
        <f t="shared" si="22"/>
        <v>104</v>
      </c>
      <c r="AB111" s="57">
        <f>INDEX('DATA POBLACION'!$A$1:$CP$361,MATCH($G111,'DATA POBLACION'!$F$1:$F$361,0),MATCH(CONCATENATE(AB$1,"_",$H111),'DATA POBLACION'!$A$1:$CP$1,0))</f>
        <v>29</v>
      </c>
      <c r="AC111" s="57">
        <f>INDEX('DATA POBLACION'!$A$1:$CP$361,MATCH($G111,'DATA POBLACION'!$F$1:$F$361,0),MATCH(CONCATENATE(AC$1,"_",$H111),'DATA POBLACION'!$A$1:$CP$1,0))</f>
        <v>32</v>
      </c>
      <c r="AD111" s="57">
        <f>INDEX('DATA POBLACION'!$A$1:$CP$361,MATCH($G111,'DATA POBLACION'!$F$1:$F$361,0),MATCH(CONCATENATE(AD$1,"_",$H111),'DATA POBLACION'!$A$1:$CP$1,0))</f>
        <v>33</v>
      </c>
      <c r="AE111" s="57">
        <f>INDEX('DATA POBLACION'!$A$1:$CP$361,MATCH($G111,'DATA POBLACION'!$F$1:$F$361,0),MATCH(CONCATENATE(AE$1,"_",$H111),'DATA POBLACION'!$A$1:$CP$1,0))</f>
        <v>38</v>
      </c>
      <c r="AF111" s="57">
        <f>INDEX('DATA POBLACION'!$A$1:$CP$361,MATCH($G111,'DATA POBLACION'!$F$1:$F$361,0),MATCH(CONCATENATE(AF$1,"_",$H111),'DATA POBLACION'!$A$1:$CP$1,0))</f>
        <v>30</v>
      </c>
      <c r="AG111" s="39">
        <f t="shared" si="23"/>
        <v>162</v>
      </c>
      <c r="AH111" s="57">
        <f>INDEX('DATA POBLACION'!$A$1:$CP$361,MATCH($G111,'DATA POBLACION'!$F$1:$F$361,0),MATCH(CONCATENATE(AH$1,"_",$H111),'DATA POBLACION'!$A$1:$CP$1,0))</f>
        <v>133</v>
      </c>
      <c r="AI111" s="57">
        <f>INDEX('DATA POBLACION'!$A$1:$CP$361,MATCH($G111,'DATA POBLACION'!$F$1:$F$361,0),MATCH(CONCATENATE(AI$1,"_",$H111),'DATA POBLACION'!$A$1:$CP$1,0))</f>
        <v>126</v>
      </c>
      <c r="AJ111" s="57">
        <f>INDEX('DATA POBLACION'!$A$1:$CP$361,MATCH($G111,'DATA POBLACION'!$F$1:$F$361,0),MATCH(CONCATENATE(AJ$1,"_",$H111),'DATA POBLACION'!$A$1:$CP$1,0))</f>
        <v>113</v>
      </c>
      <c r="AK111" s="57">
        <f>INDEX('DATA POBLACION'!$A$1:$CP$361,MATCH($G111,'DATA POBLACION'!$F$1:$F$361,0),MATCH(CONCATENATE(AK$1,"_",$H111),'DATA POBLACION'!$A$1:$CP$1,0))</f>
        <v>109</v>
      </c>
      <c r="AL111" s="57">
        <f>INDEX('DATA POBLACION'!$A$1:$CP$361,MATCH($G111,'DATA POBLACION'!$F$1:$F$361,0),MATCH(CONCATENATE(AL$1,"_",$H111),'DATA POBLACION'!$A$1:$CP$1,0))</f>
        <v>96</v>
      </c>
      <c r="AM111" s="57">
        <f>INDEX('DATA POBLACION'!$A$1:$CP$361,MATCH($G111,'DATA POBLACION'!$F$1:$F$361,0),MATCH(CONCATENATE(AM$1,"_",$H111),'DATA POBLACION'!$A$1:$CP$1,0))</f>
        <v>93</v>
      </c>
      <c r="AN111" s="57">
        <f>INDEX('DATA POBLACION'!$A$1:$CP$361,MATCH($G111,'DATA POBLACION'!$F$1:$F$361,0),MATCH(CONCATENATE(AN$1,"_",$H111),'DATA POBLACION'!$A$1:$CP$1,0))</f>
        <v>65</v>
      </c>
      <c r="AO111" s="57">
        <f>INDEX('DATA POBLACION'!$A$1:$CP$361,MATCH($G111,'DATA POBLACION'!$F$1:$F$361,0),MATCH(CONCATENATE(AO$1,"_",$H111),'DATA POBLACION'!$A$1:$CP$1,0))</f>
        <v>70</v>
      </c>
      <c r="AP111" s="57">
        <f>INDEX('DATA POBLACION'!$A$1:$CP$361,MATCH($G111,'DATA POBLACION'!$F$1:$F$361,0),MATCH(CONCATENATE(AP$1,"_",$H111),'DATA POBLACION'!$A$1:$CP$1,0))</f>
        <v>63</v>
      </c>
      <c r="AQ111" s="57">
        <f>INDEX('DATA POBLACION'!$A$1:$CP$361,MATCH($G111,'DATA POBLACION'!$F$1:$F$361,0),MATCH(CONCATENATE(AQ$1,"_",$H111),'DATA POBLACION'!$A$1:$CP$1,0))</f>
        <v>57</v>
      </c>
      <c r="AR111" s="57">
        <f>INDEX('DATA POBLACION'!$A$1:$CP$361,MATCH($G111,'DATA POBLACION'!$F$1:$F$361,0),MATCH(CONCATENATE(AR$1,"_",$H111),'DATA POBLACION'!$A$1:$CP$1,0))</f>
        <v>41</v>
      </c>
      <c r="AS111" s="57">
        <f>INDEX('DATA POBLACION'!$A$1:$CP$361,MATCH($G111,'DATA POBLACION'!$F$1:$F$361,0),MATCH(CONCATENATE(AS$1,"_",$H111),'DATA POBLACION'!$A$1:$CP$1,0))</f>
        <v>29</v>
      </c>
      <c r="AT111" s="57">
        <f>INDEX('DATA POBLACION'!$A$1:$CP$361,MATCH($G111,'DATA POBLACION'!$F$1:$F$361,0),MATCH(CONCATENATE(AT$1,"_",$H111),'DATA POBLACION'!$A$1:$CP$1,0))</f>
        <v>31</v>
      </c>
    </row>
    <row r="112" spans="1:46" x14ac:dyDescent="0.2">
      <c r="A112" s="60" t="s">
        <v>39</v>
      </c>
      <c r="B112" s="55" t="s">
        <v>53</v>
      </c>
      <c r="C112" s="39" t="s">
        <v>197</v>
      </c>
      <c r="D112" s="35" t="s">
        <v>3</v>
      </c>
      <c r="E112" s="56" t="s">
        <v>23</v>
      </c>
      <c r="F112" s="39"/>
      <c r="G112" s="39" t="s">
        <v>302</v>
      </c>
      <c r="H112" s="39" t="s">
        <v>108</v>
      </c>
      <c r="I112" s="39">
        <f t="shared" si="15"/>
        <v>953</v>
      </c>
      <c r="J112" s="57">
        <f>INDEX('DATA POBLACION'!$A$1:$CP$361,MATCH($G112,'DATA POBLACION'!$F$1:$F$361,0),MATCH(CONCATENATE(J$1,"_",$H112),'DATA POBLACION'!$A$1:$CP$1,0))</f>
        <v>11</v>
      </c>
      <c r="K112" s="57">
        <f>INDEX('DATA POBLACION'!$A$1:$CP$361,MATCH($G112,'DATA POBLACION'!$F$1:$F$361,0),MATCH(CONCATENATE(K$1,"_",$H112),'DATA POBLACION'!$A$1:$CP$1,0))</f>
        <v>11</v>
      </c>
      <c r="L112" s="57">
        <f>INDEX('DATA POBLACION'!$A$1:$CP$361,MATCH($G112,'DATA POBLACION'!$F$1:$F$361,0),MATCH(CONCATENATE(L$1,"_",$H112),'DATA POBLACION'!$A$1:$CP$1,0))</f>
        <v>12</v>
      </c>
      <c r="M112" s="57">
        <f>INDEX('DATA POBLACION'!$A$1:$CP$361,MATCH($G112,'DATA POBLACION'!$F$1:$F$361,0),MATCH(CONCATENATE(M$1,"_",$H112),'DATA POBLACION'!$A$1:$CP$1,0))</f>
        <v>12</v>
      </c>
      <c r="N112" s="57">
        <f>INDEX('DATA POBLACION'!$A$1:$CP$361,MATCH($G112,'DATA POBLACION'!$F$1:$F$361,0),MATCH(CONCATENATE(N$1,"_",$H112),'DATA POBLACION'!$A$1:$CP$1,0))</f>
        <v>14</v>
      </c>
      <c r="O112" s="57">
        <f t="shared" si="20"/>
        <v>60</v>
      </c>
      <c r="P112" s="57">
        <f>INDEX('DATA POBLACION'!$A$1:$CP$361,MATCH($G112,'DATA POBLACION'!$F$1:$F$361,0),MATCH(CONCATENATE(P$1,"_",$H112),'DATA POBLACION'!$A$1:$CP$1,0))</f>
        <v>16</v>
      </c>
      <c r="Q112" s="57">
        <f>INDEX('DATA POBLACION'!$A$1:$CP$361,MATCH($G112,'DATA POBLACION'!$F$1:$F$361,0),MATCH(CONCATENATE(Q$1,"_",$H112),'DATA POBLACION'!$A$1:$CP$1,0))</f>
        <v>17</v>
      </c>
      <c r="R112" s="57">
        <f>INDEX('DATA POBLACION'!$A$1:$CP$361,MATCH($G112,'DATA POBLACION'!$F$1:$F$361,0),MATCH(CONCATENATE(R$1,"_",$H112),'DATA POBLACION'!$A$1:$CP$1,0))</f>
        <v>17</v>
      </c>
      <c r="S112" s="57">
        <f>INDEX('DATA POBLACION'!$A$1:$CP$361,MATCH($G112,'DATA POBLACION'!$F$1:$F$361,0),MATCH(CONCATENATE(S$1,"_",$H112),'DATA POBLACION'!$A$1:$CP$1,0))</f>
        <v>17</v>
      </c>
      <c r="T112" s="57">
        <f>INDEX('DATA POBLACION'!$A$1:$CP$361,MATCH($G112,'DATA POBLACION'!$F$1:$F$361,0),MATCH(CONCATENATE(T$1,"_",$H112),'DATA POBLACION'!$A$1:$CP$1,0))</f>
        <v>19</v>
      </c>
      <c r="U112" s="57">
        <f t="shared" si="21"/>
        <v>86</v>
      </c>
      <c r="V112" s="57">
        <f>INDEX('DATA POBLACION'!$A$1:$CP$361,MATCH($G112,'DATA POBLACION'!$F$1:$F$361,0),MATCH(CONCATENATE(V$1,"_",$H112),'DATA POBLACION'!$A$1:$CP$1,0))</f>
        <v>18</v>
      </c>
      <c r="W112" s="57">
        <f>INDEX('DATA POBLACION'!$A$1:$CP$361,MATCH($G112,'DATA POBLACION'!$F$1:$F$361,0),MATCH(CONCATENATE(W$1,"_",$H112),'DATA POBLACION'!$A$1:$CP$1,0))</f>
        <v>18</v>
      </c>
      <c r="X112" s="57">
        <f>INDEX('DATA POBLACION'!$A$1:$CP$361,MATCH($G112,'DATA POBLACION'!$F$1:$F$361,0),MATCH(CONCATENATE(X$1,"_",$H112),'DATA POBLACION'!$A$1:$CP$1,0))</f>
        <v>19</v>
      </c>
      <c r="Y112" s="57">
        <f>INDEX('DATA POBLACION'!$A$1:$CP$361,MATCH($G112,'DATA POBLACION'!$F$1:$F$361,0),MATCH(CONCATENATE(Y$1,"_",$H112),'DATA POBLACION'!$A$1:$CP$1,0))</f>
        <v>19</v>
      </c>
      <c r="Z112" s="57">
        <f>INDEX('DATA POBLACION'!$A$1:$CP$361,MATCH($G112,'DATA POBLACION'!$F$1:$F$361,0),MATCH(CONCATENATE(Z$1,"_",$H112),'DATA POBLACION'!$A$1:$CP$1,0))</f>
        <v>18</v>
      </c>
      <c r="AA112" s="39">
        <f t="shared" si="22"/>
        <v>92</v>
      </c>
      <c r="AB112" s="57">
        <f>INDEX('DATA POBLACION'!$A$1:$CP$361,MATCH($G112,'DATA POBLACION'!$F$1:$F$361,0),MATCH(CONCATENATE(AB$1,"_",$H112),'DATA POBLACION'!$A$1:$CP$1,0))</f>
        <v>19</v>
      </c>
      <c r="AC112" s="57">
        <f>INDEX('DATA POBLACION'!$A$1:$CP$361,MATCH($G112,'DATA POBLACION'!$F$1:$F$361,0),MATCH(CONCATENATE(AC$1,"_",$H112),'DATA POBLACION'!$A$1:$CP$1,0))</f>
        <v>20</v>
      </c>
      <c r="AD112" s="57">
        <f>INDEX('DATA POBLACION'!$A$1:$CP$361,MATCH($G112,'DATA POBLACION'!$F$1:$F$361,0),MATCH(CONCATENATE(AD$1,"_",$H112),'DATA POBLACION'!$A$1:$CP$1,0))</f>
        <v>20</v>
      </c>
      <c r="AE112" s="57">
        <f>INDEX('DATA POBLACION'!$A$1:$CP$361,MATCH($G112,'DATA POBLACION'!$F$1:$F$361,0),MATCH(CONCATENATE(AE$1,"_",$H112),'DATA POBLACION'!$A$1:$CP$1,0))</f>
        <v>20</v>
      </c>
      <c r="AF112" s="57">
        <f>INDEX('DATA POBLACION'!$A$1:$CP$361,MATCH($G112,'DATA POBLACION'!$F$1:$F$361,0),MATCH(CONCATENATE(AF$1,"_",$H112),'DATA POBLACION'!$A$1:$CP$1,0))</f>
        <v>19</v>
      </c>
      <c r="AG112" s="39">
        <f t="shared" si="23"/>
        <v>98</v>
      </c>
      <c r="AH112" s="57">
        <f>INDEX('DATA POBLACION'!$A$1:$CP$361,MATCH($G112,'DATA POBLACION'!$F$1:$F$361,0),MATCH(CONCATENATE(AH$1,"_",$H112),'DATA POBLACION'!$A$1:$CP$1,0))</f>
        <v>80</v>
      </c>
      <c r="AI112" s="57">
        <f>INDEX('DATA POBLACION'!$A$1:$CP$361,MATCH($G112,'DATA POBLACION'!$F$1:$F$361,0),MATCH(CONCATENATE(AI$1,"_",$H112),'DATA POBLACION'!$A$1:$CP$1,0))</f>
        <v>79</v>
      </c>
      <c r="AJ112" s="57">
        <f>INDEX('DATA POBLACION'!$A$1:$CP$361,MATCH($G112,'DATA POBLACION'!$F$1:$F$361,0),MATCH(CONCATENATE(AJ$1,"_",$H112),'DATA POBLACION'!$A$1:$CP$1,0))</f>
        <v>80</v>
      </c>
      <c r="AK112" s="57">
        <f>INDEX('DATA POBLACION'!$A$1:$CP$361,MATCH($G112,'DATA POBLACION'!$F$1:$F$361,0),MATCH(CONCATENATE(AK$1,"_",$H112),'DATA POBLACION'!$A$1:$CP$1,0))</f>
        <v>76</v>
      </c>
      <c r="AL112" s="57">
        <f>INDEX('DATA POBLACION'!$A$1:$CP$361,MATCH($G112,'DATA POBLACION'!$F$1:$F$361,0),MATCH(CONCATENATE(AL$1,"_",$H112),'DATA POBLACION'!$A$1:$CP$1,0))</f>
        <v>63</v>
      </c>
      <c r="AM112" s="57">
        <f>INDEX('DATA POBLACION'!$A$1:$CP$361,MATCH($G112,'DATA POBLACION'!$F$1:$F$361,0),MATCH(CONCATENATE(AM$1,"_",$H112),'DATA POBLACION'!$A$1:$CP$1,0))</f>
        <v>55</v>
      </c>
      <c r="AN112" s="57">
        <f>INDEX('DATA POBLACION'!$A$1:$CP$361,MATCH($G112,'DATA POBLACION'!$F$1:$F$361,0),MATCH(CONCATENATE(AN$1,"_",$H112),'DATA POBLACION'!$A$1:$CP$1,0))</f>
        <v>44</v>
      </c>
      <c r="AO112" s="57">
        <f>INDEX('DATA POBLACION'!$A$1:$CP$361,MATCH($G112,'DATA POBLACION'!$F$1:$F$361,0),MATCH(CONCATENATE(AO$1,"_",$H112),'DATA POBLACION'!$A$1:$CP$1,0))</f>
        <v>39</v>
      </c>
      <c r="AP112" s="57">
        <f>INDEX('DATA POBLACION'!$A$1:$CP$361,MATCH($G112,'DATA POBLACION'!$F$1:$F$361,0),MATCH(CONCATENATE(AP$1,"_",$H112),'DATA POBLACION'!$A$1:$CP$1,0))</f>
        <v>33</v>
      </c>
      <c r="AQ112" s="57">
        <f>INDEX('DATA POBLACION'!$A$1:$CP$361,MATCH($G112,'DATA POBLACION'!$F$1:$F$361,0),MATCH(CONCATENATE(AQ$1,"_",$H112),'DATA POBLACION'!$A$1:$CP$1,0))</f>
        <v>27</v>
      </c>
      <c r="AR112" s="57">
        <f>INDEX('DATA POBLACION'!$A$1:$CP$361,MATCH($G112,'DATA POBLACION'!$F$1:$F$361,0),MATCH(CONCATENATE(AR$1,"_",$H112),'DATA POBLACION'!$A$1:$CP$1,0))</f>
        <v>18</v>
      </c>
      <c r="AS112" s="57">
        <f>INDEX('DATA POBLACION'!$A$1:$CP$361,MATCH($G112,'DATA POBLACION'!$F$1:$F$361,0),MATCH(CONCATENATE(AS$1,"_",$H112),'DATA POBLACION'!$A$1:$CP$1,0))</f>
        <v>11</v>
      </c>
      <c r="AT112" s="57">
        <f>INDEX('DATA POBLACION'!$A$1:$CP$361,MATCH($G112,'DATA POBLACION'!$F$1:$F$361,0),MATCH(CONCATENATE(AT$1,"_",$H112),'DATA POBLACION'!$A$1:$CP$1,0))</f>
        <v>12</v>
      </c>
    </row>
    <row r="113" spans="1:46" x14ac:dyDescent="0.2">
      <c r="A113" s="60" t="s">
        <v>39</v>
      </c>
      <c r="B113" s="55" t="s">
        <v>53</v>
      </c>
      <c r="C113" s="39" t="s">
        <v>197</v>
      </c>
      <c r="D113" s="35" t="s">
        <v>3</v>
      </c>
      <c r="E113" s="39" t="s">
        <v>23</v>
      </c>
      <c r="F113" s="39"/>
      <c r="G113" s="39" t="s">
        <v>302</v>
      </c>
      <c r="H113" s="39" t="s">
        <v>109</v>
      </c>
      <c r="I113" s="39">
        <f t="shared" si="15"/>
        <v>926</v>
      </c>
      <c r="J113" s="57">
        <f>INDEX('DATA POBLACION'!$A$1:$CP$361,MATCH($G113,'DATA POBLACION'!$F$1:$F$361,0),MATCH(CONCATENATE(J$1,"_",$H113),'DATA POBLACION'!$A$1:$CP$1,0))</f>
        <v>10</v>
      </c>
      <c r="K113" s="57">
        <f>INDEX('DATA POBLACION'!$A$1:$CP$361,MATCH($G113,'DATA POBLACION'!$F$1:$F$361,0),MATCH(CONCATENATE(K$1,"_",$H113),'DATA POBLACION'!$A$1:$CP$1,0))</f>
        <v>10</v>
      </c>
      <c r="L113" s="57">
        <f>INDEX('DATA POBLACION'!$A$1:$CP$361,MATCH($G113,'DATA POBLACION'!$F$1:$F$361,0),MATCH(CONCATENATE(L$1,"_",$H113),'DATA POBLACION'!$A$1:$CP$1,0))</f>
        <v>11</v>
      </c>
      <c r="M113" s="57">
        <f>INDEX('DATA POBLACION'!$A$1:$CP$361,MATCH($G113,'DATA POBLACION'!$F$1:$F$361,0),MATCH(CONCATENATE(M$1,"_",$H113),'DATA POBLACION'!$A$1:$CP$1,0))</f>
        <v>11</v>
      </c>
      <c r="N113" s="57">
        <f>INDEX('DATA POBLACION'!$A$1:$CP$361,MATCH($G113,'DATA POBLACION'!$F$1:$F$361,0),MATCH(CONCATENATE(N$1,"_",$H113),'DATA POBLACION'!$A$1:$CP$1,0))</f>
        <v>14</v>
      </c>
      <c r="O113" s="57">
        <f t="shared" si="20"/>
        <v>56</v>
      </c>
      <c r="P113" s="57">
        <f>INDEX('DATA POBLACION'!$A$1:$CP$361,MATCH($G113,'DATA POBLACION'!$F$1:$F$361,0),MATCH(CONCATENATE(P$1,"_",$H113),'DATA POBLACION'!$A$1:$CP$1,0))</f>
        <v>14</v>
      </c>
      <c r="Q113" s="57">
        <f>INDEX('DATA POBLACION'!$A$1:$CP$361,MATCH($G113,'DATA POBLACION'!$F$1:$F$361,0),MATCH(CONCATENATE(Q$1,"_",$H113),'DATA POBLACION'!$A$1:$CP$1,0))</f>
        <v>16</v>
      </c>
      <c r="R113" s="57">
        <f>INDEX('DATA POBLACION'!$A$1:$CP$361,MATCH($G113,'DATA POBLACION'!$F$1:$F$361,0),MATCH(CONCATENATE(R$1,"_",$H113),'DATA POBLACION'!$A$1:$CP$1,0))</f>
        <v>17</v>
      </c>
      <c r="S113" s="57">
        <f>INDEX('DATA POBLACION'!$A$1:$CP$361,MATCH($G113,'DATA POBLACION'!$F$1:$F$361,0),MATCH(CONCATENATE(S$1,"_",$H113),'DATA POBLACION'!$A$1:$CP$1,0))</f>
        <v>18</v>
      </c>
      <c r="T113" s="57">
        <f>INDEX('DATA POBLACION'!$A$1:$CP$361,MATCH($G113,'DATA POBLACION'!$F$1:$F$361,0),MATCH(CONCATENATE(T$1,"_",$H113),'DATA POBLACION'!$A$1:$CP$1,0))</f>
        <v>17</v>
      </c>
      <c r="U113" s="57">
        <f t="shared" si="21"/>
        <v>82</v>
      </c>
      <c r="V113" s="57">
        <f>INDEX('DATA POBLACION'!$A$1:$CP$361,MATCH($G113,'DATA POBLACION'!$F$1:$F$361,0),MATCH(CONCATENATE(V$1,"_",$H113),'DATA POBLACION'!$A$1:$CP$1,0))</f>
        <v>16</v>
      </c>
      <c r="W113" s="57">
        <f>INDEX('DATA POBLACION'!$A$1:$CP$361,MATCH($G113,'DATA POBLACION'!$F$1:$F$361,0),MATCH(CONCATENATE(W$1,"_",$H113),'DATA POBLACION'!$A$1:$CP$1,0))</f>
        <v>17</v>
      </c>
      <c r="X113" s="57">
        <f>INDEX('DATA POBLACION'!$A$1:$CP$361,MATCH($G113,'DATA POBLACION'!$F$1:$F$361,0),MATCH(CONCATENATE(X$1,"_",$H113),'DATA POBLACION'!$A$1:$CP$1,0))</f>
        <v>17</v>
      </c>
      <c r="Y113" s="57">
        <f>INDEX('DATA POBLACION'!$A$1:$CP$361,MATCH($G113,'DATA POBLACION'!$F$1:$F$361,0),MATCH(CONCATENATE(Y$1,"_",$H113),'DATA POBLACION'!$A$1:$CP$1,0))</f>
        <v>17</v>
      </c>
      <c r="Z113" s="57">
        <f>INDEX('DATA POBLACION'!$A$1:$CP$361,MATCH($G113,'DATA POBLACION'!$F$1:$F$361,0),MATCH(CONCATENATE(Z$1,"_",$H113),'DATA POBLACION'!$A$1:$CP$1,0))</f>
        <v>17</v>
      </c>
      <c r="AA113" s="39">
        <f t="shared" si="22"/>
        <v>84</v>
      </c>
      <c r="AB113" s="57">
        <f>INDEX('DATA POBLACION'!$A$1:$CP$361,MATCH($G113,'DATA POBLACION'!$F$1:$F$361,0),MATCH(CONCATENATE(AB$1,"_",$H113),'DATA POBLACION'!$A$1:$CP$1,0))</f>
        <v>17</v>
      </c>
      <c r="AC113" s="57">
        <f>INDEX('DATA POBLACION'!$A$1:$CP$361,MATCH($G113,'DATA POBLACION'!$F$1:$F$361,0),MATCH(CONCATENATE(AC$1,"_",$H113),'DATA POBLACION'!$A$1:$CP$1,0))</f>
        <v>19</v>
      </c>
      <c r="AD113" s="57">
        <f>INDEX('DATA POBLACION'!$A$1:$CP$361,MATCH($G113,'DATA POBLACION'!$F$1:$F$361,0),MATCH(CONCATENATE(AD$1,"_",$H113),'DATA POBLACION'!$A$1:$CP$1,0))</f>
        <v>17</v>
      </c>
      <c r="AE113" s="57">
        <f>INDEX('DATA POBLACION'!$A$1:$CP$361,MATCH($G113,'DATA POBLACION'!$F$1:$F$361,0),MATCH(CONCATENATE(AE$1,"_",$H113),'DATA POBLACION'!$A$1:$CP$1,0))</f>
        <v>19</v>
      </c>
      <c r="AF113" s="57">
        <f>INDEX('DATA POBLACION'!$A$1:$CP$361,MATCH($G113,'DATA POBLACION'!$F$1:$F$361,0),MATCH(CONCATENATE(AF$1,"_",$H113),'DATA POBLACION'!$A$1:$CP$1,0))</f>
        <v>18</v>
      </c>
      <c r="AG113" s="39">
        <f t="shared" si="23"/>
        <v>90</v>
      </c>
      <c r="AH113" s="57">
        <f>INDEX('DATA POBLACION'!$A$1:$CP$361,MATCH($G113,'DATA POBLACION'!$F$1:$F$361,0),MATCH(CONCATENATE(AH$1,"_",$H113),'DATA POBLACION'!$A$1:$CP$1,0))</f>
        <v>76</v>
      </c>
      <c r="AI113" s="57">
        <f>INDEX('DATA POBLACION'!$A$1:$CP$361,MATCH($G113,'DATA POBLACION'!$F$1:$F$361,0),MATCH(CONCATENATE(AI$1,"_",$H113),'DATA POBLACION'!$A$1:$CP$1,0))</f>
        <v>78</v>
      </c>
      <c r="AJ113" s="57">
        <f>INDEX('DATA POBLACION'!$A$1:$CP$361,MATCH($G113,'DATA POBLACION'!$F$1:$F$361,0),MATCH(CONCATENATE(AJ$1,"_",$H113),'DATA POBLACION'!$A$1:$CP$1,0))</f>
        <v>77</v>
      </c>
      <c r="AK113" s="57">
        <f>INDEX('DATA POBLACION'!$A$1:$CP$361,MATCH($G113,'DATA POBLACION'!$F$1:$F$361,0),MATCH(CONCATENATE(AK$1,"_",$H113),'DATA POBLACION'!$A$1:$CP$1,0))</f>
        <v>69</v>
      </c>
      <c r="AL113" s="57">
        <f>INDEX('DATA POBLACION'!$A$1:$CP$361,MATCH($G113,'DATA POBLACION'!$F$1:$F$361,0),MATCH(CONCATENATE(AL$1,"_",$H113),'DATA POBLACION'!$A$1:$CP$1,0))</f>
        <v>62</v>
      </c>
      <c r="AM113" s="57">
        <f>INDEX('DATA POBLACION'!$A$1:$CP$361,MATCH($G113,'DATA POBLACION'!$F$1:$F$361,0),MATCH(CONCATENATE(AM$1,"_",$H113),'DATA POBLACION'!$A$1:$CP$1,0))</f>
        <v>51</v>
      </c>
      <c r="AN113" s="57">
        <f>INDEX('DATA POBLACION'!$A$1:$CP$361,MATCH($G113,'DATA POBLACION'!$F$1:$F$361,0),MATCH(CONCATENATE(AN$1,"_",$H113),'DATA POBLACION'!$A$1:$CP$1,0))</f>
        <v>42</v>
      </c>
      <c r="AO113" s="57">
        <f>INDEX('DATA POBLACION'!$A$1:$CP$361,MATCH($G113,'DATA POBLACION'!$F$1:$F$361,0),MATCH(CONCATENATE(AO$1,"_",$H113),'DATA POBLACION'!$A$1:$CP$1,0))</f>
        <v>40</v>
      </c>
      <c r="AP113" s="57">
        <f>INDEX('DATA POBLACION'!$A$1:$CP$361,MATCH($G113,'DATA POBLACION'!$F$1:$F$361,0),MATCH(CONCATENATE(AP$1,"_",$H113),'DATA POBLACION'!$A$1:$CP$1,0))</f>
        <v>35</v>
      </c>
      <c r="AQ113" s="57">
        <f>INDEX('DATA POBLACION'!$A$1:$CP$361,MATCH($G113,'DATA POBLACION'!$F$1:$F$361,0),MATCH(CONCATENATE(AQ$1,"_",$H113),'DATA POBLACION'!$A$1:$CP$1,0))</f>
        <v>28</v>
      </c>
      <c r="AR113" s="57">
        <f>INDEX('DATA POBLACION'!$A$1:$CP$361,MATCH($G113,'DATA POBLACION'!$F$1:$F$361,0),MATCH(CONCATENATE(AR$1,"_",$H113),'DATA POBLACION'!$A$1:$CP$1,0))</f>
        <v>22</v>
      </c>
      <c r="AS113" s="57">
        <f>INDEX('DATA POBLACION'!$A$1:$CP$361,MATCH($G113,'DATA POBLACION'!$F$1:$F$361,0),MATCH(CONCATENATE(AS$1,"_",$H113),'DATA POBLACION'!$A$1:$CP$1,0))</f>
        <v>15</v>
      </c>
      <c r="AT113" s="57">
        <f>INDEX('DATA POBLACION'!$A$1:$CP$361,MATCH($G113,'DATA POBLACION'!$F$1:$F$361,0),MATCH(CONCATENATE(AT$1,"_",$H113),'DATA POBLACION'!$A$1:$CP$1,0))</f>
        <v>19</v>
      </c>
    </row>
    <row r="114" spans="1:46" x14ac:dyDescent="0.2">
      <c r="A114" s="60" t="s">
        <v>35</v>
      </c>
      <c r="B114" s="55" t="s">
        <v>53</v>
      </c>
      <c r="C114" s="39" t="s">
        <v>16</v>
      </c>
      <c r="D114" s="35" t="s">
        <v>2</v>
      </c>
      <c r="E114" s="56" t="s">
        <v>16</v>
      </c>
      <c r="F114" s="39"/>
      <c r="G114" s="39" t="s">
        <v>16</v>
      </c>
      <c r="H114" s="39" t="s">
        <v>108</v>
      </c>
      <c r="I114" s="39">
        <f t="shared" si="15"/>
        <v>3359</v>
      </c>
      <c r="J114" s="57">
        <f>INDEX('DATA POBLACION'!$A$1:$CP$361,MATCH($G114,'DATA POBLACION'!$F$1:$F$361,0),MATCH(CONCATENATE(J$1,"_",$H114),'DATA POBLACION'!$A$1:$CP$1,0))</f>
        <v>39</v>
      </c>
      <c r="K114" s="57">
        <f>INDEX('DATA POBLACION'!$A$1:$CP$361,MATCH($G114,'DATA POBLACION'!$F$1:$F$361,0),MATCH(CONCATENATE(K$1,"_",$H114),'DATA POBLACION'!$A$1:$CP$1,0))</f>
        <v>38</v>
      </c>
      <c r="L114" s="57">
        <f>INDEX('DATA POBLACION'!$A$1:$CP$361,MATCH($G114,'DATA POBLACION'!$F$1:$F$361,0),MATCH(CONCATENATE(L$1,"_",$H114),'DATA POBLACION'!$A$1:$CP$1,0))</f>
        <v>33</v>
      </c>
      <c r="M114" s="57">
        <f>INDEX('DATA POBLACION'!$A$1:$CP$361,MATCH($G114,'DATA POBLACION'!$F$1:$F$361,0),MATCH(CONCATENATE(M$1,"_",$H114),'DATA POBLACION'!$A$1:$CP$1,0))</f>
        <v>46</v>
      </c>
      <c r="N114" s="57">
        <f>INDEX('DATA POBLACION'!$A$1:$CP$361,MATCH($G114,'DATA POBLACION'!$F$1:$F$361,0),MATCH(CONCATENATE(N$1,"_",$H114),'DATA POBLACION'!$A$1:$CP$1,0))</f>
        <v>53</v>
      </c>
      <c r="O114" s="57">
        <f t="shared" si="20"/>
        <v>209</v>
      </c>
      <c r="P114" s="57">
        <f>INDEX('DATA POBLACION'!$A$1:$CP$361,MATCH($G114,'DATA POBLACION'!$F$1:$F$361,0),MATCH(CONCATENATE(P$1,"_",$H114),'DATA POBLACION'!$A$1:$CP$1,0))</f>
        <v>51</v>
      </c>
      <c r="Q114" s="57">
        <f>INDEX('DATA POBLACION'!$A$1:$CP$361,MATCH($G114,'DATA POBLACION'!$F$1:$F$361,0),MATCH(CONCATENATE(Q$1,"_",$H114),'DATA POBLACION'!$A$1:$CP$1,0))</f>
        <v>41</v>
      </c>
      <c r="R114" s="57">
        <f>INDEX('DATA POBLACION'!$A$1:$CP$361,MATCH($G114,'DATA POBLACION'!$F$1:$F$361,0),MATCH(CONCATENATE(R$1,"_",$H114),'DATA POBLACION'!$A$1:$CP$1,0))</f>
        <v>45</v>
      </c>
      <c r="S114" s="57">
        <f>INDEX('DATA POBLACION'!$A$1:$CP$361,MATCH($G114,'DATA POBLACION'!$F$1:$F$361,0),MATCH(CONCATENATE(S$1,"_",$H114),'DATA POBLACION'!$A$1:$CP$1,0))</f>
        <v>50</v>
      </c>
      <c r="T114" s="57">
        <f>INDEX('DATA POBLACION'!$A$1:$CP$361,MATCH($G114,'DATA POBLACION'!$F$1:$F$361,0),MATCH(CONCATENATE(T$1,"_",$H114),'DATA POBLACION'!$A$1:$CP$1,0))</f>
        <v>56</v>
      </c>
      <c r="U114" s="57">
        <f t="shared" si="21"/>
        <v>243</v>
      </c>
      <c r="V114" s="57">
        <f>INDEX('DATA POBLACION'!$A$1:$CP$361,MATCH($G114,'DATA POBLACION'!$F$1:$F$361,0),MATCH(CONCATENATE(V$1,"_",$H114),'DATA POBLACION'!$A$1:$CP$1,0))</f>
        <v>53</v>
      </c>
      <c r="W114" s="57">
        <f>INDEX('DATA POBLACION'!$A$1:$CP$361,MATCH($G114,'DATA POBLACION'!$F$1:$F$361,0),MATCH(CONCATENATE(W$1,"_",$H114),'DATA POBLACION'!$A$1:$CP$1,0))</f>
        <v>63</v>
      </c>
      <c r="X114" s="57">
        <f>INDEX('DATA POBLACION'!$A$1:$CP$361,MATCH($G114,'DATA POBLACION'!$F$1:$F$361,0),MATCH(CONCATENATE(X$1,"_",$H114),'DATA POBLACION'!$A$1:$CP$1,0))</f>
        <v>53</v>
      </c>
      <c r="Y114" s="57">
        <f>INDEX('DATA POBLACION'!$A$1:$CP$361,MATCH($G114,'DATA POBLACION'!$F$1:$F$361,0),MATCH(CONCATENATE(Y$1,"_",$H114),'DATA POBLACION'!$A$1:$CP$1,0))</f>
        <v>67</v>
      </c>
      <c r="Z114" s="57">
        <f>INDEX('DATA POBLACION'!$A$1:$CP$361,MATCH($G114,'DATA POBLACION'!$F$1:$F$361,0),MATCH(CONCATENATE(Z$1,"_",$H114),'DATA POBLACION'!$A$1:$CP$1,0))</f>
        <v>77</v>
      </c>
      <c r="AA114" s="39">
        <f t="shared" si="22"/>
        <v>313</v>
      </c>
      <c r="AB114" s="57">
        <f>INDEX('DATA POBLACION'!$A$1:$CP$361,MATCH($G114,'DATA POBLACION'!$F$1:$F$361,0),MATCH(CONCATENATE(AB$1,"_",$H114),'DATA POBLACION'!$A$1:$CP$1,0))</f>
        <v>77</v>
      </c>
      <c r="AC114" s="57">
        <f>INDEX('DATA POBLACION'!$A$1:$CP$361,MATCH($G114,'DATA POBLACION'!$F$1:$F$361,0),MATCH(CONCATENATE(AC$1,"_",$H114),'DATA POBLACION'!$A$1:$CP$1,0))</f>
        <v>65</v>
      </c>
      <c r="AD114" s="57">
        <f>INDEX('DATA POBLACION'!$A$1:$CP$361,MATCH($G114,'DATA POBLACION'!$F$1:$F$361,0),MATCH(CONCATENATE(AD$1,"_",$H114),'DATA POBLACION'!$A$1:$CP$1,0))</f>
        <v>73</v>
      </c>
      <c r="AE114" s="57">
        <f>INDEX('DATA POBLACION'!$A$1:$CP$361,MATCH($G114,'DATA POBLACION'!$F$1:$F$361,0),MATCH(CONCATENATE(AE$1,"_",$H114),'DATA POBLACION'!$A$1:$CP$1,0))</f>
        <v>85</v>
      </c>
      <c r="AF114" s="57">
        <f>INDEX('DATA POBLACION'!$A$1:$CP$361,MATCH($G114,'DATA POBLACION'!$F$1:$F$361,0),MATCH(CONCATENATE(AF$1,"_",$H114),'DATA POBLACION'!$A$1:$CP$1,0))</f>
        <v>78</v>
      </c>
      <c r="AG114" s="39">
        <f t="shared" si="23"/>
        <v>378</v>
      </c>
      <c r="AH114" s="57">
        <f>INDEX('DATA POBLACION'!$A$1:$CP$361,MATCH($G114,'DATA POBLACION'!$F$1:$F$361,0),MATCH(CONCATENATE(AH$1,"_",$H114),'DATA POBLACION'!$A$1:$CP$1,0))</f>
        <v>317</v>
      </c>
      <c r="AI114" s="57">
        <f>INDEX('DATA POBLACION'!$A$1:$CP$361,MATCH($G114,'DATA POBLACION'!$F$1:$F$361,0),MATCH(CONCATENATE(AI$1,"_",$H114),'DATA POBLACION'!$A$1:$CP$1,0))</f>
        <v>245</v>
      </c>
      <c r="AJ114" s="57">
        <f>INDEX('DATA POBLACION'!$A$1:$CP$361,MATCH($G114,'DATA POBLACION'!$F$1:$F$361,0),MATCH(CONCATENATE(AJ$1,"_",$H114),'DATA POBLACION'!$A$1:$CP$1,0))</f>
        <v>237</v>
      </c>
      <c r="AK114" s="57">
        <f>INDEX('DATA POBLACION'!$A$1:$CP$361,MATCH($G114,'DATA POBLACION'!$F$1:$F$361,0),MATCH(CONCATENATE(AK$1,"_",$H114),'DATA POBLACION'!$A$1:$CP$1,0))</f>
        <v>256</v>
      </c>
      <c r="AL114" s="57">
        <f>INDEX('DATA POBLACION'!$A$1:$CP$361,MATCH($G114,'DATA POBLACION'!$F$1:$F$361,0),MATCH(CONCATENATE(AL$1,"_",$H114),'DATA POBLACION'!$A$1:$CP$1,0))</f>
        <v>218</v>
      </c>
      <c r="AM114" s="57">
        <f>INDEX('DATA POBLACION'!$A$1:$CP$361,MATCH($G114,'DATA POBLACION'!$F$1:$F$361,0),MATCH(CONCATENATE(AM$1,"_",$H114),'DATA POBLACION'!$A$1:$CP$1,0))</f>
        <v>183</v>
      </c>
      <c r="AN114" s="57">
        <f>INDEX('DATA POBLACION'!$A$1:$CP$361,MATCH($G114,'DATA POBLACION'!$F$1:$F$361,0),MATCH(CONCATENATE(AN$1,"_",$H114),'DATA POBLACION'!$A$1:$CP$1,0))</f>
        <v>160</v>
      </c>
      <c r="AO114" s="57">
        <f>INDEX('DATA POBLACION'!$A$1:$CP$361,MATCH($G114,'DATA POBLACION'!$F$1:$F$361,0),MATCH(CONCATENATE(AO$1,"_",$H114),'DATA POBLACION'!$A$1:$CP$1,0))</f>
        <v>153</v>
      </c>
      <c r="AP114" s="57">
        <f>INDEX('DATA POBLACION'!$A$1:$CP$361,MATCH($G114,'DATA POBLACION'!$F$1:$F$361,0),MATCH(CONCATENATE(AP$1,"_",$H114),'DATA POBLACION'!$A$1:$CP$1,0))</f>
        <v>127</v>
      </c>
      <c r="AQ114" s="57">
        <f>INDEX('DATA POBLACION'!$A$1:$CP$361,MATCH($G114,'DATA POBLACION'!$F$1:$F$361,0),MATCH(CONCATENATE(AQ$1,"_",$H114),'DATA POBLACION'!$A$1:$CP$1,0))</f>
        <v>109</v>
      </c>
      <c r="AR114" s="57">
        <f>INDEX('DATA POBLACION'!$A$1:$CP$361,MATCH($G114,'DATA POBLACION'!$F$1:$F$361,0),MATCH(CONCATENATE(AR$1,"_",$H114),'DATA POBLACION'!$A$1:$CP$1,0))</f>
        <v>81</v>
      </c>
      <c r="AS114" s="57">
        <f>INDEX('DATA POBLACION'!$A$1:$CP$361,MATCH($G114,'DATA POBLACION'!$F$1:$F$361,0),MATCH(CONCATENATE(AS$1,"_",$H114),'DATA POBLACION'!$A$1:$CP$1,0))</f>
        <v>74</v>
      </c>
      <c r="AT114" s="57">
        <f>INDEX('DATA POBLACION'!$A$1:$CP$361,MATCH($G114,'DATA POBLACION'!$F$1:$F$361,0),MATCH(CONCATENATE(AT$1,"_",$H114),'DATA POBLACION'!$A$1:$CP$1,0))</f>
        <v>56</v>
      </c>
    </row>
    <row r="115" spans="1:46" x14ac:dyDescent="0.2">
      <c r="A115" s="60" t="s">
        <v>35</v>
      </c>
      <c r="B115" s="55" t="s">
        <v>53</v>
      </c>
      <c r="C115" s="39" t="s">
        <v>16</v>
      </c>
      <c r="D115" s="35" t="s">
        <v>2</v>
      </c>
      <c r="E115" s="39" t="s">
        <v>16</v>
      </c>
      <c r="F115" s="39"/>
      <c r="G115" s="39" t="s">
        <v>16</v>
      </c>
      <c r="H115" s="39" t="s">
        <v>109</v>
      </c>
      <c r="I115" s="39">
        <f t="shared" si="15"/>
        <v>3329</v>
      </c>
      <c r="J115" s="57">
        <f>INDEX('DATA POBLACION'!$A$1:$CP$361,MATCH($G115,'DATA POBLACION'!$F$1:$F$361,0),MATCH(CONCATENATE(J$1,"_",$H115),'DATA POBLACION'!$A$1:$CP$1,0))</f>
        <v>40</v>
      </c>
      <c r="K115" s="57">
        <f>INDEX('DATA POBLACION'!$A$1:$CP$361,MATCH($G115,'DATA POBLACION'!$F$1:$F$361,0),MATCH(CONCATENATE(K$1,"_",$H115),'DATA POBLACION'!$A$1:$CP$1,0))</f>
        <v>41</v>
      </c>
      <c r="L115" s="57">
        <f>INDEX('DATA POBLACION'!$A$1:$CP$361,MATCH($G115,'DATA POBLACION'!$F$1:$F$361,0),MATCH(CONCATENATE(L$1,"_",$H115),'DATA POBLACION'!$A$1:$CP$1,0))</f>
        <v>32</v>
      </c>
      <c r="M115" s="57">
        <f>INDEX('DATA POBLACION'!$A$1:$CP$361,MATCH($G115,'DATA POBLACION'!$F$1:$F$361,0),MATCH(CONCATENATE(M$1,"_",$H115),'DATA POBLACION'!$A$1:$CP$1,0))</f>
        <v>43</v>
      </c>
      <c r="N115" s="57">
        <f>INDEX('DATA POBLACION'!$A$1:$CP$361,MATCH($G115,'DATA POBLACION'!$F$1:$F$361,0),MATCH(CONCATENATE(N$1,"_",$H115),'DATA POBLACION'!$A$1:$CP$1,0))</f>
        <v>43</v>
      </c>
      <c r="O115" s="57">
        <f t="shared" si="20"/>
        <v>199</v>
      </c>
      <c r="P115" s="57">
        <f>INDEX('DATA POBLACION'!$A$1:$CP$361,MATCH($G115,'DATA POBLACION'!$F$1:$F$361,0),MATCH(CONCATENATE(P$1,"_",$H115),'DATA POBLACION'!$A$1:$CP$1,0))</f>
        <v>39</v>
      </c>
      <c r="Q115" s="57">
        <f>INDEX('DATA POBLACION'!$A$1:$CP$361,MATCH($G115,'DATA POBLACION'!$F$1:$F$361,0),MATCH(CONCATENATE(Q$1,"_",$H115),'DATA POBLACION'!$A$1:$CP$1,0))</f>
        <v>46</v>
      </c>
      <c r="R115" s="57">
        <f>INDEX('DATA POBLACION'!$A$1:$CP$361,MATCH($G115,'DATA POBLACION'!$F$1:$F$361,0),MATCH(CONCATENATE(R$1,"_",$H115),'DATA POBLACION'!$A$1:$CP$1,0))</f>
        <v>52</v>
      </c>
      <c r="S115" s="57">
        <f>INDEX('DATA POBLACION'!$A$1:$CP$361,MATCH($G115,'DATA POBLACION'!$F$1:$F$361,0),MATCH(CONCATENATE(S$1,"_",$H115),'DATA POBLACION'!$A$1:$CP$1,0))</f>
        <v>57</v>
      </c>
      <c r="T115" s="57">
        <f>INDEX('DATA POBLACION'!$A$1:$CP$361,MATCH($G115,'DATA POBLACION'!$F$1:$F$361,0),MATCH(CONCATENATE(T$1,"_",$H115),'DATA POBLACION'!$A$1:$CP$1,0))</f>
        <v>40</v>
      </c>
      <c r="U115" s="57">
        <f t="shared" si="21"/>
        <v>234</v>
      </c>
      <c r="V115" s="57">
        <f>INDEX('DATA POBLACION'!$A$1:$CP$361,MATCH($G115,'DATA POBLACION'!$F$1:$F$361,0),MATCH(CONCATENATE(V$1,"_",$H115),'DATA POBLACION'!$A$1:$CP$1,0))</f>
        <v>47</v>
      </c>
      <c r="W115" s="57">
        <f>INDEX('DATA POBLACION'!$A$1:$CP$361,MATCH($G115,'DATA POBLACION'!$F$1:$F$361,0),MATCH(CONCATENATE(W$1,"_",$H115),'DATA POBLACION'!$A$1:$CP$1,0))</f>
        <v>57</v>
      </c>
      <c r="X115" s="57">
        <f>INDEX('DATA POBLACION'!$A$1:$CP$361,MATCH($G115,'DATA POBLACION'!$F$1:$F$361,0),MATCH(CONCATENATE(X$1,"_",$H115),'DATA POBLACION'!$A$1:$CP$1,0))</f>
        <v>47</v>
      </c>
      <c r="Y115" s="57">
        <f>INDEX('DATA POBLACION'!$A$1:$CP$361,MATCH($G115,'DATA POBLACION'!$F$1:$F$361,0),MATCH(CONCATENATE(Y$1,"_",$H115),'DATA POBLACION'!$A$1:$CP$1,0))</f>
        <v>60</v>
      </c>
      <c r="Z115" s="57">
        <f>INDEX('DATA POBLACION'!$A$1:$CP$361,MATCH($G115,'DATA POBLACION'!$F$1:$F$361,0),MATCH(CONCATENATE(Z$1,"_",$H115),'DATA POBLACION'!$A$1:$CP$1,0))</f>
        <v>68</v>
      </c>
      <c r="AA115" s="39">
        <f t="shared" si="22"/>
        <v>279</v>
      </c>
      <c r="AB115" s="57">
        <f>INDEX('DATA POBLACION'!$A$1:$CP$361,MATCH($G115,'DATA POBLACION'!$F$1:$F$361,0),MATCH(CONCATENATE(AB$1,"_",$H115),'DATA POBLACION'!$A$1:$CP$1,0))</f>
        <v>69</v>
      </c>
      <c r="AC115" s="57">
        <f>INDEX('DATA POBLACION'!$A$1:$CP$361,MATCH($G115,'DATA POBLACION'!$F$1:$F$361,0),MATCH(CONCATENATE(AC$1,"_",$H115),'DATA POBLACION'!$A$1:$CP$1,0))</f>
        <v>81</v>
      </c>
      <c r="AD115" s="57">
        <f>INDEX('DATA POBLACION'!$A$1:$CP$361,MATCH($G115,'DATA POBLACION'!$F$1:$F$361,0),MATCH(CONCATENATE(AD$1,"_",$H115),'DATA POBLACION'!$A$1:$CP$1,0))</f>
        <v>78</v>
      </c>
      <c r="AE115" s="57">
        <f>INDEX('DATA POBLACION'!$A$1:$CP$361,MATCH($G115,'DATA POBLACION'!$F$1:$F$361,0),MATCH(CONCATENATE(AE$1,"_",$H115),'DATA POBLACION'!$A$1:$CP$1,0))</f>
        <v>74</v>
      </c>
      <c r="AF115" s="57">
        <f>INDEX('DATA POBLACION'!$A$1:$CP$361,MATCH($G115,'DATA POBLACION'!$F$1:$F$361,0),MATCH(CONCATENATE(AF$1,"_",$H115),'DATA POBLACION'!$A$1:$CP$1,0))</f>
        <v>66</v>
      </c>
      <c r="AG115" s="39">
        <f t="shared" si="23"/>
        <v>368</v>
      </c>
      <c r="AH115" s="57">
        <f>INDEX('DATA POBLACION'!$A$1:$CP$361,MATCH($G115,'DATA POBLACION'!$F$1:$F$361,0),MATCH(CONCATENATE(AH$1,"_",$H115),'DATA POBLACION'!$A$1:$CP$1,0))</f>
        <v>312</v>
      </c>
      <c r="AI115" s="57">
        <f>INDEX('DATA POBLACION'!$A$1:$CP$361,MATCH($G115,'DATA POBLACION'!$F$1:$F$361,0),MATCH(CONCATENATE(AI$1,"_",$H115),'DATA POBLACION'!$A$1:$CP$1,0))</f>
        <v>261</v>
      </c>
      <c r="AJ115" s="57">
        <f>INDEX('DATA POBLACION'!$A$1:$CP$361,MATCH($G115,'DATA POBLACION'!$F$1:$F$361,0),MATCH(CONCATENATE(AJ$1,"_",$H115),'DATA POBLACION'!$A$1:$CP$1,0))</f>
        <v>238</v>
      </c>
      <c r="AK115" s="57">
        <f>INDEX('DATA POBLACION'!$A$1:$CP$361,MATCH($G115,'DATA POBLACION'!$F$1:$F$361,0),MATCH(CONCATENATE(AK$1,"_",$H115),'DATA POBLACION'!$A$1:$CP$1,0))</f>
        <v>211</v>
      </c>
      <c r="AL115" s="57">
        <f>INDEX('DATA POBLACION'!$A$1:$CP$361,MATCH($G115,'DATA POBLACION'!$F$1:$F$361,0),MATCH(CONCATENATE(AL$1,"_",$H115),'DATA POBLACION'!$A$1:$CP$1,0))</f>
        <v>198</v>
      </c>
      <c r="AM115" s="57">
        <f>INDEX('DATA POBLACION'!$A$1:$CP$361,MATCH($G115,'DATA POBLACION'!$F$1:$F$361,0),MATCH(CONCATENATE(AM$1,"_",$H115),'DATA POBLACION'!$A$1:$CP$1,0))</f>
        <v>164</v>
      </c>
      <c r="AN115" s="57">
        <f>INDEX('DATA POBLACION'!$A$1:$CP$361,MATCH($G115,'DATA POBLACION'!$F$1:$F$361,0),MATCH(CONCATENATE(AN$1,"_",$H115),'DATA POBLACION'!$A$1:$CP$1,0))</f>
        <v>151</v>
      </c>
      <c r="AO115" s="57">
        <f>INDEX('DATA POBLACION'!$A$1:$CP$361,MATCH($G115,'DATA POBLACION'!$F$1:$F$361,0),MATCH(CONCATENATE(AO$1,"_",$H115),'DATA POBLACION'!$A$1:$CP$1,0))</f>
        <v>165</v>
      </c>
      <c r="AP115" s="57">
        <f>INDEX('DATA POBLACION'!$A$1:$CP$361,MATCH($G115,'DATA POBLACION'!$F$1:$F$361,0),MATCH(CONCATENATE(AP$1,"_",$H115),'DATA POBLACION'!$A$1:$CP$1,0))</f>
        <v>149</v>
      </c>
      <c r="AQ115" s="57">
        <f>INDEX('DATA POBLACION'!$A$1:$CP$361,MATCH($G115,'DATA POBLACION'!$F$1:$F$361,0),MATCH(CONCATENATE(AQ$1,"_",$H115),'DATA POBLACION'!$A$1:$CP$1,0))</f>
        <v>127</v>
      </c>
      <c r="AR115" s="57">
        <f>INDEX('DATA POBLACION'!$A$1:$CP$361,MATCH($G115,'DATA POBLACION'!$F$1:$F$361,0),MATCH(CONCATENATE(AR$1,"_",$H115),'DATA POBLACION'!$A$1:$CP$1,0))</f>
        <v>97</v>
      </c>
      <c r="AS115" s="57">
        <f>INDEX('DATA POBLACION'!$A$1:$CP$361,MATCH($G115,'DATA POBLACION'!$F$1:$F$361,0),MATCH(CONCATENATE(AS$1,"_",$H115),'DATA POBLACION'!$A$1:$CP$1,0))</f>
        <v>85</v>
      </c>
      <c r="AT115" s="57">
        <f>INDEX('DATA POBLACION'!$A$1:$CP$361,MATCH($G115,'DATA POBLACION'!$F$1:$F$361,0),MATCH(CONCATENATE(AT$1,"_",$H115),'DATA POBLACION'!$A$1:$CP$1,0))</f>
        <v>91</v>
      </c>
    </row>
    <row r="116" spans="1:46" x14ac:dyDescent="0.2">
      <c r="A116" s="60" t="s">
        <v>42</v>
      </c>
      <c r="B116" s="55" t="s">
        <v>53</v>
      </c>
      <c r="C116" s="39" t="s">
        <v>110</v>
      </c>
      <c r="D116" s="35" t="s">
        <v>4</v>
      </c>
      <c r="E116" s="56" t="s">
        <v>4</v>
      </c>
      <c r="F116" s="39"/>
      <c r="G116" s="39" t="s">
        <v>59</v>
      </c>
      <c r="H116" s="39" t="s">
        <v>108</v>
      </c>
      <c r="I116" s="39">
        <f t="shared" si="15"/>
        <v>10054</v>
      </c>
      <c r="J116" s="57">
        <f>INDEX('DATA POBLACION'!$A$1:$CP$361,MATCH($G116,'DATA POBLACION'!$F$1:$F$361,0),MATCH(CONCATENATE(J$1,"_",$H116),'DATA POBLACION'!$A$1:$CP$1,0))</f>
        <v>151</v>
      </c>
      <c r="K116" s="57">
        <f>INDEX('DATA POBLACION'!$A$1:$CP$361,MATCH($G116,'DATA POBLACION'!$F$1:$F$361,0),MATCH(CONCATENATE(K$1,"_",$H116),'DATA POBLACION'!$A$1:$CP$1,0))</f>
        <v>161</v>
      </c>
      <c r="L116" s="57">
        <f>INDEX('DATA POBLACION'!$A$1:$CP$361,MATCH($G116,'DATA POBLACION'!$F$1:$F$361,0),MATCH(CONCATENATE(L$1,"_",$H116),'DATA POBLACION'!$A$1:$CP$1,0))</f>
        <v>194</v>
      </c>
      <c r="M116" s="57">
        <f>INDEX('DATA POBLACION'!$A$1:$CP$361,MATCH($G116,'DATA POBLACION'!$F$1:$F$361,0),MATCH(CONCATENATE(M$1,"_",$H116),'DATA POBLACION'!$A$1:$CP$1,0))</f>
        <v>166</v>
      </c>
      <c r="N116" s="57">
        <f>INDEX('DATA POBLACION'!$A$1:$CP$361,MATCH($G116,'DATA POBLACION'!$F$1:$F$361,0),MATCH(CONCATENATE(N$1,"_",$H116),'DATA POBLACION'!$A$1:$CP$1,0))</f>
        <v>183</v>
      </c>
      <c r="O116" s="57">
        <f t="shared" si="20"/>
        <v>855</v>
      </c>
      <c r="P116" s="57">
        <f>INDEX('DATA POBLACION'!$A$1:$CP$361,MATCH($G116,'DATA POBLACION'!$F$1:$F$361,0),MATCH(CONCATENATE(P$1,"_",$H116),'DATA POBLACION'!$A$1:$CP$1,0))</f>
        <v>186</v>
      </c>
      <c r="Q116" s="57">
        <f>INDEX('DATA POBLACION'!$A$1:$CP$361,MATCH($G116,'DATA POBLACION'!$F$1:$F$361,0),MATCH(CONCATENATE(Q$1,"_",$H116),'DATA POBLACION'!$A$1:$CP$1,0))</f>
        <v>224</v>
      </c>
      <c r="R116" s="57">
        <f>INDEX('DATA POBLACION'!$A$1:$CP$361,MATCH($G116,'DATA POBLACION'!$F$1:$F$361,0),MATCH(CONCATENATE(R$1,"_",$H116),'DATA POBLACION'!$A$1:$CP$1,0))</f>
        <v>244</v>
      </c>
      <c r="S116" s="57">
        <f>INDEX('DATA POBLACION'!$A$1:$CP$361,MATCH($G116,'DATA POBLACION'!$F$1:$F$361,0),MATCH(CONCATENATE(S$1,"_",$H116),'DATA POBLACION'!$A$1:$CP$1,0))</f>
        <v>247</v>
      </c>
      <c r="T116" s="57">
        <f>INDEX('DATA POBLACION'!$A$1:$CP$361,MATCH($G116,'DATA POBLACION'!$F$1:$F$361,0),MATCH(CONCATENATE(T$1,"_",$H116),'DATA POBLACION'!$A$1:$CP$1,0))</f>
        <v>292</v>
      </c>
      <c r="U116" s="57">
        <f t="shared" si="21"/>
        <v>1193</v>
      </c>
      <c r="V116" s="57">
        <f>INDEX('DATA POBLACION'!$A$1:$CP$361,MATCH($G116,'DATA POBLACION'!$F$1:$F$361,0),MATCH(CONCATENATE(V$1,"_",$H116),'DATA POBLACION'!$A$1:$CP$1,0))</f>
        <v>251</v>
      </c>
      <c r="W116" s="57">
        <f>INDEX('DATA POBLACION'!$A$1:$CP$361,MATCH($G116,'DATA POBLACION'!$F$1:$F$361,0),MATCH(CONCATENATE(W$1,"_",$H116),'DATA POBLACION'!$A$1:$CP$1,0))</f>
        <v>243</v>
      </c>
      <c r="X116" s="57">
        <f>INDEX('DATA POBLACION'!$A$1:$CP$361,MATCH($G116,'DATA POBLACION'!$F$1:$F$361,0),MATCH(CONCATENATE(X$1,"_",$H116),'DATA POBLACION'!$A$1:$CP$1,0))</f>
        <v>252</v>
      </c>
      <c r="Y116" s="57">
        <f>INDEX('DATA POBLACION'!$A$1:$CP$361,MATCH($G116,'DATA POBLACION'!$F$1:$F$361,0),MATCH(CONCATENATE(Y$1,"_",$H116),'DATA POBLACION'!$A$1:$CP$1,0))</f>
        <v>227</v>
      </c>
      <c r="Z116" s="57">
        <f>INDEX('DATA POBLACION'!$A$1:$CP$361,MATCH($G116,'DATA POBLACION'!$F$1:$F$361,0),MATCH(CONCATENATE(Z$1,"_",$H116),'DATA POBLACION'!$A$1:$CP$1,0))</f>
        <v>224</v>
      </c>
      <c r="AA116" s="39">
        <f t="shared" si="22"/>
        <v>1197</v>
      </c>
      <c r="AB116" s="57">
        <f>INDEX('DATA POBLACION'!$A$1:$CP$361,MATCH($G116,'DATA POBLACION'!$F$1:$F$361,0),MATCH(CONCATENATE(AB$1,"_",$H116),'DATA POBLACION'!$A$1:$CP$1,0))</f>
        <v>228</v>
      </c>
      <c r="AC116" s="57">
        <f>INDEX('DATA POBLACION'!$A$1:$CP$361,MATCH($G116,'DATA POBLACION'!$F$1:$F$361,0),MATCH(CONCATENATE(AC$1,"_",$H116),'DATA POBLACION'!$A$1:$CP$1,0))</f>
        <v>204</v>
      </c>
      <c r="AD116" s="57">
        <f>INDEX('DATA POBLACION'!$A$1:$CP$361,MATCH($G116,'DATA POBLACION'!$F$1:$F$361,0),MATCH(CONCATENATE(AD$1,"_",$H116),'DATA POBLACION'!$A$1:$CP$1,0))</f>
        <v>209</v>
      </c>
      <c r="AE116" s="57">
        <f>INDEX('DATA POBLACION'!$A$1:$CP$361,MATCH($G116,'DATA POBLACION'!$F$1:$F$361,0),MATCH(CONCATENATE(AE$1,"_",$H116),'DATA POBLACION'!$A$1:$CP$1,0))</f>
        <v>204</v>
      </c>
      <c r="AF116" s="57">
        <f>INDEX('DATA POBLACION'!$A$1:$CP$361,MATCH($G116,'DATA POBLACION'!$F$1:$F$361,0),MATCH(CONCATENATE(AF$1,"_",$H116),'DATA POBLACION'!$A$1:$CP$1,0))</f>
        <v>223</v>
      </c>
      <c r="AG116" s="39">
        <f t="shared" si="23"/>
        <v>1068</v>
      </c>
      <c r="AH116" s="57">
        <f>INDEX('DATA POBLACION'!$A$1:$CP$361,MATCH($G116,'DATA POBLACION'!$F$1:$F$361,0),MATCH(CONCATENATE(AH$1,"_",$H116),'DATA POBLACION'!$A$1:$CP$1,0))</f>
        <v>803</v>
      </c>
      <c r="AI116" s="57">
        <f>INDEX('DATA POBLACION'!$A$1:$CP$361,MATCH($G116,'DATA POBLACION'!$F$1:$F$361,0),MATCH(CONCATENATE(AI$1,"_",$H116),'DATA POBLACION'!$A$1:$CP$1,0))</f>
        <v>738</v>
      </c>
      <c r="AJ116" s="57">
        <f>INDEX('DATA POBLACION'!$A$1:$CP$361,MATCH($G116,'DATA POBLACION'!$F$1:$F$361,0),MATCH(CONCATENATE(AJ$1,"_",$H116),'DATA POBLACION'!$A$1:$CP$1,0))</f>
        <v>745</v>
      </c>
      <c r="AK116" s="57">
        <f>INDEX('DATA POBLACION'!$A$1:$CP$361,MATCH($G116,'DATA POBLACION'!$F$1:$F$361,0),MATCH(CONCATENATE(AK$1,"_",$H116),'DATA POBLACION'!$A$1:$CP$1,0))</f>
        <v>782</v>
      </c>
      <c r="AL116" s="57">
        <f>INDEX('DATA POBLACION'!$A$1:$CP$361,MATCH($G116,'DATA POBLACION'!$F$1:$F$361,0),MATCH(CONCATENATE(AL$1,"_",$H116),'DATA POBLACION'!$A$1:$CP$1,0))</f>
        <v>609</v>
      </c>
      <c r="AM116" s="57">
        <f>INDEX('DATA POBLACION'!$A$1:$CP$361,MATCH($G116,'DATA POBLACION'!$F$1:$F$361,0),MATCH(CONCATENATE(AM$1,"_",$H116),'DATA POBLACION'!$A$1:$CP$1,0))</f>
        <v>464</v>
      </c>
      <c r="AN116" s="57">
        <f>INDEX('DATA POBLACION'!$A$1:$CP$361,MATCH($G116,'DATA POBLACION'!$F$1:$F$361,0),MATCH(CONCATENATE(AN$1,"_",$H116),'DATA POBLACION'!$A$1:$CP$1,0))</f>
        <v>372</v>
      </c>
      <c r="AO116" s="57">
        <f>INDEX('DATA POBLACION'!$A$1:$CP$361,MATCH($G116,'DATA POBLACION'!$F$1:$F$361,0),MATCH(CONCATENATE(AO$1,"_",$H116),'DATA POBLACION'!$A$1:$CP$1,0))</f>
        <v>318</v>
      </c>
      <c r="AP116" s="57">
        <f>INDEX('DATA POBLACION'!$A$1:$CP$361,MATCH($G116,'DATA POBLACION'!$F$1:$F$361,0),MATCH(CONCATENATE(AP$1,"_",$H116),'DATA POBLACION'!$A$1:$CP$1,0))</f>
        <v>313</v>
      </c>
      <c r="AQ116" s="57">
        <f>INDEX('DATA POBLACION'!$A$1:$CP$361,MATCH($G116,'DATA POBLACION'!$F$1:$F$361,0),MATCH(CONCATENATE(AQ$1,"_",$H116),'DATA POBLACION'!$A$1:$CP$1,0))</f>
        <v>235</v>
      </c>
      <c r="AR116" s="57">
        <f>INDEX('DATA POBLACION'!$A$1:$CP$361,MATCH($G116,'DATA POBLACION'!$F$1:$F$361,0),MATCH(CONCATENATE(AR$1,"_",$H116),'DATA POBLACION'!$A$1:$CP$1,0))</f>
        <v>167</v>
      </c>
      <c r="AS116" s="57">
        <f>INDEX('DATA POBLACION'!$A$1:$CP$361,MATCH($G116,'DATA POBLACION'!$F$1:$F$361,0),MATCH(CONCATENATE(AS$1,"_",$H116),'DATA POBLACION'!$A$1:$CP$1,0))</f>
        <v>89</v>
      </c>
      <c r="AT116" s="57">
        <f>INDEX('DATA POBLACION'!$A$1:$CP$361,MATCH($G116,'DATA POBLACION'!$F$1:$F$361,0),MATCH(CONCATENATE(AT$1,"_",$H116),'DATA POBLACION'!$A$1:$CP$1,0))</f>
        <v>106</v>
      </c>
    </row>
    <row r="117" spans="1:46" x14ac:dyDescent="0.2">
      <c r="A117" s="60" t="s">
        <v>42</v>
      </c>
      <c r="B117" s="55" t="s">
        <v>53</v>
      </c>
      <c r="C117" s="39" t="s">
        <v>110</v>
      </c>
      <c r="D117" s="35" t="s">
        <v>4</v>
      </c>
      <c r="E117" s="39" t="s">
        <v>4</v>
      </c>
      <c r="F117" s="39"/>
      <c r="G117" s="39" t="s">
        <v>59</v>
      </c>
      <c r="H117" s="39" t="s">
        <v>109</v>
      </c>
      <c r="I117" s="39">
        <f t="shared" si="15"/>
        <v>9430</v>
      </c>
      <c r="J117" s="57">
        <f>INDEX('DATA POBLACION'!$A$1:$CP$361,MATCH($G117,'DATA POBLACION'!$F$1:$F$361,0),MATCH(CONCATENATE(J$1,"_",$H117),'DATA POBLACION'!$A$1:$CP$1,0))</f>
        <v>141</v>
      </c>
      <c r="K117" s="57">
        <f>INDEX('DATA POBLACION'!$A$1:$CP$361,MATCH($G117,'DATA POBLACION'!$F$1:$F$361,0),MATCH(CONCATENATE(K$1,"_",$H117),'DATA POBLACION'!$A$1:$CP$1,0))</f>
        <v>155</v>
      </c>
      <c r="L117" s="57">
        <f>INDEX('DATA POBLACION'!$A$1:$CP$361,MATCH($G117,'DATA POBLACION'!$F$1:$F$361,0),MATCH(CONCATENATE(L$1,"_",$H117),'DATA POBLACION'!$A$1:$CP$1,0))</f>
        <v>168</v>
      </c>
      <c r="M117" s="57">
        <f>INDEX('DATA POBLACION'!$A$1:$CP$361,MATCH($G117,'DATA POBLACION'!$F$1:$F$361,0),MATCH(CONCATENATE(M$1,"_",$H117),'DATA POBLACION'!$A$1:$CP$1,0))</f>
        <v>160</v>
      </c>
      <c r="N117" s="57">
        <f>INDEX('DATA POBLACION'!$A$1:$CP$361,MATCH($G117,'DATA POBLACION'!$F$1:$F$361,0),MATCH(CONCATENATE(N$1,"_",$H117),'DATA POBLACION'!$A$1:$CP$1,0))</f>
        <v>192</v>
      </c>
      <c r="O117" s="57">
        <f t="shared" si="20"/>
        <v>816</v>
      </c>
      <c r="P117" s="57">
        <f>INDEX('DATA POBLACION'!$A$1:$CP$361,MATCH($G117,'DATA POBLACION'!$F$1:$F$361,0),MATCH(CONCATENATE(P$1,"_",$H117),'DATA POBLACION'!$A$1:$CP$1,0))</f>
        <v>203</v>
      </c>
      <c r="Q117" s="57">
        <f>INDEX('DATA POBLACION'!$A$1:$CP$361,MATCH($G117,'DATA POBLACION'!$F$1:$F$361,0),MATCH(CONCATENATE(Q$1,"_",$H117),'DATA POBLACION'!$A$1:$CP$1,0))</f>
        <v>232</v>
      </c>
      <c r="R117" s="57">
        <f>INDEX('DATA POBLACION'!$A$1:$CP$361,MATCH($G117,'DATA POBLACION'!$F$1:$F$361,0),MATCH(CONCATENATE(R$1,"_",$H117),'DATA POBLACION'!$A$1:$CP$1,0))</f>
        <v>230</v>
      </c>
      <c r="S117" s="57">
        <f>INDEX('DATA POBLACION'!$A$1:$CP$361,MATCH($G117,'DATA POBLACION'!$F$1:$F$361,0),MATCH(CONCATENATE(S$1,"_",$H117),'DATA POBLACION'!$A$1:$CP$1,0))</f>
        <v>234</v>
      </c>
      <c r="T117" s="57">
        <f>INDEX('DATA POBLACION'!$A$1:$CP$361,MATCH($G117,'DATA POBLACION'!$F$1:$F$361,0),MATCH(CONCATENATE(T$1,"_",$H117),'DATA POBLACION'!$A$1:$CP$1,0))</f>
        <v>229</v>
      </c>
      <c r="U117" s="57">
        <f t="shared" si="21"/>
        <v>1128</v>
      </c>
      <c r="V117" s="57">
        <f>INDEX('DATA POBLACION'!$A$1:$CP$361,MATCH($G117,'DATA POBLACION'!$F$1:$F$361,0),MATCH(CONCATENATE(V$1,"_",$H117),'DATA POBLACION'!$A$1:$CP$1,0))</f>
        <v>207</v>
      </c>
      <c r="W117" s="57">
        <f>INDEX('DATA POBLACION'!$A$1:$CP$361,MATCH($G117,'DATA POBLACION'!$F$1:$F$361,0),MATCH(CONCATENATE(W$1,"_",$H117),'DATA POBLACION'!$A$1:$CP$1,0))</f>
        <v>199</v>
      </c>
      <c r="X117" s="57">
        <f>INDEX('DATA POBLACION'!$A$1:$CP$361,MATCH($G117,'DATA POBLACION'!$F$1:$F$361,0),MATCH(CONCATENATE(X$1,"_",$H117),'DATA POBLACION'!$A$1:$CP$1,0))</f>
        <v>207</v>
      </c>
      <c r="Y117" s="57">
        <f>INDEX('DATA POBLACION'!$A$1:$CP$361,MATCH($G117,'DATA POBLACION'!$F$1:$F$361,0),MATCH(CONCATENATE(Y$1,"_",$H117),'DATA POBLACION'!$A$1:$CP$1,0))</f>
        <v>187</v>
      </c>
      <c r="Z117" s="57">
        <f>INDEX('DATA POBLACION'!$A$1:$CP$361,MATCH($G117,'DATA POBLACION'!$F$1:$F$361,0),MATCH(CONCATENATE(Z$1,"_",$H117),'DATA POBLACION'!$A$1:$CP$1,0))</f>
        <v>184</v>
      </c>
      <c r="AA117" s="39">
        <f t="shared" si="22"/>
        <v>984</v>
      </c>
      <c r="AB117" s="57">
        <f>INDEX('DATA POBLACION'!$A$1:$CP$361,MATCH($G117,'DATA POBLACION'!$F$1:$F$361,0),MATCH(CONCATENATE(AB$1,"_",$H117),'DATA POBLACION'!$A$1:$CP$1,0))</f>
        <v>173</v>
      </c>
      <c r="AC117" s="57">
        <f>INDEX('DATA POBLACION'!$A$1:$CP$361,MATCH($G117,'DATA POBLACION'!$F$1:$F$361,0),MATCH(CONCATENATE(AC$1,"_",$H117),'DATA POBLACION'!$A$1:$CP$1,0))</f>
        <v>164</v>
      </c>
      <c r="AD117" s="57">
        <f>INDEX('DATA POBLACION'!$A$1:$CP$361,MATCH($G117,'DATA POBLACION'!$F$1:$F$361,0),MATCH(CONCATENATE(AD$1,"_",$H117),'DATA POBLACION'!$A$1:$CP$1,0))</f>
        <v>175</v>
      </c>
      <c r="AE117" s="57">
        <f>INDEX('DATA POBLACION'!$A$1:$CP$361,MATCH($G117,'DATA POBLACION'!$F$1:$F$361,0),MATCH(CONCATENATE(AE$1,"_",$H117),'DATA POBLACION'!$A$1:$CP$1,0))</f>
        <v>197</v>
      </c>
      <c r="AF117" s="57">
        <f>INDEX('DATA POBLACION'!$A$1:$CP$361,MATCH($G117,'DATA POBLACION'!$F$1:$F$361,0),MATCH(CONCATENATE(AF$1,"_",$H117),'DATA POBLACION'!$A$1:$CP$1,0))</f>
        <v>176</v>
      </c>
      <c r="AG117" s="39">
        <f t="shared" si="23"/>
        <v>885</v>
      </c>
      <c r="AH117" s="57">
        <f>INDEX('DATA POBLACION'!$A$1:$CP$361,MATCH($G117,'DATA POBLACION'!$F$1:$F$361,0),MATCH(CONCATENATE(AH$1,"_",$H117),'DATA POBLACION'!$A$1:$CP$1,0))</f>
        <v>730</v>
      </c>
      <c r="AI117" s="57">
        <f>INDEX('DATA POBLACION'!$A$1:$CP$361,MATCH($G117,'DATA POBLACION'!$F$1:$F$361,0),MATCH(CONCATENATE(AI$1,"_",$H117),'DATA POBLACION'!$A$1:$CP$1,0))</f>
        <v>753</v>
      </c>
      <c r="AJ117" s="57">
        <f>INDEX('DATA POBLACION'!$A$1:$CP$361,MATCH($G117,'DATA POBLACION'!$F$1:$F$361,0),MATCH(CONCATENATE(AJ$1,"_",$H117),'DATA POBLACION'!$A$1:$CP$1,0))</f>
        <v>792</v>
      </c>
      <c r="AK117" s="57">
        <f>INDEX('DATA POBLACION'!$A$1:$CP$361,MATCH($G117,'DATA POBLACION'!$F$1:$F$361,0),MATCH(CONCATENATE(AK$1,"_",$H117),'DATA POBLACION'!$A$1:$CP$1,0))</f>
        <v>770</v>
      </c>
      <c r="AL117" s="57">
        <f>INDEX('DATA POBLACION'!$A$1:$CP$361,MATCH($G117,'DATA POBLACION'!$F$1:$F$361,0),MATCH(CONCATENATE(AL$1,"_",$H117),'DATA POBLACION'!$A$1:$CP$1,0))</f>
        <v>560</v>
      </c>
      <c r="AM117" s="57">
        <f>INDEX('DATA POBLACION'!$A$1:$CP$361,MATCH($G117,'DATA POBLACION'!$F$1:$F$361,0),MATCH(CONCATENATE(AM$1,"_",$H117),'DATA POBLACION'!$A$1:$CP$1,0))</f>
        <v>457</v>
      </c>
      <c r="AN117" s="57">
        <f>INDEX('DATA POBLACION'!$A$1:$CP$361,MATCH($G117,'DATA POBLACION'!$F$1:$F$361,0),MATCH(CONCATENATE(AN$1,"_",$H117),'DATA POBLACION'!$A$1:$CP$1,0))</f>
        <v>325</v>
      </c>
      <c r="AO117" s="57">
        <f>INDEX('DATA POBLACION'!$A$1:$CP$361,MATCH($G117,'DATA POBLACION'!$F$1:$F$361,0),MATCH(CONCATENATE(AO$1,"_",$H117),'DATA POBLACION'!$A$1:$CP$1,0))</f>
        <v>304</v>
      </c>
      <c r="AP117" s="57">
        <f>INDEX('DATA POBLACION'!$A$1:$CP$361,MATCH($G117,'DATA POBLACION'!$F$1:$F$361,0),MATCH(CONCATENATE(AP$1,"_",$H117),'DATA POBLACION'!$A$1:$CP$1,0))</f>
        <v>268</v>
      </c>
      <c r="AQ117" s="57">
        <f>INDEX('DATA POBLACION'!$A$1:$CP$361,MATCH($G117,'DATA POBLACION'!$F$1:$F$361,0),MATCH(CONCATENATE(AQ$1,"_",$H117),'DATA POBLACION'!$A$1:$CP$1,0))</f>
        <v>223</v>
      </c>
      <c r="AR117" s="57">
        <f>INDEX('DATA POBLACION'!$A$1:$CP$361,MATCH($G117,'DATA POBLACION'!$F$1:$F$361,0),MATCH(CONCATENATE(AR$1,"_",$H117),'DATA POBLACION'!$A$1:$CP$1,0))</f>
        <v>162</v>
      </c>
      <c r="AS117" s="57">
        <f>INDEX('DATA POBLACION'!$A$1:$CP$361,MATCH($G117,'DATA POBLACION'!$F$1:$F$361,0),MATCH(CONCATENATE(AS$1,"_",$H117),'DATA POBLACION'!$A$1:$CP$1,0))</f>
        <v>115</v>
      </c>
      <c r="AT117" s="57">
        <f>INDEX('DATA POBLACION'!$A$1:$CP$361,MATCH($G117,'DATA POBLACION'!$F$1:$F$361,0),MATCH(CONCATENATE(AT$1,"_",$H117),'DATA POBLACION'!$A$1:$CP$1,0))</f>
        <v>158</v>
      </c>
    </row>
  </sheetData>
  <autoFilter ref="A1:AT105">
    <sortState ref="A2:AT105">
      <sortCondition ref="C1:C105"/>
    </sortState>
  </autoFilter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MICRORED</vt:lpstr>
      <vt:lpstr>SELEC DATOS (2)</vt:lpstr>
      <vt:lpstr>DATA POBLACION</vt:lpstr>
      <vt:lpstr>SELEC DATOS</vt:lpstr>
      <vt:lpstr>PIRAMIDE</vt:lpstr>
      <vt:lpstr>provincia</vt:lpstr>
      <vt:lpstr>PrevioBase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HAYDEE MENDOZA LARA</dc:creator>
  <cp:lastModifiedBy>logis001</cp:lastModifiedBy>
  <cp:lastPrinted>2023-12-15T13:30:24Z</cp:lastPrinted>
  <dcterms:created xsi:type="dcterms:W3CDTF">2015-04-09T17:39:39Z</dcterms:created>
  <dcterms:modified xsi:type="dcterms:W3CDTF">2025-04-04T22:21:13Z</dcterms:modified>
</cp:coreProperties>
</file>