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VIOS 2021\"/>
    </mc:Choice>
  </mc:AlternateContent>
  <bookViews>
    <workbookView xWindow="0" yWindow="0" windowWidth="24000" windowHeight="9735" firstSheet="2" activeTab="4"/>
  </bookViews>
  <sheets>
    <sheet name="DATA" sheetId="1" state="hidden" r:id="rId1"/>
    <sheet name="Hoja1" sheetId="2" state="hidden" r:id="rId2"/>
    <sheet name="EE_SS" sheetId="3" r:id="rId3"/>
    <sheet name="M_R" sheetId="4" r:id="rId4"/>
    <sheet name="espinar" sheetId="8" r:id="rId5"/>
    <sheet name="PROVINCIA" sheetId="5" r:id="rId6"/>
    <sheet name="ETAPA_VIDA" sheetId="6" r:id="rId7"/>
    <sheet name="CUADROS" sheetId="7" r:id="rId8"/>
  </sheets>
  <definedNames>
    <definedName name="_xlnm._FilterDatabase" localSheetId="0" hidden="1">DATA!$A$1:$BM$51</definedName>
    <definedName name="_xlnm._FilterDatabase" localSheetId="1" hidden="1">Hoja1!$A$7:$BJ$449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U18" i="8" l="1"/>
  <c r="M15" i="8" l="1"/>
  <c r="M14" i="8"/>
  <c r="M11" i="8"/>
  <c r="M7" i="8" s="1"/>
  <c r="M9" i="8"/>
  <c r="M17" i="8"/>
  <c r="M16" i="8"/>
  <c r="M13" i="8"/>
  <c r="M10" i="8"/>
  <c r="M8" i="8"/>
  <c r="M12" i="8" l="1"/>
  <c r="BI52" i="1"/>
  <c r="BJ52" i="1"/>
  <c r="BK52" i="1"/>
  <c r="BL52" i="1"/>
  <c r="BI53" i="1"/>
  <c r="BJ53" i="1"/>
  <c r="BK53" i="1"/>
  <c r="BL53" i="1"/>
  <c r="AK52" i="1"/>
  <c r="AK53" i="1"/>
  <c r="AE51" i="1"/>
  <c r="AE52" i="1"/>
  <c r="AE53" i="1"/>
  <c r="Y52" i="1"/>
  <c r="BH52" i="1" s="1"/>
  <c r="Y53" i="1"/>
  <c r="BH53" i="1" s="1"/>
  <c r="Y51" i="1"/>
  <c r="S52" i="1"/>
  <c r="S53" i="1"/>
  <c r="BI3" i="1"/>
  <c r="BJ3" i="1"/>
  <c r="BK3" i="1"/>
  <c r="BL3" i="1"/>
  <c r="BI4" i="1"/>
  <c r="BJ4" i="1"/>
  <c r="BK4" i="1"/>
  <c r="BL4" i="1"/>
  <c r="BI5" i="1"/>
  <c r="BJ5" i="1"/>
  <c r="BK5" i="1"/>
  <c r="BL5" i="1"/>
  <c r="BI6" i="1"/>
  <c r="BJ6" i="1"/>
  <c r="BK6" i="1"/>
  <c r="BL6" i="1"/>
  <c r="BI7" i="1"/>
  <c r="BJ7" i="1"/>
  <c r="BK7" i="1"/>
  <c r="BL7" i="1"/>
  <c r="BI8" i="1"/>
  <c r="BJ8" i="1"/>
  <c r="BK8" i="1"/>
  <c r="BL8" i="1"/>
  <c r="BI9" i="1"/>
  <c r="BJ9" i="1"/>
  <c r="BK9" i="1"/>
  <c r="BL9" i="1"/>
  <c r="BI10" i="1"/>
  <c r="BJ10" i="1"/>
  <c r="BK10" i="1"/>
  <c r="BL10" i="1"/>
  <c r="BI11" i="1"/>
  <c r="BJ11" i="1"/>
  <c r="BK11" i="1"/>
  <c r="BL11" i="1"/>
  <c r="BI12" i="1"/>
  <c r="BJ12" i="1"/>
  <c r="BK12" i="1"/>
  <c r="BL12" i="1"/>
  <c r="BI13" i="1"/>
  <c r="BJ13" i="1"/>
  <c r="BK13" i="1"/>
  <c r="BL13" i="1"/>
  <c r="BI14" i="1"/>
  <c r="BJ14" i="1"/>
  <c r="BK14" i="1"/>
  <c r="BL14" i="1"/>
  <c r="BI15" i="1"/>
  <c r="BJ15" i="1"/>
  <c r="BK15" i="1"/>
  <c r="BL15" i="1"/>
  <c r="BI16" i="1"/>
  <c r="BJ16" i="1"/>
  <c r="BK16" i="1"/>
  <c r="BL16" i="1"/>
  <c r="BI17" i="1"/>
  <c r="BJ17" i="1"/>
  <c r="BK17" i="1"/>
  <c r="BL17" i="1"/>
  <c r="BI18" i="1"/>
  <c r="BJ18" i="1"/>
  <c r="BK18" i="1"/>
  <c r="BL18" i="1"/>
  <c r="BI19" i="1"/>
  <c r="BJ19" i="1"/>
  <c r="BK19" i="1"/>
  <c r="BL19" i="1"/>
  <c r="BI20" i="1"/>
  <c r="BJ20" i="1"/>
  <c r="BK20" i="1"/>
  <c r="BL20" i="1"/>
  <c r="BI21" i="1"/>
  <c r="BJ21" i="1"/>
  <c r="BK21" i="1"/>
  <c r="BL21" i="1"/>
  <c r="BI22" i="1"/>
  <c r="BJ22" i="1"/>
  <c r="BK22" i="1"/>
  <c r="BL22" i="1"/>
  <c r="BI23" i="1"/>
  <c r="BJ23" i="1"/>
  <c r="BK23" i="1"/>
  <c r="BL23" i="1"/>
  <c r="BI24" i="1"/>
  <c r="BJ24" i="1"/>
  <c r="BK24" i="1"/>
  <c r="BL24" i="1"/>
  <c r="BI25" i="1"/>
  <c r="BJ25" i="1"/>
  <c r="BK25" i="1"/>
  <c r="BL25" i="1"/>
  <c r="BI26" i="1"/>
  <c r="BJ26" i="1"/>
  <c r="BK26" i="1"/>
  <c r="BL26" i="1"/>
  <c r="BI27" i="1"/>
  <c r="BJ27" i="1"/>
  <c r="BK27" i="1"/>
  <c r="BL27" i="1"/>
  <c r="BI28" i="1"/>
  <c r="BJ28" i="1"/>
  <c r="BK28" i="1"/>
  <c r="BL28" i="1"/>
  <c r="BI29" i="1"/>
  <c r="BJ29" i="1"/>
  <c r="BK29" i="1"/>
  <c r="BL29" i="1"/>
  <c r="BI30" i="1"/>
  <c r="BJ30" i="1"/>
  <c r="BK30" i="1"/>
  <c r="BL30" i="1"/>
  <c r="BI31" i="1"/>
  <c r="BJ31" i="1"/>
  <c r="BK31" i="1"/>
  <c r="BL31" i="1"/>
  <c r="BI32" i="1"/>
  <c r="BJ32" i="1"/>
  <c r="BK32" i="1"/>
  <c r="BL32" i="1"/>
  <c r="BI33" i="1"/>
  <c r="BJ33" i="1"/>
  <c r="BK33" i="1"/>
  <c r="BL33" i="1"/>
  <c r="BI34" i="1"/>
  <c r="BJ34" i="1"/>
  <c r="BK34" i="1"/>
  <c r="BL34" i="1"/>
  <c r="BI35" i="1"/>
  <c r="BJ35" i="1"/>
  <c r="BK35" i="1"/>
  <c r="BL35" i="1"/>
  <c r="BI36" i="1"/>
  <c r="BJ36" i="1"/>
  <c r="BK36" i="1"/>
  <c r="BL36" i="1"/>
  <c r="BI37" i="1"/>
  <c r="BJ37" i="1"/>
  <c r="BK37" i="1"/>
  <c r="BL37" i="1"/>
  <c r="BI38" i="1"/>
  <c r="BJ38" i="1"/>
  <c r="BK38" i="1"/>
  <c r="BL38" i="1"/>
  <c r="BI39" i="1"/>
  <c r="BJ39" i="1"/>
  <c r="BK39" i="1"/>
  <c r="BL39" i="1"/>
  <c r="BI40" i="1"/>
  <c r="BJ40" i="1"/>
  <c r="BK40" i="1"/>
  <c r="BL40" i="1"/>
  <c r="BI41" i="1"/>
  <c r="BJ41" i="1"/>
  <c r="BK41" i="1"/>
  <c r="BL41" i="1"/>
  <c r="BI42" i="1"/>
  <c r="BJ42" i="1"/>
  <c r="BK42" i="1"/>
  <c r="BL42" i="1"/>
  <c r="BI43" i="1"/>
  <c r="BJ43" i="1"/>
  <c r="BK43" i="1"/>
  <c r="BL43" i="1"/>
  <c r="BI44" i="1"/>
  <c r="BJ44" i="1"/>
  <c r="BK44" i="1"/>
  <c r="BL44" i="1"/>
  <c r="BI45" i="1"/>
  <c r="BJ45" i="1"/>
  <c r="BK45" i="1"/>
  <c r="BL45" i="1"/>
  <c r="BI46" i="1"/>
  <c r="BJ46" i="1"/>
  <c r="BK46" i="1"/>
  <c r="BL46" i="1"/>
  <c r="BI47" i="1"/>
  <c r="BJ47" i="1"/>
  <c r="BK47" i="1"/>
  <c r="BL47" i="1"/>
  <c r="BI48" i="1"/>
  <c r="BJ48" i="1"/>
  <c r="BK48" i="1"/>
  <c r="BL48" i="1"/>
  <c r="BI49" i="1"/>
  <c r="BJ49" i="1"/>
  <c r="BK49" i="1"/>
  <c r="BL49" i="1"/>
  <c r="BI50" i="1"/>
  <c r="BJ50" i="1"/>
  <c r="BK50" i="1"/>
  <c r="BL50" i="1"/>
  <c r="BI51" i="1"/>
  <c r="BJ51" i="1"/>
  <c r="BK51" i="1"/>
  <c r="BL51" i="1"/>
  <c r="BI2" i="1"/>
  <c r="BJ2" i="1"/>
  <c r="BL2" i="1"/>
  <c r="M6" i="8" l="1"/>
  <c r="AK51" i="1"/>
  <c r="BH51" i="1"/>
  <c r="S51" i="1"/>
  <c r="AK50" i="1"/>
  <c r="AE50" i="1"/>
  <c r="Y50" i="1"/>
  <c r="BH50" i="1" s="1"/>
  <c r="S50" i="1"/>
  <c r="AK49" i="1"/>
  <c r="AE49" i="1"/>
  <c r="Y49" i="1"/>
  <c r="BH49" i="1" s="1"/>
  <c r="S49" i="1"/>
  <c r="AK48" i="1"/>
  <c r="AE48" i="1"/>
  <c r="Y48" i="1"/>
  <c r="BH48" i="1" s="1"/>
  <c r="S48" i="1"/>
  <c r="AK47" i="1"/>
  <c r="AE47" i="1"/>
  <c r="Y47" i="1"/>
  <c r="BH47" i="1" s="1"/>
  <c r="S47" i="1"/>
  <c r="AK46" i="1"/>
  <c r="AE46" i="1"/>
  <c r="Y46" i="1"/>
  <c r="BH46" i="1" s="1"/>
  <c r="S46" i="1"/>
  <c r="AK45" i="1"/>
  <c r="AE45" i="1"/>
  <c r="Y45" i="1"/>
  <c r="BH45" i="1" s="1"/>
  <c r="S45" i="1"/>
  <c r="AK44" i="1"/>
  <c r="AE44" i="1"/>
  <c r="Y44" i="1"/>
  <c r="BH44" i="1" s="1"/>
  <c r="S44" i="1"/>
  <c r="AK43" i="1"/>
  <c r="AE43" i="1"/>
  <c r="Y43" i="1"/>
  <c r="BH43" i="1" s="1"/>
  <c r="S43" i="1"/>
  <c r="AK42" i="1"/>
  <c r="AE42" i="1"/>
  <c r="Y42" i="1"/>
  <c r="BH42" i="1" s="1"/>
  <c r="S42" i="1"/>
  <c r="AK41" i="1"/>
  <c r="AE41" i="1"/>
  <c r="Y41" i="1"/>
  <c r="BH41" i="1" s="1"/>
  <c r="S41" i="1"/>
  <c r="AK40" i="1"/>
  <c r="AE40" i="1"/>
  <c r="Y40" i="1"/>
  <c r="BH40" i="1" s="1"/>
  <c r="S40" i="1"/>
  <c r="AK39" i="1"/>
  <c r="AE39" i="1"/>
  <c r="Y39" i="1"/>
  <c r="BH39" i="1" s="1"/>
  <c r="S39" i="1"/>
  <c r="AK38" i="1"/>
  <c r="AE38" i="1"/>
  <c r="Y38" i="1"/>
  <c r="BH38" i="1" s="1"/>
  <c r="S38" i="1"/>
  <c r="AK37" i="1"/>
  <c r="AE37" i="1"/>
  <c r="Y37" i="1"/>
  <c r="BH37" i="1" s="1"/>
  <c r="S37" i="1"/>
  <c r="AK36" i="1"/>
  <c r="AE36" i="1"/>
  <c r="Y36" i="1"/>
  <c r="BH36" i="1" s="1"/>
  <c r="S36" i="1"/>
  <c r="AK35" i="1"/>
  <c r="AE35" i="1"/>
  <c r="Y35" i="1"/>
  <c r="BH35" i="1" s="1"/>
  <c r="S35" i="1"/>
  <c r="AK34" i="1"/>
  <c r="AE34" i="1"/>
  <c r="Y34" i="1"/>
  <c r="BH34" i="1" s="1"/>
  <c r="S34" i="1"/>
  <c r="AK33" i="1"/>
  <c r="AE33" i="1"/>
  <c r="Y33" i="1"/>
  <c r="BH33" i="1" s="1"/>
  <c r="S33" i="1"/>
  <c r="AK32" i="1"/>
  <c r="AE32" i="1"/>
  <c r="Y32" i="1"/>
  <c r="BH32" i="1" s="1"/>
  <c r="S32" i="1"/>
  <c r="AK31" i="1"/>
  <c r="AE31" i="1"/>
  <c r="Y31" i="1"/>
  <c r="BH31" i="1" s="1"/>
  <c r="S31" i="1"/>
  <c r="AK30" i="1"/>
  <c r="AE30" i="1"/>
  <c r="Y30" i="1"/>
  <c r="BH30" i="1" s="1"/>
  <c r="S30" i="1"/>
  <c r="AK29" i="1"/>
  <c r="AE29" i="1"/>
  <c r="Y29" i="1"/>
  <c r="BH29" i="1" s="1"/>
  <c r="S29" i="1"/>
  <c r="AK28" i="1"/>
  <c r="AE28" i="1"/>
  <c r="Y28" i="1"/>
  <c r="BH28" i="1" s="1"/>
  <c r="S28" i="1"/>
  <c r="AK27" i="1"/>
  <c r="AE27" i="1"/>
  <c r="Y27" i="1"/>
  <c r="BH27" i="1" s="1"/>
  <c r="S27" i="1"/>
  <c r="AK26" i="1"/>
  <c r="AE26" i="1"/>
  <c r="Y26" i="1"/>
  <c r="BH26" i="1" s="1"/>
  <c r="S26" i="1"/>
  <c r="AK25" i="1"/>
  <c r="AE25" i="1"/>
  <c r="Y25" i="1"/>
  <c r="BH25" i="1" s="1"/>
  <c r="S25" i="1"/>
  <c r="AK24" i="1"/>
  <c r="AE24" i="1"/>
  <c r="Y24" i="1"/>
  <c r="BH24" i="1" s="1"/>
  <c r="S24" i="1"/>
  <c r="AK23" i="1"/>
  <c r="AE23" i="1"/>
  <c r="Y23" i="1"/>
  <c r="BH23" i="1" s="1"/>
  <c r="S23" i="1"/>
  <c r="AK22" i="1"/>
  <c r="AE22" i="1"/>
  <c r="Y22" i="1"/>
  <c r="BH22" i="1" s="1"/>
  <c r="S22" i="1"/>
  <c r="AK21" i="1"/>
  <c r="AE21" i="1"/>
  <c r="Y21" i="1"/>
  <c r="BH21" i="1" s="1"/>
  <c r="S21" i="1"/>
  <c r="AK20" i="1"/>
  <c r="AE20" i="1"/>
  <c r="Y20" i="1"/>
  <c r="BH20" i="1" s="1"/>
  <c r="S20" i="1"/>
  <c r="AK19" i="1"/>
  <c r="AE19" i="1"/>
  <c r="Y19" i="1"/>
  <c r="BH19" i="1" s="1"/>
  <c r="S19" i="1"/>
  <c r="AK18" i="1"/>
  <c r="AE18" i="1"/>
  <c r="Y18" i="1"/>
  <c r="BH18" i="1" s="1"/>
  <c r="S18" i="1"/>
  <c r="AK17" i="1"/>
  <c r="AE17" i="1"/>
  <c r="Y17" i="1"/>
  <c r="BH17" i="1" s="1"/>
  <c r="S17" i="1"/>
  <c r="AK16" i="1"/>
  <c r="AE16" i="1"/>
  <c r="Y16" i="1"/>
  <c r="BH16" i="1" s="1"/>
  <c r="S16" i="1"/>
  <c r="AK15" i="1"/>
  <c r="AE15" i="1"/>
  <c r="Y15" i="1"/>
  <c r="BH15" i="1" s="1"/>
  <c r="S15" i="1"/>
  <c r="AK14" i="1"/>
  <c r="AE14" i="1"/>
  <c r="Y14" i="1"/>
  <c r="BH14" i="1" s="1"/>
  <c r="S14" i="1"/>
  <c r="AK13" i="1"/>
  <c r="AE13" i="1"/>
  <c r="Y13" i="1"/>
  <c r="BH13" i="1" s="1"/>
  <c r="S13" i="1"/>
  <c r="AK12" i="1"/>
  <c r="AE12" i="1"/>
  <c r="Y12" i="1"/>
  <c r="BH12" i="1" s="1"/>
  <c r="S12" i="1"/>
  <c r="AK11" i="1"/>
  <c r="AE11" i="1"/>
  <c r="Y11" i="1"/>
  <c r="BH11" i="1" s="1"/>
  <c r="S11" i="1"/>
  <c r="AK10" i="1"/>
  <c r="AE10" i="1"/>
  <c r="Y10" i="1"/>
  <c r="BH10" i="1" s="1"/>
  <c r="S10" i="1"/>
  <c r="AK9" i="1"/>
  <c r="AE9" i="1"/>
  <c r="Y9" i="1"/>
  <c r="BH9" i="1" s="1"/>
  <c r="S9" i="1"/>
  <c r="AK8" i="1"/>
  <c r="AE8" i="1"/>
  <c r="Y8" i="1"/>
  <c r="BH8" i="1" s="1"/>
  <c r="S8" i="1"/>
  <c r="AK7" i="1"/>
  <c r="AE7" i="1"/>
  <c r="Y7" i="1"/>
  <c r="BH7" i="1" s="1"/>
  <c r="S7" i="1"/>
  <c r="AK6" i="1"/>
  <c r="AE6" i="1"/>
  <c r="Y6" i="1"/>
  <c r="BH6" i="1" s="1"/>
  <c r="S6" i="1"/>
  <c r="AK5" i="1"/>
  <c r="AE5" i="1"/>
  <c r="Y5" i="1"/>
  <c r="BH5" i="1" s="1"/>
  <c r="S5" i="1"/>
  <c r="AK4" i="1"/>
  <c r="AE4" i="1"/>
  <c r="Y4" i="1"/>
  <c r="BH4" i="1" s="1"/>
  <c r="S4" i="1"/>
  <c r="AK3" i="1"/>
  <c r="AE3" i="1"/>
  <c r="Y3" i="1"/>
  <c r="BH3" i="1" s="1"/>
  <c r="S3" i="1"/>
  <c r="BK2" i="1"/>
  <c r="AK2" i="1"/>
  <c r="AE2" i="1"/>
  <c r="Y2" i="1"/>
  <c r="BH2" i="1" s="1"/>
  <c r="S2" i="1"/>
</calcChain>
</file>

<file path=xl/sharedStrings.xml><?xml version="1.0" encoding="utf-8"?>
<sst xmlns="http://schemas.openxmlformats.org/spreadsheetml/2006/main" count="3843" uniqueCount="728">
  <si>
    <t>UBIGEO</t>
  </si>
  <si>
    <t>DEPARTAMENTO</t>
  </si>
  <si>
    <t>PROVINCIA</t>
  </si>
  <si>
    <t>DISTRITO</t>
  </si>
  <si>
    <t>IPRESS</t>
  </si>
  <si>
    <t>CODIGO IPRESS</t>
  </si>
  <si>
    <t>RED</t>
  </si>
  <si>
    <t>MICRO RED</t>
  </si>
  <si>
    <t>CATEGORIA</t>
  </si>
  <si>
    <t>DENOMINACION</t>
  </si>
  <si>
    <t>PERTENENCIA</t>
  </si>
  <si>
    <t>%</t>
  </si>
  <si>
    <t>Total</t>
  </si>
  <si>
    <t>0</t>
  </si>
  <si>
    <t>0 - 4</t>
  </si>
  <si>
    <t>5 _ 9</t>
  </si>
  <si>
    <t>10 _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</si>
  <si>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</si>
  <si>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</si>
  <si>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</si>
  <si>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</si>
  <si>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</si>
  <si>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</si>
  <si>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</si>
  <si>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</si>
  <si>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</si>
  <si>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</si>
  <si>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</si>
  <si>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</si>
  <si>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</si>
  <si>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</si>
  <si>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 EE</t>
  </si>
  <si>
    <t>0-5 MESES EE</t>
  </si>
  <si>
    <t>6-11 MESES EE</t>
  </si>
  <si>
    <t>NACIMIENTOS</t>
  </si>
  <si>
    <t>POBLACION FEMENINA TOTAL</t>
  </si>
  <si>
    <t>10 - 14 PF</t>
  </si>
  <si>
    <t>15- 19 PF</t>
  </si>
  <si>
    <t>20- 49 PF</t>
  </si>
  <si>
    <t>GESTANTES  ESPERADAS</t>
  </si>
  <si>
    <t>NIÑO 5-11</t>
  </si>
  <si>
    <t>ADOLECENTE 12-17</t>
  </si>
  <si>
    <t>JOVEN 18-29</t>
  </si>
  <si>
    <t>ADULTO 30-59</t>
  </si>
  <si>
    <t>A.MAYOR 60+</t>
  </si>
  <si>
    <t>080204</t>
  </si>
  <si>
    <t>CUSCO</t>
  </si>
  <si>
    <t>ACOMAYO</t>
  </si>
  <si>
    <t>MOSOC LLACTA</t>
  </si>
  <si>
    <t>CANAS-CANCHIS-ESPINAR</t>
  </si>
  <si>
    <t>COMBAPATA</t>
  </si>
  <si>
    <t>I-1</t>
  </si>
  <si>
    <t>DIRESA CUSCO</t>
  </si>
  <si>
    <t>080501</t>
  </si>
  <si>
    <t>CANAS</t>
  </si>
  <si>
    <t>YANAOCA</t>
  </si>
  <si>
    <t>Yanaoca</t>
  </si>
  <si>
    <t>I-4</t>
  </si>
  <si>
    <t>Pongoña</t>
  </si>
  <si>
    <t>I-2</t>
  </si>
  <si>
    <t>Hampatura</t>
  </si>
  <si>
    <t>080502</t>
  </si>
  <si>
    <t>CHECCA</t>
  </si>
  <si>
    <t>Checca</t>
  </si>
  <si>
    <t>El Descanso</t>
  </si>
  <si>
    <t>Chitibamba</t>
  </si>
  <si>
    <t>080503</t>
  </si>
  <si>
    <t>KUNTURKANKI</t>
  </si>
  <si>
    <t>080504</t>
  </si>
  <si>
    <t>LANGUI</t>
  </si>
  <si>
    <t>Condeviluyo</t>
  </si>
  <si>
    <t>Ps Condeviluyo</t>
  </si>
  <si>
    <t>Langui</t>
  </si>
  <si>
    <t>Ps Langui</t>
  </si>
  <si>
    <t>080505</t>
  </si>
  <si>
    <t>LAYO</t>
  </si>
  <si>
    <t>I-3</t>
  </si>
  <si>
    <t>080506</t>
  </si>
  <si>
    <t>PAMPAMARCA</t>
  </si>
  <si>
    <t>080507</t>
  </si>
  <si>
    <t>QUEHUE</t>
  </si>
  <si>
    <t>Huinchiri</t>
  </si>
  <si>
    <t>Quehue</t>
  </si>
  <si>
    <t>080508</t>
  </si>
  <si>
    <t>TUPAC AMARU</t>
  </si>
  <si>
    <t>Surimana</t>
  </si>
  <si>
    <t>Toccoccori</t>
  </si>
  <si>
    <t>Tungasuca</t>
  </si>
  <si>
    <t>080601</t>
  </si>
  <si>
    <t>CANCHIS</t>
  </si>
  <si>
    <t>SICUANI</t>
  </si>
  <si>
    <t>Pampaphalla</t>
  </si>
  <si>
    <t>Techo Obrero</t>
  </si>
  <si>
    <t>Hospital Sicuani</t>
  </si>
  <si>
    <t>II-1</t>
  </si>
  <si>
    <t>Hercca</t>
  </si>
  <si>
    <t>La Florida</t>
  </si>
  <si>
    <t>Quehuar</t>
  </si>
  <si>
    <t>Uzcapata</t>
  </si>
  <si>
    <t>Posta Médica de Salud  PNP Canchis</t>
  </si>
  <si>
    <t>Sin Categoria</t>
  </si>
  <si>
    <t>PNP</t>
  </si>
  <si>
    <t>Hospital Essalud Sicuani</t>
  </si>
  <si>
    <t>ESSALUD</t>
  </si>
  <si>
    <t>080602</t>
  </si>
  <si>
    <t>CHECACUPE</t>
  </si>
  <si>
    <t>080603</t>
  </si>
  <si>
    <t>Combapata Canchis</t>
  </si>
  <si>
    <t>Chiara</t>
  </si>
  <si>
    <t>080604</t>
  </si>
  <si>
    <t>MARANGANI</t>
  </si>
  <si>
    <t>Marangani</t>
  </si>
  <si>
    <t>Ccuyo</t>
  </si>
  <si>
    <t>Chectuyoc</t>
  </si>
  <si>
    <t>Occobamba Marangani</t>
  </si>
  <si>
    <t>080605</t>
  </si>
  <si>
    <t>PITUMARCA</t>
  </si>
  <si>
    <t>Pitumarca</t>
  </si>
  <si>
    <t>Combapata</t>
  </si>
  <si>
    <t>Phinaya</t>
  </si>
  <si>
    <t>080606</t>
  </si>
  <si>
    <t>SAN PABLO</t>
  </si>
  <si>
    <t>San Pablo Canchis</t>
  </si>
  <si>
    <t>Santa Barbara</t>
  </si>
  <si>
    <t>080607</t>
  </si>
  <si>
    <t>SAN PEDRO</t>
  </si>
  <si>
    <t>080608</t>
  </si>
  <si>
    <t>TINTA</t>
  </si>
  <si>
    <t>080801</t>
  </si>
  <si>
    <t>ESPINAR</t>
  </si>
  <si>
    <t>Yauri</t>
  </si>
  <si>
    <t>YAURI</t>
  </si>
  <si>
    <t>Tintaya Marquiri</t>
  </si>
  <si>
    <t>HOSPITAL DE ESPINAR</t>
  </si>
  <si>
    <t>ESPINAR - ESSALUD</t>
  </si>
  <si>
    <t>080802</t>
  </si>
  <si>
    <t>CONDOROMA</t>
  </si>
  <si>
    <t>080803</t>
  </si>
  <si>
    <t>COPORAQUE</t>
  </si>
  <si>
    <t>Coporaque</t>
  </si>
  <si>
    <t>Huayhuahuasi</t>
  </si>
  <si>
    <t>Urinsaya</t>
  </si>
  <si>
    <t>080804</t>
  </si>
  <si>
    <t>OCORURO</t>
  </si>
  <si>
    <t>080805</t>
  </si>
  <si>
    <t>PALLPATA</t>
  </si>
  <si>
    <t>080806</t>
  </si>
  <si>
    <t>PICHIGUA</t>
  </si>
  <si>
    <t>Pichigua Espinar</t>
  </si>
  <si>
    <t>San Miguel</t>
  </si>
  <si>
    <t>080807</t>
  </si>
  <si>
    <t>SUYCKUTAMBO</t>
  </si>
  <si>
    <t>080808</t>
  </si>
  <si>
    <t>ALTO PICHIGUA</t>
  </si>
  <si>
    <t>ACCOCUNCA</t>
  </si>
  <si>
    <t>POBLACION ESTIMADA POR EDADES SIMPLES Y GRUPOS DE EDAD, SEGÚN DEPARTAMENTO, PROVINCIA Y DISTRITO. 2021 [CIFRAS PRELIMINARES]</t>
  </si>
  <si>
    <t>POBLACION 2021- REUNIS, DESCARGADO EL 27/01/2021</t>
  </si>
  <si>
    <t>POBLACION TOTAL, POR EDADS SIMPLES</t>
  </si>
  <si>
    <t>POBLACIÓN TOTAL,  POR GRUPOS QUINQUEN ALES DE EDAD</t>
  </si>
  <si>
    <t>EDADES ESPECIALES</t>
  </si>
  <si>
    <t>POBLACION FEMENINA</t>
  </si>
  <si>
    <t>x</t>
  </si>
  <si>
    <t>080101</t>
  </si>
  <si>
    <t>SIETE CUARTONES</t>
  </si>
  <si>
    <t>CUSCO NORTE</t>
  </si>
  <si>
    <t>Cs Siete Cuartones</t>
  </si>
  <si>
    <t>SAN PEDRO CUSCO</t>
  </si>
  <si>
    <t>Ps San Pedro Cusco</t>
  </si>
  <si>
    <t>BUENA VISTA</t>
  </si>
  <si>
    <t>Cs Buena Vista</t>
  </si>
  <si>
    <t>MIRAFLORES</t>
  </si>
  <si>
    <t>Ps Miraflores</t>
  </si>
  <si>
    <t>PICCHU LA RINCONADA</t>
  </si>
  <si>
    <t>Cs Picchu La Rinconada</t>
  </si>
  <si>
    <t>HOSPITAL DE APOYO DEPARTAMENTAL CUSCO</t>
  </si>
  <si>
    <t>HOSPITAL</t>
  </si>
  <si>
    <t>III-1</t>
  </si>
  <si>
    <t>INDEPENDENCIA</t>
  </si>
  <si>
    <t>BELEMPAMPA</t>
  </si>
  <si>
    <t xml:space="preserve">Cs Independencia </t>
  </si>
  <si>
    <t>080102</t>
  </si>
  <si>
    <t>CCORCA</t>
  </si>
  <si>
    <t>080103</t>
  </si>
  <si>
    <t>POROY</t>
  </si>
  <si>
    <t>080104</t>
  </si>
  <si>
    <t>SAN JERONIMO</t>
  </si>
  <si>
    <t>CUSCO SUR</t>
  </si>
  <si>
    <t>Ps Conchacalle</t>
  </si>
  <si>
    <t>080105</t>
  </si>
  <si>
    <t>SAN SEBASTIAN</t>
  </si>
  <si>
    <t>San Sebastian</t>
  </si>
  <si>
    <t>Cs San Sebastian</t>
  </si>
  <si>
    <t>Santa Rosa</t>
  </si>
  <si>
    <t>Cs Santa Rosa</t>
  </si>
  <si>
    <t>Tupac Amaru</t>
  </si>
  <si>
    <t>Cs Tupac Amaru</t>
  </si>
  <si>
    <t>Ccorao</t>
  </si>
  <si>
    <t>WANCHAQ</t>
  </si>
  <si>
    <t>Ps Ccorao</t>
  </si>
  <si>
    <t>Policlinico PNP "Santa Rosa" Cusco</t>
  </si>
  <si>
    <t>Policlinico San Sebastian (ESSALUD)</t>
  </si>
  <si>
    <t>080106</t>
  </si>
  <si>
    <t>SANTIAGO</t>
  </si>
  <si>
    <t>Belempampa</t>
  </si>
  <si>
    <t>Cs Belempampa</t>
  </si>
  <si>
    <t>Manco Ccapac</t>
  </si>
  <si>
    <t>Cs Manco Ccapac</t>
  </si>
  <si>
    <t>ANTONIO LORENA DEL CUSCO</t>
  </si>
  <si>
    <t>Chocco</t>
  </si>
  <si>
    <t>Ps Chocco</t>
  </si>
  <si>
    <t>Dignidad Nacional</t>
  </si>
  <si>
    <t>Cs Dignidad Nacional</t>
  </si>
  <si>
    <t>Occopata</t>
  </si>
  <si>
    <t>Ps Occopata</t>
  </si>
  <si>
    <t>Zarzuela Alta</t>
  </si>
  <si>
    <t>Cs Zarzuela Alta</t>
  </si>
  <si>
    <t>ESSALUD SANTIAGO</t>
  </si>
  <si>
    <t>080107</t>
  </si>
  <si>
    <t>SAYLLA</t>
  </si>
  <si>
    <t>080108</t>
  </si>
  <si>
    <t>Ttio</t>
  </si>
  <si>
    <t>Wanchaq</t>
  </si>
  <si>
    <t>Hospital Adolfo Guevarra Velasco (Essalud)</t>
  </si>
  <si>
    <t>080201</t>
  </si>
  <si>
    <t>080202</t>
  </si>
  <si>
    <t>ACOPIA</t>
  </si>
  <si>
    <t>080203</t>
  </si>
  <si>
    <t>ACOS</t>
  </si>
  <si>
    <t>080205</t>
  </si>
  <si>
    <t>POMACANCHI</t>
  </si>
  <si>
    <t>Pomacanchi</t>
  </si>
  <si>
    <t>San Juan De Pomacanchi</t>
  </si>
  <si>
    <t>Santa Lucia</t>
  </si>
  <si>
    <t>080206</t>
  </si>
  <si>
    <t>RONDOCAN</t>
  </si>
  <si>
    <t>080207</t>
  </si>
  <si>
    <t>SANGARARA</t>
  </si>
  <si>
    <t>Marcaconga</t>
  </si>
  <si>
    <t>Sangarara</t>
  </si>
  <si>
    <t>ANTA</t>
  </si>
  <si>
    <t>080301</t>
  </si>
  <si>
    <t>Anta</t>
  </si>
  <si>
    <t>Chacan</t>
  </si>
  <si>
    <t>Compone</t>
  </si>
  <si>
    <t>Conchacalla</t>
  </si>
  <si>
    <t>080302</t>
  </si>
  <si>
    <t>ANCAHUASI</t>
  </si>
  <si>
    <t>080303</t>
  </si>
  <si>
    <t>CACHIMAYO</t>
  </si>
  <si>
    <t>080304</t>
  </si>
  <si>
    <t>CHINCHAYPUJIO</t>
  </si>
  <si>
    <t>PANTIPATA</t>
  </si>
  <si>
    <t>080305</t>
  </si>
  <si>
    <t>HUAROCONDO</t>
  </si>
  <si>
    <t>Huarocondo</t>
  </si>
  <si>
    <t>Huayllacocha</t>
  </si>
  <si>
    <t>080306</t>
  </si>
  <si>
    <t>LIMATAMBO</t>
  </si>
  <si>
    <t>Limatambo</t>
  </si>
  <si>
    <t>Pampaconga</t>
  </si>
  <si>
    <t>Uratari</t>
  </si>
  <si>
    <t>080307</t>
  </si>
  <si>
    <t>MOLLEPATA</t>
  </si>
  <si>
    <t>Mollepata</t>
  </si>
  <si>
    <t>HUAMANPATA</t>
  </si>
  <si>
    <t>080308</t>
  </si>
  <si>
    <t>PUCYURA</t>
  </si>
  <si>
    <t>PUCYURA ANTA</t>
  </si>
  <si>
    <t>080309</t>
  </si>
  <si>
    <t>ZURITE</t>
  </si>
  <si>
    <t>CALCA</t>
  </si>
  <si>
    <t>080401</t>
  </si>
  <si>
    <t>Calca</t>
  </si>
  <si>
    <t>Accha Alta Pampallacta</t>
  </si>
  <si>
    <t>Huaran</t>
  </si>
  <si>
    <t>Centro Medico ESSALUD Calca</t>
  </si>
  <si>
    <t>080402</t>
  </si>
  <si>
    <t>COYA</t>
  </si>
  <si>
    <t>PISAC</t>
  </si>
  <si>
    <t>080403</t>
  </si>
  <si>
    <t>LAMAY</t>
  </si>
  <si>
    <t>Lamay</t>
  </si>
  <si>
    <t>Huama</t>
  </si>
  <si>
    <t>Poques</t>
  </si>
  <si>
    <t>Sayllafaya</t>
  </si>
  <si>
    <t>Huarqui</t>
  </si>
  <si>
    <t>080404</t>
  </si>
  <si>
    <t>LARES</t>
  </si>
  <si>
    <t>Amparaes</t>
  </si>
  <si>
    <t>Lares</t>
  </si>
  <si>
    <t>Ccachin</t>
  </si>
  <si>
    <t>Choquecancha</t>
  </si>
  <si>
    <t>Suyo</t>
  </si>
  <si>
    <t>080405</t>
  </si>
  <si>
    <t>Pisac</t>
  </si>
  <si>
    <t>Cuyo Chico</t>
  </si>
  <si>
    <t>Cuyo Grande</t>
  </si>
  <si>
    <t>Quello Quello</t>
  </si>
  <si>
    <t>080406</t>
  </si>
  <si>
    <t>SAN SALVADOR</t>
  </si>
  <si>
    <t>San Salvador</t>
  </si>
  <si>
    <t>Tiracancha</t>
  </si>
  <si>
    <t>080407</t>
  </si>
  <si>
    <t>TARAY</t>
  </si>
  <si>
    <t>Taray</t>
  </si>
  <si>
    <t>Huancalle</t>
  </si>
  <si>
    <t>Patabamba</t>
  </si>
  <si>
    <t>080408</t>
  </si>
  <si>
    <t>YANATILE</t>
  </si>
  <si>
    <t>La Quebrada</t>
  </si>
  <si>
    <t>Putucusi</t>
  </si>
  <si>
    <t>Bellavista</t>
  </si>
  <si>
    <t>Ccorimayo</t>
  </si>
  <si>
    <t>Chancamayo</t>
  </si>
  <si>
    <t>Colcca Yanatile</t>
  </si>
  <si>
    <t>Combapata Yanatile</t>
  </si>
  <si>
    <t>Huachibamba</t>
  </si>
  <si>
    <t>Muyupay</t>
  </si>
  <si>
    <t>Quesquento</t>
  </si>
  <si>
    <t>Tupac Amaru Quellouno</t>
  </si>
  <si>
    <t>LA CONVENCION</t>
  </si>
  <si>
    <t>QUELLOUNO</t>
  </si>
  <si>
    <t>CHUMBIVILCAS</t>
  </si>
  <si>
    <t>080701</t>
  </si>
  <si>
    <t>SANTO TOMAS</t>
  </si>
  <si>
    <t>Santo Tomas</t>
  </si>
  <si>
    <t>Alhuacchullo</t>
  </si>
  <si>
    <t>Ps Alhuacchullo</t>
  </si>
  <si>
    <t>Ccoyo</t>
  </si>
  <si>
    <t>Ps Ccoyo</t>
  </si>
  <si>
    <t>Huaraco</t>
  </si>
  <si>
    <t>Ps Huaraco</t>
  </si>
  <si>
    <t>Llique</t>
  </si>
  <si>
    <t>Ps Llique</t>
  </si>
  <si>
    <t>Mellototora</t>
  </si>
  <si>
    <t>Ps Mellototora</t>
  </si>
  <si>
    <t>Orccoma</t>
  </si>
  <si>
    <t>Ps Orccoma</t>
  </si>
  <si>
    <t>Pfullpuri Condepampa</t>
  </si>
  <si>
    <t>Ps Pfullpuri Condepampa</t>
  </si>
  <si>
    <t>Pulpera</t>
  </si>
  <si>
    <t>Ps Pulpera</t>
  </si>
  <si>
    <t>Yavina</t>
  </si>
  <si>
    <t>Ps Yavina</t>
  </si>
  <si>
    <t>Santo Tomas (ESSALUD)</t>
  </si>
  <si>
    <t>080702</t>
  </si>
  <si>
    <t>CAPACMARCA</t>
  </si>
  <si>
    <t>Cancahuani</t>
  </si>
  <si>
    <t>Capacmarca</t>
  </si>
  <si>
    <t>080703</t>
  </si>
  <si>
    <t>CHAMACA</t>
  </si>
  <si>
    <t>Añahuichi</t>
  </si>
  <si>
    <t>LIVITACA</t>
  </si>
  <si>
    <t>Chamaca</t>
  </si>
  <si>
    <t>Uchuccarcco</t>
  </si>
  <si>
    <t>Ingata</t>
  </si>
  <si>
    <t>Cconchaccollo</t>
  </si>
  <si>
    <t>080704</t>
  </si>
  <si>
    <t>COLQUEMARCA</t>
  </si>
  <si>
    <t>Colquemarca</t>
  </si>
  <si>
    <t>Huayllani</t>
  </si>
  <si>
    <t>Charamuray</t>
  </si>
  <si>
    <t>Yanque</t>
  </si>
  <si>
    <t>080705</t>
  </si>
  <si>
    <t>Livitaca</t>
  </si>
  <si>
    <t>Chilloroya - Livitaca</t>
  </si>
  <si>
    <t>Pataqueña - Livitaca</t>
  </si>
  <si>
    <t>Ausanta</t>
  </si>
  <si>
    <t>Kisio</t>
  </si>
  <si>
    <t>TOTORA-REYNA DE LOS ANGELES</t>
  </si>
  <si>
    <t>PISQUICOCHA</t>
  </si>
  <si>
    <t>080706</t>
  </si>
  <si>
    <t>LLUSCO</t>
  </si>
  <si>
    <t>Collpa</t>
  </si>
  <si>
    <t>Llusco</t>
  </si>
  <si>
    <t>Lutto</t>
  </si>
  <si>
    <t>Totorapallca</t>
  </si>
  <si>
    <t>080707</t>
  </si>
  <si>
    <t>QUIÑOTA</t>
  </si>
  <si>
    <t>Ccollana</t>
  </si>
  <si>
    <t>Quiñota</t>
  </si>
  <si>
    <t>Yorencca</t>
  </si>
  <si>
    <t>PUMALLACTA</t>
  </si>
  <si>
    <t>080708</t>
  </si>
  <si>
    <t>VELILLE</t>
  </si>
  <si>
    <t>Velille</t>
  </si>
  <si>
    <t>Alcca Victoria</t>
  </si>
  <si>
    <t>TUNTUMA</t>
  </si>
  <si>
    <t>080901</t>
  </si>
  <si>
    <t>SANTA ANA</t>
  </si>
  <si>
    <t>Santa Ana</t>
  </si>
  <si>
    <t>Palma Real</t>
  </si>
  <si>
    <t>Cs Santa Ana</t>
  </si>
  <si>
    <t>Hospital de Quillabamba</t>
  </si>
  <si>
    <t>Huayanay</t>
  </si>
  <si>
    <t>Ps Huayanay</t>
  </si>
  <si>
    <t>Idma</t>
  </si>
  <si>
    <t>Ps Idma</t>
  </si>
  <si>
    <t>Potrero</t>
  </si>
  <si>
    <t>Ps Potrero</t>
  </si>
  <si>
    <t>Posta medica PNP</t>
  </si>
  <si>
    <t>Hospital I Quillabamba</t>
  </si>
  <si>
    <t>080902</t>
  </si>
  <si>
    <t>ECHARATE</t>
  </si>
  <si>
    <t>Kepashiato</t>
  </si>
  <si>
    <t>KITENI</t>
  </si>
  <si>
    <t>Cs Kepashiato</t>
  </si>
  <si>
    <t>Kiteni</t>
  </si>
  <si>
    <t>Cs Kiteni</t>
  </si>
  <si>
    <t>Cs Palma Real</t>
  </si>
  <si>
    <t>Chacco</t>
  </si>
  <si>
    <t>Ps Chacco</t>
  </si>
  <si>
    <t>Chahuares</t>
  </si>
  <si>
    <t>Ps Chahuares</t>
  </si>
  <si>
    <t>Cirialo</t>
  </si>
  <si>
    <t>Ps Cirialo</t>
  </si>
  <si>
    <t>Echarate</t>
  </si>
  <si>
    <t>Ps Echarate</t>
  </si>
  <si>
    <t>Ichiquiato</t>
  </si>
  <si>
    <t>Ps Ichiquiato</t>
  </si>
  <si>
    <t>Ivochote</t>
  </si>
  <si>
    <t>Ps Ivochote</t>
  </si>
  <si>
    <t>Kamanquiriato</t>
  </si>
  <si>
    <t>Ps Kamanquiriato</t>
  </si>
  <si>
    <t>Koribeni</t>
  </si>
  <si>
    <t>Ps Koribeni</t>
  </si>
  <si>
    <t>Materiato</t>
  </si>
  <si>
    <t>Ps Materiato</t>
  </si>
  <si>
    <t>Pachiri</t>
  </si>
  <si>
    <t>Ps Pachiri</t>
  </si>
  <si>
    <t>Pampa Concepciön</t>
  </si>
  <si>
    <t>Ps Pampa Concepciön</t>
  </si>
  <si>
    <t>Pangoa</t>
  </si>
  <si>
    <t>Ps Pangoa</t>
  </si>
  <si>
    <t>Puguientimari</t>
  </si>
  <si>
    <t>Ps Puguientimari</t>
  </si>
  <si>
    <t>Pavayoc</t>
  </si>
  <si>
    <t>Ps Pavayoc</t>
  </si>
  <si>
    <t>San Antonio</t>
  </si>
  <si>
    <t>Ps San Antonio</t>
  </si>
  <si>
    <t>Saniriato</t>
  </si>
  <si>
    <t>Ps Saniriato</t>
  </si>
  <si>
    <t>Trio Rio</t>
  </si>
  <si>
    <t>Ps Trio Rio</t>
  </si>
  <si>
    <t xml:space="preserve">Centro de Atencion primaria I </t>
  </si>
  <si>
    <t>Pucyura</t>
  </si>
  <si>
    <t>080903</t>
  </si>
  <si>
    <t>HUAYOPATA</t>
  </si>
  <si>
    <t>Huyro</t>
  </si>
  <si>
    <t>MARANURA</t>
  </si>
  <si>
    <t>Alfamayo</t>
  </si>
  <si>
    <t>Amaybamba</t>
  </si>
  <si>
    <t>Huayopata</t>
  </si>
  <si>
    <t>San Pablo Huayopata</t>
  </si>
  <si>
    <t>080904</t>
  </si>
  <si>
    <t>Maranura</t>
  </si>
  <si>
    <t>Santa Maria</t>
  </si>
  <si>
    <t>Uchumayo</t>
  </si>
  <si>
    <t>080905</t>
  </si>
  <si>
    <t>OCOBAMBA</t>
  </si>
  <si>
    <t xml:space="preserve">Occobamba La Convencion </t>
  </si>
  <si>
    <t>Chinganilla</t>
  </si>
  <si>
    <t xml:space="preserve">Versalles </t>
  </si>
  <si>
    <t>080906</t>
  </si>
  <si>
    <t>Quellouno</t>
  </si>
  <si>
    <t>Chapo Boyero</t>
  </si>
  <si>
    <t>Estrella</t>
  </si>
  <si>
    <t>Matoriato</t>
  </si>
  <si>
    <t>Chirumbia</t>
  </si>
  <si>
    <t>Huillcapampa</t>
  </si>
  <si>
    <t xml:space="preserve">Puente Santiago </t>
  </si>
  <si>
    <t>San Martin</t>
  </si>
  <si>
    <t>080907</t>
  </si>
  <si>
    <t>KIMBIRI</t>
  </si>
  <si>
    <t>SAN JUAN DE KIMBIRI-VRAEM</t>
  </si>
  <si>
    <t>KIMBIRI-PICHARI</t>
  </si>
  <si>
    <t>II-E</t>
  </si>
  <si>
    <t>Lobo Tahuantinsuyo</t>
  </si>
  <si>
    <t>Angeles</t>
  </si>
  <si>
    <t>Chirumpiari</t>
  </si>
  <si>
    <t>Kimbiri Alto</t>
  </si>
  <si>
    <t>Manitea Alta</t>
  </si>
  <si>
    <t>Mapitunari</t>
  </si>
  <si>
    <t>Samaniato</t>
  </si>
  <si>
    <t>Union Rosales</t>
  </si>
  <si>
    <t>080908</t>
  </si>
  <si>
    <t>SANTA TERESA</t>
  </si>
  <si>
    <t>Santa Teresa</t>
  </si>
  <si>
    <t>Sullucuyoc</t>
  </si>
  <si>
    <t>Totora</t>
  </si>
  <si>
    <t>080909</t>
  </si>
  <si>
    <t>VILCABAMBA</t>
  </si>
  <si>
    <t>Pucyura Vilcabamba</t>
  </si>
  <si>
    <t>Arma</t>
  </si>
  <si>
    <t>Chontabamba</t>
  </si>
  <si>
    <t>Oyara</t>
  </si>
  <si>
    <t>Paltaybamba</t>
  </si>
  <si>
    <t>Pampaconas</t>
  </si>
  <si>
    <t>Selva Alegre</t>
  </si>
  <si>
    <t>Yuveni</t>
  </si>
  <si>
    <t>080910</t>
  </si>
  <si>
    <t>PICHARI</t>
  </si>
  <si>
    <t>Mantaro</t>
  </si>
  <si>
    <t>Pichari</t>
  </si>
  <si>
    <t>Natividad</t>
  </si>
  <si>
    <t>Omaya</t>
  </si>
  <si>
    <t>Otari</t>
  </si>
  <si>
    <t>Pichari baja</t>
  </si>
  <si>
    <t>Pitirinkini</t>
  </si>
  <si>
    <t>Puerto Mayo</t>
  </si>
  <si>
    <t>Quisto Central</t>
  </si>
  <si>
    <t>Tambo del Ene</t>
  </si>
  <si>
    <t>080911</t>
  </si>
  <si>
    <t>INKAWASI</t>
  </si>
  <si>
    <t>Incahuasi</t>
  </si>
  <si>
    <t>Ccarcco</t>
  </si>
  <si>
    <t>Choquetira</t>
  </si>
  <si>
    <t>Paccaybamba</t>
  </si>
  <si>
    <t>Lucmahuayco</t>
  </si>
  <si>
    <t>080912</t>
  </si>
  <si>
    <t>VILLA VIRGEN</t>
  </si>
  <si>
    <t>Villa Virgen</t>
  </si>
  <si>
    <t>Chancavine</t>
  </si>
  <si>
    <t>080913</t>
  </si>
  <si>
    <t>VILLA KINTIARINA</t>
  </si>
  <si>
    <t>Villa Quintiarina</t>
  </si>
  <si>
    <t>Pueblo Libre</t>
  </si>
  <si>
    <t>080914</t>
  </si>
  <si>
    <t>MEGANTONI</t>
  </si>
  <si>
    <t>Camisea</t>
  </si>
  <si>
    <t>KAMISEA</t>
  </si>
  <si>
    <t>Kirigueti</t>
  </si>
  <si>
    <t>Chocoriari</t>
  </si>
  <si>
    <t>Miaria</t>
  </si>
  <si>
    <t>Montetoni</t>
  </si>
  <si>
    <t>Nueva Luz</t>
  </si>
  <si>
    <t>Nueva Vida</t>
  </si>
  <si>
    <t>Nuevo Mundo</t>
  </si>
  <si>
    <t>Puerto Huallana</t>
  </si>
  <si>
    <t>Puerto Rico</t>
  </si>
  <si>
    <t>Sensa</t>
  </si>
  <si>
    <t>Shivankoreni</t>
  </si>
  <si>
    <t>Tangoshiari</t>
  </si>
  <si>
    <t>Cashiriari</t>
  </si>
  <si>
    <t>Camana</t>
  </si>
  <si>
    <t>Timpia</t>
  </si>
  <si>
    <t>080915</t>
  </si>
  <si>
    <t>KUMPIRUSHIATO</t>
  </si>
  <si>
    <t>PARURO</t>
  </si>
  <si>
    <t>081001</t>
  </si>
  <si>
    <t>081002</t>
  </si>
  <si>
    <t>ACCHA</t>
  </si>
  <si>
    <t>081003</t>
  </si>
  <si>
    <t>CCAPI</t>
  </si>
  <si>
    <t>Ccapi</t>
  </si>
  <si>
    <t>Ccoyabamba</t>
  </si>
  <si>
    <t>081004</t>
  </si>
  <si>
    <t>COLCHA</t>
  </si>
  <si>
    <t>Ccochirihuay</t>
  </si>
  <si>
    <t>Colcha</t>
  </si>
  <si>
    <t>081005</t>
  </si>
  <si>
    <t>HUANOQUITE</t>
  </si>
  <si>
    <t>081006</t>
  </si>
  <si>
    <t>OMACHA</t>
  </si>
  <si>
    <t>Antapallpa</t>
  </si>
  <si>
    <t>Huasquillay</t>
  </si>
  <si>
    <t>Omacha</t>
  </si>
  <si>
    <t>Sahua Sahua</t>
  </si>
  <si>
    <t>081007</t>
  </si>
  <si>
    <t>PACCARITAMBO</t>
  </si>
  <si>
    <t>081008</t>
  </si>
  <si>
    <t>PILLPINTO</t>
  </si>
  <si>
    <t>081009</t>
  </si>
  <si>
    <t>YAURISQUE</t>
  </si>
  <si>
    <t>PAUCARTAMBO</t>
  </si>
  <si>
    <t>081101</t>
  </si>
  <si>
    <t>Paucartambo</t>
  </si>
  <si>
    <t>Mollomarca</t>
  </si>
  <si>
    <t>Centro Medico Paucartambo</t>
  </si>
  <si>
    <t>081102</t>
  </si>
  <si>
    <t>CAICAY</t>
  </si>
  <si>
    <t>Caicay</t>
  </si>
  <si>
    <t>Huasac</t>
  </si>
  <si>
    <t>081103</t>
  </si>
  <si>
    <t>CHALLABAMBA</t>
  </si>
  <si>
    <t>Challabamba</t>
  </si>
  <si>
    <t>Otocani</t>
  </si>
  <si>
    <t xml:space="preserve">Parobamba </t>
  </si>
  <si>
    <t>081104</t>
  </si>
  <si>
    <t>COLQUEPATA</t>
  </si>
  <si>
    <t>Ayre</t>
  </si>
  <si>
    <t>Colquepata</t>
  </si>
  <si>
    <t>Pichihua Colquepata</t>
  </si>
  <si>
    <t>Tocra</t>
  </si>
  <si>
    <t>Vizcochoni</t>
  </si>
  <si>
    <t>081105</t>
  </si>
  <si>
    <t>HUANCARANI</t>
  </si>
  <si>
    <t>081106</t>
  </si>
  <si>
    <t>KOSÑIPATA</t>
  </si>
  <si>
    <t>Pilcopata</t>
  </si>
  <si>
    <t>Patria</t>
  </si>
  <si>
    <t>QUISPICANCHI</t>
  </si>
  <si>
    <t>081201</t>
  </si>
  <si>
    <t>URCOS</t>
  </si>
  <si>
    <t>Urcos</t>
  </si>
  <si>
    <t>Centro Medico Urcos</t>
  </si>
  <si>
    <t>081202</t>
  </si>
  <si>
    <t>ANDAHUAYLILLAS</t>
  </si>
  <si>
    <t>081203</t>
  </si>
  <si>
    <t>CAMANTI</t>
  </si>
  <si>
    <t>OCONGATE</t>
  </si>
  <si>
    <t>081204</t>
  </si>
  <si>
    <t>CCARHUAYO</t>
  </si>
  <si>
    <t>081205</t>
  </si>
  <si>
    <t>CCATCA</t>
  </si>
  <si>
    <t>Ccatcca</t>
  </si>
  <si>
    <t>Huara Huara</t>
  </si>
  <si>
    <t>Chichina</t>
  </si>
  <si>
    <t>Kcaury</t>
  </si>
  <si>
    <t>Ccapana</t>
  </si>
  <si>
    <t>Pampacamara</t>
  </si>
  <si>
    <t>081206</t>
  </si>
  <si>
    <t>CUSIPATA</t>
  </si>
  <si>
    <t>Cusipata</t>
  </si>
  <si>
    <t>Chillihuani</t>
  </si>
  <si>
    <t>081207</t>
  </si>
  <si>
    <t>HUARO</t>
  </si>
  <si>
    <t>Huaro</t>
  </si>
  <si>
    <t>Urpay</t>
  </si>
  <si>
    <t>081208</t>
  </si>
  <si>
    <t>LUCRE</t>
  </si>
  <si>
    <t>081209</t>
  </si>
  <si>
    <t>MARCAPATA</t>
  </si>
  <si>
    <t>Incacancha</t>
  </si>
  <si>
    <t>Marcapata</t>
  </si>
  <si>
    <t>081210</t>
  </si>
  <si>
    <t>Ocongate</t>
  </si>
  <si>
    <t>Tinki</t>
  </si>
  <si>
    <t>081211</t>
  </si>
  <si>
    <t>OROPESA</t>
  </si>
  <si>
    <t>081212</t>
  </si>
  <si>
    <t>QUIQUIJANA</t>
  </si>
  <si>
    <t>Quiquijana</t>
  </si>
  <si>
    <t>Colca Quiquijana</t>
  </si>
  <si>
    <t>URUBAMBA</t>
  </si>
  <si>
    <t>081301</t>
  </si>
  <si>
    <t>Urubamba</t>
  </si>
  <si>
    <t>Yanahuara</t>
  </si>
  <si>
    <t>Hospital I Urubamba</t>
  </si>
  <si>
    <t>081302</t>
  </si>
  <si>
    <t>CHINCHERO</t>
  </si>
  <si>
    <t>Chinchero</t>
  </si>
  <si>
    <t>Occotuan</t>
  </si>
  <si>
    <t>081303</t>
  </si>
  <si>
    <t>HUAYLLABAMBA</t>
  </si>
  <si>
    <t>081304</t>
  </si>
  <si>
    <t>MACHUPICCHU</t>
  </si>
  <si>
    <t>Machupicchu</t>
  </si>
  <si>
    <t>Camino Inca Huayllabamba</t>
  </si>
  <si>
    <t>Collpani</t>
  </si>
  <si>
    <t>Centro Medico Machupicchu</t>
  </si>
  <si>
    <t>081305</t>
  </si>
  <si>
    <t>MARAS</t>
  </si>
  <si>
    <t>Maras</t>
  </si>
  <si>
    <t>Cruzpata</t>
  </si>
  <si>
    <t>081306</t>
  </si>
  <si>
    <t>OLLANTAYTAMBO</t>
  </si>
  <si>
    <t>Ollantaytambo</t>
  </si>
  <si>
    <t>Chilca</t>
  </si>
  <si>
    <t>Patacancha</t>
  </si>
  <si>
    <t>081307</t>
  </si>
  <si>
    <t>YUCAY</t>
  </si>
  <si>
    <t>Valores</t>
  </si>
  <si>
    <t>Total general</t>
  </si>
  <si>
    <t>(Todas)</t>
  </si>
  <si>
    <t>Suma de 0 - 4</t>
  </si>
  <si>
    <t>Suma de NIÑO 5-11</t>
  </si>
  <si>
    <t>Suma de ADOLECENTE 12-17</t>
  </si>
  <si>
    <t>Suma de JOVEN 18-29</t>
  </si>
  <si>
    <t>Suma de ADULTO 30-59</t>
  </si>
  <si>
    <t>Suma de A.MAYOR 60+</t>
  </si>
  <si>
    <t>OTROS</t>
  </si>
  <si>
    <t>Cuenta de ADULTO 30-59</t>
  </si>
  <si>
    <t>Suma de Total</t>
  </si>
  <si>
    <t>INFANTES 0 - 4</t>
  </si>
  <si>
    <t>ADULTO MAYOR 60+</t>
  </si>
  <si>
    <t>TOTAL</t>
  </si>
  <si>
    <t>EE. SS</t>
  </si>
  <si>
    <t>DESCANSO</t>
  </si>
  <si>
    <t>PAMPAPHALLA</t>
  </si>
  <si>
    <t>TECHO OBRERO</t>
  </si>
  <si>
    <t>TOTAL GENERAL</t>
  </si>
  <si>
    <t>Mosocllacta</t>
  </si>
  <si>
    <t>Checacupe</t>
  </si>
  <si>
    <t>Tinta</t>
  </si>
  <si>
    <t>Pampamarca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</si>
  <si>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</si>
  <si>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</si>
  <si>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</si>
  <si>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</si>
  <si>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</si>
  <si>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</si>
  <si>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</si>
  <si>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</si>
  <si>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</si>
  <si>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</si>
  <si>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</si>
  <si>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</si>
  <si>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</si>
  <si>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</si>
  <si>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</si>
  <si>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</si>
  <si>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</si>
  <si>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</si>
  <si>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</si>
  <si>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Grupos de Edad</t>
  </si>
  <si>
    <t>Población</t>
  </si>
  <si>
    <t>Niñ (0 -11 Años)</t>
  </si>
  <si>
    <t>Menor de 1 año</t>
  </si>
  <si>
    <t>1 - 4 años</t>
  </si>
  <si>
    <t>5 - 9 años</t>
  </si>
  <si>
    <t>10-11 años</t>
  </si>
  <si>
    <t>Adolescente (12-17 Años)</t>
  </si>
  <si>
    <t>12 - 14 años</t>
  </si>
  <si>
    <t>15 - 17 años</t>
  </si>
  <si>
    <t>Joven (18-29 Años)</t>
  </si>
  <si>
    <t>Adulto (30-59 Años)</t>
  </si>
  <si>
    <t>Adulto Mayor  60A+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</si>
</sst>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 -&quot;#,##0&quot; &quot;;&quot; - &quot;;&quot; &quot;@&quot; &quot;"/>
    <numFmt numFmtId="165" formatCode="0.0%"/>
    <numFmt numFmtId="166" formatCode="&quot; &quot;#,##0.00&quot; &quot;;&quot;-&quot;#,##0.00&quot; &quot;;&quot; -&quot;00&quot; &quot;;&quot; &quot;@&quot; &quot;"/>
  </numFmts>
  <fonts count="2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FF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6"/>
      <color rgb="FF0070C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sz val="8"/>
      <color rgb="FF000000"/>
      <name val="Arial"/>
      <family val="2"/>
    </font>
    <font>
      <b/>
      <sz val="9"/>
      <color rgb="FF000000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8497B0"/>
        <bgColor rgb="FF8497B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B0F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B0F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B0F0"/>
      </right>
      <top style="medium">
        <color rgb="FF000000"/>
      </top>
      <bottom style="medium">
        <color rgb="FF000000"/>
      </bottom>
      <diagonal/>
    </border>
    <border>
      <left style="medium">
        <color rgb="FF00B0F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Border="0" applyProtection="0"/>
  </cellStyleXfs>
  <cellXfs count="137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vertical="center" wrapText="1"/>
    </xf>
    <xf numFmtId="3" fontId="9" fillId="8" borderId="7" xfId="0" applyNumberFormat="1" applyFont="1" applyFill="1" applyBorder="1" applyAlignment="1">
      <alignment vertical="center" wrapText="1"/>
    </xf>
    <xf numFmtId="3" fontId="9" fillId="8" borderId="2" xfId="0" applyNumberFormat="1" applyFont="1" applyFill="1" applyBorder="1" applyAlignment="1">
      <alignment horizontal="center" vertical="center"/>
    </xf>
    <xf numFmtId="3" fontId="9" fillId="8" borderId="4" xfId="0" applyNumberFormat="1" applyFont="1" applyFill="1" applyBorder="1" applyAlignment="1">
      <alignment horizontal="center" vertical="center"/>
    </xf>
    <xf numFmtId="3" fontId="9" fillId="8" borderId="8" xfId="0" applyNumberFormat="1" applyFont="1" applyFill="1" applyBorder="1" applyAlignment="1">
      <alignment horizontal="center" vertical="center"/>
    </xf>
    <xf numFmtId="3" fontId="9" fillId="8" borderId="9" xfId="0" applyNumberFormat="1" applyFont="1" applyFill="1" applyBorder="1" applyAlignment="1">
      <alignment vertical="center" wrapText="1"/>
    </xf>
    <xf numFmtId="0" fontId="10" fillId="0" borderId="0" xfId="0" applyFont="1"/>
    <xf numFmtId="49" fontId="5" fillId="9" borderId="0" xfId="0" applyNumberFormat="1" applyFont="1" applyFill="1"/>
    <xf numFmtId="0" fontId="5" fillId="9" borderId="0" xfId="0" applyFont="1" applyFill="1"/>
    <xf numFmtId="164" fontId="5" fillId="9" borderId="0" xfId="0" applyNumberFormat="1" applyFont="1" applyFill="1"/>
    <xf numFmtId="164" fontId="5" fillId="9" borderId="10" xfId="0" applyNumberFormat="1" applyFont="1" applyFill="1" applyBorder="1"/>
    <xf numFmtId="164" fontId="5" fillId="9" borderId="11" xfId="0" applyNumberFormat="1" applyFont="1" applyFill="1" applyBorder="1"/>
    <xf numFmtId="164" fontId="5" fillId="9" borderId="12" xfId="0" applyNumberFormat="1" applyFont="1" applyFill="1" applyBorder="1"/>
    <xf numFmtId="164" fontId="0" fillId="0" borderId="0" xfId="0" applyNumberFormat="1"/>
    <xf numFmtId="0" fontId="11" fillId="0" borderId="0" xfId="0" applyFont="1" applyAlignment="1">
      <alignment horizontal="center"/>
    </xf>
    <xf numFmtId="165" fontId="1" fillId="0" borderId="0" xfId="2" applyNumberFormat="1"/>
    <xf numFmtId="164" fontId="10" fillId="0" borderId="0" xfId="0" applyNumberFormat="1" applyFont="1"/>
    <xf numFmtId="0" fontId="0" fillId="0" borderId="0" xfId="0" applyAlignment="1">
      <alignment horizontal="center"/>
    </xf>
    <xf numFmtId="0" fontId="3" fillId="9" borderId="0" xfId="0" applyFont="1" applyFill="1"/>
    <xf numFmtId="0" fontId="7" fillId="9" borderId="0" xfId="0" applyFont="1" applyFill="1" applyAlignment="1">
      <alignment horizontal="center"/>
    </xf>
    <xf numFmtId="9" fontId="3" fillId="9" borderId="0" xfId="2" applyFont="1" applyFill="1"/>
    <xf numFmtId="0" fontId="11" fillId="9" borderId="0" xfId="0" applyFont="1" applyFill="1" applyAlignment="1">
      <alignment horizontal="center"/>
    </xf>
    <xf numFmtId="9" fontId="11" fillId="0" borderId="0" xfId="2" applyFont="1" applyAlignment="1">
      <alignment horizontal="center"/>
    </xf>
    <xf numFmtId="9" fontId="1" fillId="0" borderId="0" xfId="2"/>
    <xf numFmtId="9" fontId="10" fillId="0" borderId="0" xfId="2" applyFont="1"/>
    <xf numFmtId="0" fontId="12" fillId="0" borderId="0" xfId="0" applyFont="1"/>
    <xf numFmtId="0" fontId="13" fillId="0" borderId="0" xfId="0" applyFont="1"/>
    <xf numFmtId="3" fontId="5" fillId="0" borderId="0" xfId="0" applyNumberFormat="1" applyFont="1"/>
    <xf numFmtId="3" fontId="6" fillId="5" borderId="13" xfId="0" applyNumberFormat="1" applyFont="1" applyFill="1" applyBorder="1" applyAlignment="1">
      <alignment horizontal="left" vertical="center"/>
    </xf>
    <xf numFmtId="3" fontId="6" fillId="5" borderId="3" xfId="0" applyNumberFormat="1" applyFont="1" applyFill="1" applyBorder="1" applyAlignment="1">
      <alignment horizontal="left" vertical="center"/>
    </xf>
    <xf numFmtId="3" fontId="6" fillId="5" borderId="2" xfId="0" applyNumberFormat="1" applyFont="1" applyFill="1" applyBorder="1" applyAlignment="1">
      <alignment horizontal="left" vertical="center"/>
    </xf>
    <xf numFmtId="3" fontId="7" fillId="5" borderId="3" xfId="0" applyNumberFormat="1" applyFont="1" applyFill="1" applyBorder="1" applyAlignment="1">
      <alignment horizontal="left" vertical="center"/>
    </xf>
    <xf numFmtId="3" fontId="7" fillId="5" borderId="2" xfId="0" applyNumberFormat="1" applyFont="1" applyFill="1" applyBorder="1" applyAlignment="1">
      <alignment horizontal="left" vertical="center"/>
    </xf>
    <xf numFmtId="0" fontId="3" fillId="10" borderId="0" xfId="0" applyFont="1" applyFill="1" applyAlignment="1">
      <alignment horizontal="center" vertical="center" wrapText="1"/>
    </xf>
    <xf numFmtId="0" fontId="5" fillId="10" borderId="0" xfId="0" applyFont="1" applyFill="1"/>
    <xf numFmtId="164" fontId="3" fillId="10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/>
    <xf numFmtId="164" fontId="3" fillId="3" borderId="0" xfId="0" applyNumberFormat="1" applyFont="1" applyFill="1" applyAlignment="1">
      <alignment horizontal="center" vertical="center" wrapText="1"/>
    </xf>
    <xf numFmtId="0" fontId="5" fillId="0" borderId="0" xfId="0" applyFont="1"/>
    <xf numFmtId="49" fontId="10" fillId="0" borderId="0" xfId="0" applyNumberFormat="1" applyFont="1"/>
    <xf numFmtId="0" fontId="10" fillId="0" borderId="0" xfId="0" applyFont="1" applyFill="1"/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9" fontId="10" fillId="9" borderId="0" xfId="0" applyNumberFormat="1" applyFont="1" applyFill="1"/>
    <xf numFmtId="0" fontId="10" fillId="9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5" fontId="1" fillId="0" borderId="0" xfId="2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11" fillId="0" borderId="0" xfId="0" applyFont="1" applyFill="1" applyAlignment="1">
      <alignment horizontal="center"/>
    </xf>
    <xf numFmtId="0" fontId="16" fillId="0" borderId="0" xfId="6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11" fillId="0" borderId="0" xfId="0" applyFont="1" applyAlignment="1"/>
    <xf numFmtId="164" fontId="10" fillId="9" borderId="0" xfId="0" applyNumberFormat="1" applyFont="1" applyFill="1"/>
    <xf numFmtId="164" fontId="10" fillId="9" borderId="10" xfId="0" applyNumberFormat="1" applyFont="1" applyFill="1" applyBorder="1"/>
    <xf numFmtId="164" fontId="10" fillId="9" borderId="11" xfId="0" applyNumberFormat="1" applyFont="1" applyFill="1" applyBorder="1"/>
    <xf numFmtId="164" fontId="10" fillId="9" borderId="12" xfId="0" applyNumberFormat="1" applyFont="1" applyFill="1" applyBorder="1"/>
    <xf numFmtId="49" fontId="5" fillId="3" borderId="0" xfId="0" applyNumberFormat="1" applyFont="1" applyFill="1"/>
    <xf numFmtId="0" fontId="1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5" fontId="3" fillId="3" borderId="0" xfId="2" applyNumberFormat="1" applyFont="1" applyFill="1"/>
    <xf numFmtId="164" fontId="5" fillId="3" borderId="0" xfId="0" applyNumberFormat="1" applyFont="1" applyFill="1"/>
    <xf numFmtId="0" fontId="3" fillId="3" borderId="0" xfId="0" applyFont="1" applyFill="1"/>
    <xf numFmtId="9" fontId="3" fillId="3" borderId="0" xfId="2" applyFont="1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5" fontId="1" fillId="0" borderId="0" xfId="2" applyNumberFormat="1" applyAlignment="1">
      <alignment horizontal="right"/>
    </xf>
    <xf numFmtId="9" fontId="5" fillId="9" borderId="0" xfId="0" applyNumberFormat="1" applyFont="1" applyFill="1"/>
    <xf numFmtId="166" fontId="3" fillId="9" borderId="0" xfId="1" applyFont="1" applyFill="1"/>
    <xf numFmtId="166" fontId="7" fillId="9" borderId="0" xfId="1" applyFont="1" applyFill="1" applyAlignment="1">
      <alignment horizontal="center"/>
    </xf>
    <xf numFmtId="166" fontId="5" fillId="9" borderId="0" xfId="1" applyFont="1" applyFill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14" xfId="0" applyBorder="1"/>
    <xf numFmtId="0" fontId="3" fillId="11" borderId="14" xfId="0" applyFont="1" applyFill="1" applyBorder="1" applyAlignment="1">
      <alignment horizontal="center" wrapText="1"/>
    </xf>
    <xf numFmtId="0" fontId="3" fillId="11" borderId="14" xfId="0" applyFont="1" applyFill="1" applyBorder="1"/>
    <xf numFmtId="0" fontId="0" fillId="11" borderId="14" xfId="0" applyFill="1" applyBorder="1"/>
    <xf numFmtId="0" fontId="3" fillId="12" borderId="14" xfId="0" applyFont="1" applyFill="1" applyBorder="1"/>
    <xf numFmtId="0" fontId="3" fillId="12" borderId="14" xfId="0" applyFont="1" applyFill="1" applyBorder="1" applyAlignment="1">
      <alignment horizontal="center" wrapText="1"/>
    </xf>
    <xf numFmtId="0" fontId="0" fillId="12" borderId="14" xfId="0" applyFill="1" applyBorder="1"/>
    <xf numFmtId="0" fontId="22" fillId="0" borderId="26" xfId="6" applyFont="1" applyFill="1" applyBorder="1" applyAlignment="1" applyProtection="1">
      <alignment horizontal="left" vertical="center"/>
    </xf>
    <xf numFmtId="0" fontId="22" fillId="0" borderId="0" xfId="6" applyFont="1" applyFill="1" applyBorder="1" applyAlignment="1" applyProtection="1">
      <alignment horizontal="left" vertical="center"/>
    </xf>
    <xf numFmtId="0" fontId="23" fillId="0" borderId="0" xfId="6" applyFont="1" applyBorder="1" applyAlignment="1">
      <alignment vertical="center"/>
    </xf>
    <xf numFmtId="0" fontId="19" fillId="0" borderId="24" xfId="6" applyFont="1" applyFill="1" applyBorder="1" applyAlignment="1" applyProtection="1">
      <alignment horizontal="left" vertical="center"/>
    </xf>
    <xf numFmtId="0" fontId="19" fillId="0" borderId="25" xfId="6" applyFont="1" applyFill="1" applyBorder="1" applyAlignment="1" applyProtection="1">
      <alignment horizontal="left" vertical="center"/>
    </xf>
    <xf numFmtId="0" fontId="19" fillId="0" borderId="25" xfId="6" applyFont="1" applyBorder="1" applyAlignment="1">
      <alignment vertical="center"/>
    </xf>
    <xf numFmtId="0" fontId="19" fillId="0" borderId="27" xfId="6" applyFont="1" applyFill="1" applyBorder="1" applyAlignment="1" applyProtection="1">
      <alignment horizontal="left" vertical="center"/>
    </xf>
    <xf numFmtId="0" fontId="19" fillId="0" borderId="28" xfId="6" applyFont="1" applyFill="1" applyBorder="1" applyAlignment="1" applyProtection="1">
      <alignment horizontal="left" vertical="center"/>
    </xf>
    <xf numFmtId="0" fontId="19" fillId="0" borderId="28" xfId="6" applyFont="1" applyBorder="1" applyAlignment="1">
      <alignment vertical="center"/>
    </xf>
    <xf numFmtId="0" fontId="22" fillId="0" borderId="27" xfId="6" applyFont="1" applyFill="1" applyBorder="1" applyAlignment="1" applyProtection="1">
      <alignment horizontal="left" vertical="center"/>
    </xf>
    <xf numFmtId="0" fontId="22" fillId="0" borderId="28" xfId="6" applyFont="1" applyFill="1" applyBorder="1" applyAlignment="1" applyProtection="1">
      <alignment horizontal="left" vertical="center"/>
    </xf>
    <xf numFmtId="0" fontId="23" fillId="0" borderId="28" xfId="6" applyFont="1" applyBorder="1" applyAlignment="1">
      <alignment vertical="center"/>
    </xf>
    <xf numFmtId="0" fontId="19" fillId="0" borderId="26" xfId="6" applyFont="1" applyBorder="1" applyAlignment="1" applyProtection="1">
      <alignment horizontal="left" vertical="center"/>
    </xf>
    <xf numFmtId="0" fontId="19" fillId="0" borderId="20" xfId="6" applyFont="1" applyBorder="1" applyAlignment="1" applyProtection="1">
      <alignment horizontal="left" vertical="center"/>
    </xf>
    <xf numFmtId="0" fontId="19" fillId="0" borderId="0" xfId="6" applyFont="1" applyBorder="1" applyAlignment="1">
      <alignment vertical="center"/>
    </xf>
    <xf numFmtId="0" fontId="22" fillId="0" borderId="29" xfId="6" applyFont="1" applyFill="1" applyBorder="1" applyAlignment="1" applyProtection="1">
      <alignment horizontal="left" vertical="center"/>
    </xf>
    <xf numFmtId="0" fontId="22" fillId="0" borderId="30" xfId="6" applyFont="1" applyFill="1" applyBorder="1" applyAlignment="1" applyProtection="1">
      <alignment horizontal="left" vertical="center"/>
    </xf>
    <xf numFmtId="0" fontId="23" fillId="0" borderId="30" xfId="6" applyFont="1" applyBorder="1" applyAlignment="1">
      <alignment vertical="center"/>
    </xf>
    <xf numFmtId="0" fontId="6" fillId="6" borderId="4" xfId="0" applyFont="1" applyFill="1" applyBorder="1" applyAlignment="1">
      <alignment horizontal="center"/>
    </xf>
    <xf numFmtId="3" fontId="9" fillId="8" borderId="6" xfId="0" applyNumberFormat="1" applyFont="1" applyFill="1" applyBorder="1" applyAlignment="1">
      <alignment horizontal="center" vertical="center"/>
    </xf>
    <xf numFmtId="1" fontId="24" fillId="0" borderId="14" xfId="6" applyNumberFormat="1" applyFont="1" applyFill="1" applyBorder="1" applyAlignment="1" applyProtection="1">
      <alignment horizontal="center" vertical="center"/>
    </xf>
    <xf numFmtId="1" fontId="25" fillId="0" borderId="14" xfId="6" applyNumberFormat="1" applyFont="1" applyFill="1" applyBorder="1" applyAlignment="1" applyProtection="1">
      <alignment horizontal="center" vertical="center"/>
    </xf>
    <xf numFmtId="0" fontId="18" fillId="0" borderId="15" xfId="6" applyFont="1" applyFill="1" applyBorder="1" applyAlignment="1" applyProtection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8" fillId="0" borderId="19" xfId="6" applyFont="1" applyFill="1" applyBorder="1" applyAlignment="1" applyProtection="1">
      <alignment horizontal="center" vertical="center"/>
    </xf>
    <xf numFmtId="0" fontId="18" fillId="0" borderId="20" xfId="6" applyFont="1" applyFill="1" applyBorder="1" applyAlignment="1" applyProtection="1">
      <alignment horizontal="center" vertical="center"/>
    </xf>
    <xf numFmtId="0" fontId="18" fillId="0" borderId="21" xfId="6" applyFont="1" applyFill="1" applyBorder="1" applyAlignment="1" applyProtection="1">
      <alignment horizontal="center" vertical="center"/>
    </xf>
    <xf numFmtId="0" fontId="19" fillId="0" borderId="18" xfId="6" applyFont="1" applyFill="1" applyBorder="1" applyAlignment="1" applyProtection="1">
      <alignment horizontal="center" vertical="center"/>
    </xf>
    <xf numFmtId="0" fontId="19" fillId="0" borderId="16" xfId="6" applyFont="1" applyFill="1" applyBorder="1" applyAlignment="1" applyProtection="1">
      <alignment horizontal="center" vertical="center"/>
    </xf>
    <xf numFmtId="0" fontId="19" fillId="0" borderId="17" xfId="6" applyFont="1" applyFill="1" applyBorder="1" applyAlignment="1" applyProtection="1">
      <alignment horizontal="center" vertical="center"/>
    </xf>
    <xf numFmtId="0" fontId="19" fillId="0" borderId="22" xfId="6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 applyProtection="1">
      <alignment horizontal="center" vertical="center"/>
    </xf>
    <xf numFmtId="0" fontId="19" fillId="0" borderId="23" xfId="6" applyFont="1" applyFill="1" applyBorder="1" applyAlignment="1" applyProtection="1">
      <alignment horizontal="center" vertical="center"/>
    </xf>
    <xf numFmtId="0" fontId="20" fillId="0" borderId="24" xfId="6" applyFont="1" applyFill="1" applyBorder="1" applyAlignment="1" applyProtection="1">
      <alignment horizontal="center" vertical="center"/>
    </xf>
    <xf numFmtId="0" fontId="20" fillId="0" borderId="25" xfId="6" applyFont="1" applyFill="1" applyBorder="1" applyAlignment="1" applyProtection="1">
      <alignment horizontal="center" vertical="center"/>
    </xf>
    <xf numFmtId="1" fontId="21" fillId="0" borderId="14" xfId="6" applyNumberFormat="1" applyFont="1" applyFill="1" applyBorder="1" applyAlignment="1" applyProtection="1">
      <alignment horizontal="center" vertical="center"/>
    </xf>
    <xf numFmtId="0" fontId="27" fillId="13" borderId="31" xfId="0" applyFont="1" applyFill="1" applyBorder="1"/>
    <xf numFmtId="0" fontId="26" fillId="14" borderId="31" xfId="0" applyFont="1" applyFill="1" applyBorder="1"/>
  </cellXfs>
  <cellStyles count="7">
    <cellStyle name="cf1" xfId="3"/>
    <cellStyle name="cf2" xfId="4"/>
    <cellStyle name="cf3" xfId="5"/>
    <cellStyle name="Millares" xfId="1" builtinId="3" customBuiltin="1"/>
    <cellStyle name="Normal" xfId="0" builtinId="0" customBuiltin="1"/>
    <cellStyle name="Normal 2" xfId="6"/>
    <cellStyle name="Porcentaje" xfId="2" builtinId="5" customBuiltin="1"/>
  </cellStyles>
  <dxfs count="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38103</xdr:rowOff>
    </xdr:from>
    <xdr:ext cx="3143250" cy="3714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38103"/>
          <a:ext cx="3143250" cy="371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229.529392245371" createdVersion="4" refreshedVersion="4" minRefreshableVersion="3" recordCount="52">
  <cacheSource type="worksheet">
    <worksheetSource ref="A1:BL53" sheet="DATA"/>
  </cacheSource>
  <cacheFields count="64">
    <cacheField name="UBIGEO" numFmtId="49">
      <sharedItems/>
    </cacheField>
    <cacheField name="DEPARTAMENTO" numFmtId="0">
      <sharedItems/>
    </cacheField>
    <cacheField name="PROVINCIA" numFmtId="0">
      <sharedItems count="4">
        <s v="ACOMAYO"/>
        <s v="CANAS"/>
        <s v="CANCHIS"/>
        <s v="ESPINAR"/>
      </sharedItems>
    </cacheField>
    <cacheField name="DISTRITO" numFmtId="0">
      <sharedItems/>
    </cacheField>
    <cacheField name="IPRESS" numFmtId="0">
      <sharedItems count="52">
        <s v="MOSOC LLACTA"/>
        <s v="Yanaoca"/>
        <s v="Pongoña"/>
        <s v="Hampatura"/>
        <s v="Checca"/>
        <s v="Chitibamba"/>
        <s v="El Descanso"/>
        <s v="Condeviluyo"/>
        <s v="Langui"/>
        <s v="LAYO"/>
        <s v="PAMPAMARCA"/>
        <s v="Huinchiri"/>
        <s v="Quehue"/>
        <s v="Surimana"/>
        <s v="Toccoccori"/>
        <s v="Tungasuca"/>
        <s v="Pampaphalla"/>
        <s v="Techo Obrero"/>
        <s v="Hospital Sicuani"/>
        <s v="Hercca"/>
        <s v="La Florida"/>
        <s v="Quehuar"/>
        <s v="Uzcapata"/>
        <s v="Posta Médica de Salud  PNP Canchis"/>
        <s v="Hospital Essalud Sicuani"/>
        <s v="CHECACUPE"/>
        <s v="Combapata Canchis"/>
        <s v="Chiara"/>
        <s v="Marangani"/>
        <s v="Ccuyo"/>
        <s v="Chectuyoc"/>
        <s v="Occobamba Marangani"/>
        <s v="Pitumarca"/>
        <s v="Phinaya"/>
        <s v="San Pablo Canchis"/>
        <s v="Santa Barbara"/>
        <s v="SAN PEDRO"/>
        <s v="TINTA"/>
        <s v="Yauri"/>
        <s v="Tintaya Marquiri"/>
        <s v="HOSPITAL DE ESPINAR"/>
        <s v="ESPINAR - ESSALUD"/>
        <s v="CONDOROMA"/>
        <s v="Coporaque"/>
        <s v="Huayhuahuasi"/>
        <s v="Urinsaya"/>
        <s v="OCORURO"/>
        <s v="PALLPATA"/>
        <s v="Pichigua Espinar"/>
        <s v="San Miguel"/>
        <s v="SUYCKUTAMBO"/>
        <s v="ACCOCUNCA"/>
      </sharedItems>
    </cacheField>
    <cacheField name="CODIGO IPRESS" numFmtId="0">
      <sharedItems containsSemiMixedTypes="0" containsString="0" containsNumber="1" containsInteger="1" minValue="2320" maxValue="18241"/>
    </cacheField>
    <cacheField name="RED" numFmtId="0">
      <sharedItems count="1">
        <s v="CANAS-CANCHIS-ESPINAR"/>
      </sharedItems>
    </cacheField>
    <cacheField name="MICRO RED" numFmtId="0">
      <sharedItems count="8">
        <s v="COMBAPATA"/>
        <s v="YANAOCA"/>
        <s v="El Descanso"/>
        <s v="Pampaphalla"/>
        <s v="Techo Obrero"/>
        <s v="HOSPITAL"/>
        <s v="OTROS"/>
        <s v="YAURI"/>
      </sharedItems>
    </cacheField>
    <cacheField name="CATEGORIA" numFmtId="0">
      <sharedItems/>
    </cacheField>
    <cacheField name="DENOMINACION" numFmtId="0">
      <sharedItems containsBlank="1"/>
    </cacheField>
    <cacheField name="PERTENENCIA" numFmtId="0">
      <sharedItems/>
    </cacheField>
    <cacheField name="%" numFmtId="0">
      <sharedItems containsSemiMixedTypes="0" containsString="0" containsNumber="1" minValue="0.02" maxValue="1"/>
    </cacheField>
    <cacheField name="Total" numFmtId="164">
      <sharedItems containsSemiMixedTypes="0" containsString="0" containsNumber="1" containsInteger="1" minValue="485" maxValue="17262"/>
    </cacheField>
    <cacheField name="0" numFmtId="0">
      <sharedItems containsSemiMixedTypes="0" containsString="0" containsNumber="1" containsInteger="1" minValue="6" maxValue="373"/>
    </cacheField>
    <cacheField name="1" numFmtId="0">
      <sharedItems containsSemiMixedTypes="0" containsString="0" containsNumber="1" containsInteger="1" minValue="5" maxValue="388"/>
    </cacheField>
    <cacheField name="2" numFmtId="0">
      <sharedItems containsSemiMixedTypes="0" containsString="0" containsNumber="1" containsInteger="1" minValue="4" maxValue="390"/>
    </cacheField>
    <cacheField name="3" numFmtId="0">
      <sharedItems containsSemiMixedTypes="0" containsString="0" containsNumber="1" containsInteger="1" minValue="5" maxValue="346"/>
    </cacheField>
    <cacheField name="4" numFmtId="0">
      <sharedItems containsSemiMixedTypes="0" containsString="0" containsNumber="1" containsInteger="1" minValue="6" maxValue="312"/>
    </cacheField>
    <cacheField name="0 - 4" numFmtId="164">
      <sharedItems containsSemiMixedTypes="0" containsString="0" containsNumber="1" containsInteger="1" minValue="27" maxValue="1809"/>
    </cacheField>
    <cacheField name="5" numFmtId="0">
      <sharedItems containsSemiMixedTypes="0" containsString="0" containsNumber="1" containsInteger="1" minValue="6" maxValue="371"/>
    </cacheField>
    <cacheField name="6" numFmtId="0">
      <sharedItems containsSemiMixedTypes="0" containsString="0" containsNumber="1" containsInteger="1" minValue="10" maxValue="341"/>
    </cacheField>
    <cacheField name="7" numFmtId="0">
      <sharedItems containsSemiMixedTypes="0" containsString="0" containsNumber="1" containsInteger="1" minValue="10" maxValue="345"/>
    </cacheField>
    <cacheField name="8" numFmtId="0">
      <sharedItems containsSemiMixedTypes="0" containsString="0" containsNumber="1" containsInteger="1" minValue="10" maxValue="348"/>
    </cacheField>
    <cacheField name="9" numFmtId="0">
      <sharedItems containsSemiMixedTypes="0" containsString="0" containsNumber="1" containsInteger="1" minValue="11" maxValue="348"/>
    </cacheField>
    <cacheField name="5 _ 9" numFmtId="164">
      <sharedItems containsSemiMixedTypes="0" containsString="0" containsNumber="1" containsInteger="1" minValue="47" maxValue="1753"/>
    </cacheField>
    <cacheField name="10" numFmtId="0">
      <sharedItems containsSemiMixedTypes="0" containsString="0" containsNumber="1" containsInteger="1" minValue="11" maxValue="357"/>
    </cacheField>
    <cacheField name="11" numFmtId="0">
      <sharedItems containsSemiMixedTypes="0" containsString="0" containsNumber="1" containsInteger="1" minValue="12" maxValue="358"/>
    </cacheField>
    <cacheField name="12" numFmtId="0">
      <sharedItems containsSemiMixedTypes="0" containsString="0" containsNumber="1" containsInteger="1" minValue="12" maxValue="360"/>
    </cacheField>
    <cacheField name="13" numFmtId="0">
      <sharedItems containsSemiMixedTypes="0" containsString="0" containsNumber="1" containsInteger="1" minValue="11" maxValue="357"/>
    </cacheField>
    <cacheField name="14" numFmtId="0">
      <sharedItems containsSemiMixedTypes="0" containsString="0" containsNumber="1" containsInteger="1" minValue="9" maxValue="349"/>
    </cacheField>
    <cacheField name="10 _ 14" numFmtId="164">
      <sharedItems containsSemiMixedTypes="0" containsString="0" containsNumber="1" containsInteger="1" minValue="55" maxValue="1775"/>
    </cacheField>
    <cacheField name="15" numFmtId="0">
      <sharedItems containsSemiMixedTypes="0" containsString="0" containsNumber="1" containsInteger="1" minValue="9" maxValue="324"/>
    </cacheField>
    <cacheField name="16" numFmtId="0">
      <sharedItems containsSemiMixedTypes="0" containsString="0" containsNumber="1" containsInteger="1" minValue="9" maxValue="317"/>
    </cacheField>
    <cacheField name="17" numFmtId="0">
      <sharedItems containsSemiMixedTypes="0" containsString="0" containsNumber="1" containsInteger="1" minValue="8" maxValue="307"/>
    </cacheField>
    <cacheField name="18" numFmtId="0">
      <sharedItems containsSemiMixedTypes="0" containsString="0" containsNumber="1" containsInteger="1" minValue="7" maxValue="295"/>
    </cacheField>
    <cacheField name="19" numFmtId="0">
      <sharedItems containsSemiMixedTypes="0" containsString="0" containsNumber="1" containsInteger="1" minValue="6" maxValue="295"/>
    </cacheField>
    <cacheField name="15-19" numFmtId="164">
      <sharedItems containsSemiMixedTypes="0" containsString="0" containsNumber="1" containsInteger="1" minValue="39" maxValue="1525"/>
    </cacheField>
    <cacheField name="20-24" numFmtId="0">
      <sharedItems containsSemiMixedTypes="0" containsString="0" containsNumber="1" containsInteger="1" minValue="30" maxValue="1487"/>
    </cacheField>
    <cacheField name="25-29" numFmtId="0">
      <sharedItems containsSemiMixedTypes="0" containsString="0" containsNumber="1" containsInteger="1" minValue="30" maxValue="1566"/>
    </cacheField>
    <cacheField name="30-34" numFmtId="0">
      <sharedItems containsSemiMixedTypes="0" containsString="0" containsNumber="1" containsInteger="1" minValue="30" maxValue="1525"/>
    </cacheField>
    <cacheField name="35-39" numFmtId="0">
      <sharedItems containsSemiMixedTypes="0" containsString="0" containsNumber="1" containsInteger="1" minValue="32" maxValue="1312"/>
    </cacheField>
    <cacheField name="40-44" numFmtId="0">
      <sharedItems containsSemiMixedTypes="0" containsString="0" containsNumber="1" containsInteger="1" minValue="37" maxValue="1087"/>
    </cacheField>
    <cacheField name="45-49" numFmtId="0">
      <sharedItems containsSemiMixedTypes="0" containsString="0" containsNumber="1" containsInteger="1" minValue="26" maxValue="860"/>
    </cacheField>
    <cacheField name="50-54" numFmtId="0">
      <sharedItems containsSemiMixedTypes="0" containsString="0" containsNumber="1" containsInteger="1" minValue="25" maxValue="757"/>
    </cacheField>
    <cacheField name="55-59" numFmtId="0">
      <sharedItems containsSemiMixedTypes="0" containsString="0" containsNumber="1" containsInteger="1" minValue="25" maxValue="684"/>
    </cacheField>
    <cacheField name="60-64" numFmtId="0">
      <sharedItems containsSemiMixedTypes="0" containsString="0" containsNumber="1" containsInteger="1" minValue="17" maxValue="543"/>
    </cacheField>
    <cacheField name="65-69" numFmtId="0">
      <sharedItems containsSemiMixedTypes="0" containsString="0" containsNumber="1" containsInteger="1" minValue="14" maxValue="431"/>
    </cacheField>
    <cacheField name="70-74" numFmtId="0">
      <sharedItems containsSemiMixedTypes="0" containsString="0" containsNumber="1" containsInteger="1" minValue="11" maxValue="336"/>
    </cacheField>
    <cacheField name="75-79" numFmtId="0">
      <sharedItems containsSemiMixedTypes="0" containsString="0" containsNumber="1" containsInteger="1" minValue="7" maxValue="236"/>
    </cacheField>
    <cacheField name="80 y +" numFmtId="0">
      <sharedItems containsSemiMixedTypes="0" containsString="0" containsNumber="1" containsInteger="1" minValue="9" maxValue="242"/>
    </cacheField>
    <cacheField name="28 DIAS EE" numFmtId="0">
      <sharedItems containsSemiMixedTypes="0" containsString="0" containsNumber="1" containsInteger="1" minValue="0" maxValue="19"/>
    </cacheField>
    <cacheField name="0-5 MESES EE" numFmtId="0">
      <sharedItems containsSemiMixedTypes="0" containsString="0" containsNumber="1" containsInteger="1" minValue="3" maxValue="185"/>
    </cacheField>
    <cacheField name="6-11 MESES EE" numFmtId="0">
      <sharedItems containsSemiMixedTypes="0" containsString="0" containsNumber="1" containsInteger="1" minValue="3" maxValue="189"/>
    </cacheField>
    <cacheField name="NACIMIENTOS" numFmtId="0">
      <sharedItems containsSemiMixedTypes="0" containsString="0" containsNumber="1" containsInteger="1" minValue="6" maxValue="438"/>
    </cacheField>
    <cacheField name="POBLACION FEMENINA TOTAL" numFmtId="0">
      <sharedItems containsSemiMixedTypes="0" containsString="0" containsNumber="1" containsInteger="1" minValue="244" maxValue="8769"/>
    </cacheField>
    <cacheField name="10 - 14 PF" numFmtId="0">
      <sharedItems containsSemiMixedTypes="0" containsString="0" containsNumber="1" containsInteger="1" minValue="25" maxValue="896"/>
    </cacheField>
    <cacheField name="15- 19 PF" numFmtId="0">
      <sharedItems containsSemiMixedTypes="0" containsString="0" containsNumber="1" containsInteger="1" minValue="12" maxValue="803"/>
    </cacheField>
    <cacheField name="20- 49 PF" numFmtId="0">
      <sharedItems containsSemiMixedTypes="0" containsString="0" containsNumber="1" containsInteger="1" minValue="109" maxValue="3890"/>
    </cacheField>
    <cacheField name="GESTANTES  ESPERADAS" numFmtId="0">
      <sharedItems containsSemiMixedTypes="0" containsString="0" containsNumber="1" minValue="9" maxValue="611"/>
    </cacheField>
    <cacheField name="NIÑO 5-11" numFmtId="164">
      <sharedItems containsSemiMixedTypes="0" containsString="0" containsNumber="1" containsInteger="1" minValue="70" maxValue="2467"/>
    </cacheField>
    <cacheField name="ADOLECENTE 12-17" numFmtId="164">
      <sharedItems containsSemiMixedTypes="0" containsString="0" containsNumber="1" containsInteger="1" minValue="58" maxValue="2014"/>
    </cacheField>
    <cacheField name="JOVEN 18-29" numFmtId="164">
      <sharedItems containsSemiMixedTypes="0" containsString="0" containsNumber="1" containsInteger="1" minValue="73" maxValue="3643"/>
    </cacheField>
    <cacheField name="ADULTO 30-59" numFmtId="164">
      <sharedItems containsSemiMixedTypes="0" containsString="0" containsNumber="1" containsInteger="1" minValue="176" maxValue="6024"/>
    </cacheField>
    <cacheField name="A.MAYOR 60+" numFmtId="164">
      <sharedItems containsSemiMixedTypes="0" containsString="0" containsNumber="1" containsInteger="1" minValue="58" maxValue="17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s v="080204"/>
    <s v="CUSCO"/>
    <x v="0"/>
    <s v="MOSOC LLACTA"/>
    <x v="0"/>
    <n v="2320"/>
    <x v="0"/>
    <x v="0"/>
    <s v="I-1"/>
    <m/>
    <s v="DIRESA CUSCO"/>
    <n v="1"/>
    <n v="2170"/>
    <n v="16"/>
    <n v="15"/>
    <n v="4"/>
    <n v="15"/>
    <n v="12"/>
    <n v="62"/>
    <n v="7"/>
    <n v="44"/>
    <n v="42"/>
    <n v="43"/>
    <n v="48"/>
    <n v="184"/>
    <n v="51"/>
    <n v="53"/>
    <n v="55"/>
    <n v="53"/>
    <n v="49"/>
    <n v="261"/>
    <n v="48"/>
    <n v="47"/>
    <n v="41"/>
    <n v="41"/>
    <n v="36"/>
    <n v="213"/>
    <n v="153"/>
    <n v="179"/>
    <n v="145"/>
    <n v="174"/>
    <n v="179"/>
    <n v="118"/>
    <n v="97"/>
    <n v="92"/>
    <n v="71"/>
    <n v="96"/>
    <n v="52"/>
    <n v="46"/>
    <n v="48"/>
    <n v="1"/>
    <n v="7"/>
    <n v="9"/>
    <n v="18"/>
    <n v="1161"/>
    <n v="189"/>
    <n v="70"/>
    <n v="419"/>
    <n v="26.453436667557476"/>
    <n v="288"/>
    <n v="293"/>
    <n v="409"/>
    <n v="805"/>
    <n v="313"/>
  </r>
  <r>
    <s v="080501"/>
    <s v="CUSCO"/>
    <x v="1"/>
    <s v="YANAOCA"/>
    <x v="1"/>
    <n v="2364"/>
    <x v="0"/>
    <x v="1"/>
    <s v="I-4"/>
    <m/>
    <s v="DIRESA CUSCO"/>
    <n v="0.7"/>
    <n v="6913"/>
    <n v="110"/>
    <n v="93"/>
    <n v="92"/>
    <n v="101"/>
    <n v="103"/>
    <n v="499"/>
    <n v="96"/>
    <n v="158"/>
    <n v="156"/>
    <n v="159"/>
    <n v="157"/>
    <n v="726"/>
    <n v="162"/>
    <n v="163"/>
    <n v="162"/>
    <n v="157"/>
    <n v="149"/>
    <n v="793"/>
    <n v="132"/>
    <n v="126"/>
    <n v="118"/>
    <n v="111"/>
    <n v="107"/>
    <n v="594"/>
    <n v="456"/>
    <n v="489"/>
    <n v="463"/>
    <n v="469"/>
    <n v="438"/>
    <n v="358"/>
    <n v="319"/>
    <n v="314"/>
    <n v="323"/>
    <n v="249"/>
    <n v="176"/>
    <n v="123"/>
    <n v="124"/>
    <n v="8"/>
    <n v="61"/>
    <n v="49"/>
    <n v="129"/>
    <n v="3737"/>
    <n v="400"/>
    <n v="337"/>
    <n v="1447"/>
    <n v="180"/>
    <n v="1051"/>
    <n v="844"/>
    <n v="1163"/>
    <n v="2361"/>
    <n v="995"/>
  </r>
  <r>
    <s v="080501"/>
    <s v="CUSCO"/>
    <x v="1"/>
    <s v="YANAOCA"/>
    <x v="2"/>
    <n v="2365"/>
    <x v="0"/>
    <x v="1"/>
    <s v="I-2"/>
    <m/>
    <s v="DIRESA CUSCO"/>
    <n v="0.17"/>
    <n v="1681"/>
    <n v="27"/>
    <n v="23"/>
    <n v="22"/>
    <n v="24"/>
    <n v="25"/>
    <n v="121"/>
    <n v="23"/>
    <n v="38"/>
    <n v="38"/>
    <n v="39"/>
    <n v="38"/>
    <n v="176"/>
    <n v="39"/>
    <n v="40"/>
    <n v="39"/>
    <n v="38"/>
    <n v="36"/>
    <n v="192"/>
    <n v="32"/>
    <n v="31"/>
    <n v="29"/>
    <n v="27"/>
    <n v="26"/>
    <n v="145"/>
    <n v="111"/>
    <n v="119"/>
    <n v="113"/>
    <n v="114"/>
    <n v="106"/>
    <n v="87"/>
    <n v="78"/>
    <n v="76"/>
    <n v="79"/>
    <n v="61"/>
    <n v="43"/>
    <n v="30"/>
    <n v="30"/>
    <n v="2"/>
    <n v="15"/>
    <n v="12"/>
    <n v="31"/>
    <n v="907"/>
    <n v="97"/>
    <n v="82"/>
    <n v="351"/>
    <n v="44"/>
    <n v="255"/>
    <n v="205"/>
    <n v="283"/>
    <n v="574"/>
    <n v="243"/>
  </r>
  <r>
    <s v="080501"/>
    <s v="CUSCO"/>
    <x v="1"/>
    <s v="YANAOCA"/>
    <x v="3"/>
    <n v="18241"/>
    <x v="0"/>
    <x v="1"/>
    <s v="I-1"/>
    <m/>
    <s v="DIRESA CUSCO"/>
    <n v="0.13"/>
    <n v="1282"/>
    <n v="20"/>
    <n v="17"/>
    <n v="17"/>
    <n v="19"/>
    <n v="19"/>
    <n v="92"/>
    <n v="18"/>
    <n v="29"/>
    <n v="29"/>
    <n v="30"/>
    <n v="29"/>
    <n v="135"/>
    <n v="30"/>
    <n v="30"/>
    <n v="30"/>
    <n v="29"/>
    <n v="28"/>
    <n v="147"/>
    <n v="24"/>
    <n v="23"/>
    <n v="22"/>
    <n v="21"/>
    <n v="20"/>
    <n v="110"/>
    <n v="85"/>
    <n v="91"/>
    <n v="86"/>
    <n v="87"/>
    <n v="81"/>
    <n v="66"/>
    <n v="59"/>
    <n v="58"/>
    <n v="60"/>
    <n v="46"/>
    <n v="33"/>
    <n v="23"/>
    <n v="23"/>
    <n v="1"/>
    <n v="11"/>
    <n v="9"/>
    <n v="24"/>
    <n v="694"/>
    <n v="74"/>
    <n v="63"/>
    <n v="269"/>
    <n v="33"/>
    <n v="195"/>
    <n v="156"/>
    <n v="217"/>
    <n v="437"/>
    <n v="185"/>
  </r>
  <r>
    <s v="080502"/>
    <s v="CUSCO"/>
    <x v="1"/>
    <s v="CHECCA"/>
    <x v="4"/>
    <n v="2366"/>
    <x v="0"/>
    <x v="2"/>
    <s v="I-2"/>
    <m/>
    <s v="DIRESA CUSCO"/>
    <n v="0.84"/>
    <n v="5148"/>
    <n v="71"/>
    <n v="53"/>
    <n v="69"/>
    <n v="76"/>
    <n v="64"/>
    <n v="333"/>
    <n v="76"/>
    <n v="129"/>
    <n v="128"/>
    <n v="129"/>
    <n v="129"/>
    <n v="591"/>
    <n v="128"/>
    <n v="127"/>
    <n v="122"/>
    <n v="113"/>
    <n v="105"/>
    <n v="595"/>
    <n v="87"/>
    <n v="81"/>
    <n v="72"/>
    <n v="72"/>
    <n v="73"/>
    <n v="385"/>
    <n v="374"/>
    <n v="373"/>
    <n v="368"/>
    <n v="356"/>
    <n v="306"/>
    <n v="277"/>
    <n v="241"/>
    <n v="261"/>
    <n v="237"/>
    <n v="148"/>
    <n v="107"/>
    <n v="80"/>
    <n v="116"/>
    <n v="7"/>
    <n v="40"/>
    <n v="30"/>
    <n v="82"/>
    <n v="2696"/>
    <n v="335"/>
    <n v="197"/>
    <n v="1158"/>
    <n v="116"/>
    <n v="846"/>
    <n v="580"/>
    <n v="892"/>
    <n v="1809"/>
    <n v="688"/>
  </r>
  <r>
    <s v="080502"/>
    <s v="CUSCO"/>
    <x v="1"/>
    <s v="CHECCA"/>
    <x v="5"/>
    <n v="2367"/>
    <x v="0"/>
    <x v="1"/>
    <s v="I-1"/>
    <m/>
    <s v="DIRESA CUSCO"/>
    <n v="0.16"/>
    <n v="979"/>
    <n v="13"/>
    <n v="10"/>
    <n v="13"/>
    <n v="15"/>
    <n v="12"/>
    <n v="63"/>
    <n v="15"/>
    <n v="24"/>
    <n v="24"/>
    <n v="24"/>
    <n v="24"/>
    <n v="111"/>
    <n v="24"/>
    <n v="24"/>
    <n v="23"/>
    <n v="22"/>
    <n v="20"/>
    <n v="113"/>
    <n v="17"/>
    <n v="16"/>
    <n v="14"/>
    <n v="14"/>
    <n v="14"/>
    <n v="75"/>
    <n v="71"/>
    <n v="71"/>
    <n v="70"/>
    <n v="68"/>
    <n v="58"/>
    <n v="53"/>
    <n v="46"/>
    <n v="50"/>
    <n v="45"/>
    <n v="28"/>
    <n v="20"/>
    <n v="15"/>
    <n v="22"/>
    <n v="1"/>
    <n v="8"/>
    <n v="6"/>
    <n v="16"/>
    <n v="513"/>
    <n v="64"/>
    <n v="38"/>
    <n v="220"/>
    <n v="22"/>
    <n v="159"/>
    <n v="112"/>
    <n v="170"/>
    <n v="345"/>
    <n v="130"/>
  </r>
  <r>
    <s v="080503"/>
    <s v="CUSCO"/>
    <x v="1"/>
    <s v="KUNTURKANKI"/>
    <x v="6"/>
    <n v="7700"/>
    <x v="0"/>
    <x v="2"/>
    <s v="I-4"/>
    <m/>
    <s v="DIRESA CUSCO"/>
    <n v="1"/>
    <n v="5726"/>
    <n v="68"/>
    <n v="92"/>
    <n v="77"/>
    <n v="75"/>
    <n v="60"/>
    <n v="372"/>
    <n v="68"/>
    <n v="126"/>
    <n v="129"/>
    <n v="130"/>
    <n v="135"/>
    <n v="588"/>
    <n v="137"/>
    <n v="139"/>
    <n v="137"/>
    <n v="133"/>
    <n v="124"/>
    <n v="670"/>
    <n v="114"/>
    <n v="110"/>
    <n v="104"/>
    <n v="99"/>
    <n v="92"/>
    <n v="519"/>
    <n v="351"/>
    <n v="388"/>
    <n v="407"/>
    <n v="442"/>
    <n v="402"/>
    <n v="277"/>
    <n v="230"/>
    <n v="245"/>
    <n v="193"/>
    <n v="201"/>
    <n v="221"/>
    <n v="91"/>
    <n v="129"/>
    <n v="2"/>
    <n v="27"/>
    <n v="41"/>
    <n v="79"/>
    <n v="2885"/>
    <n v="338"/>
    <n v="201"/>
    <n v="1349"/>
    <n v="111.38289123182096"/>
    <n v="864"/>
    <n v="722"/>
    <n v="930"/>
    <n v="2003"/>
    <n v="835"/>
  </r>
  <r>
    <s v="080504"/>
    <s v="CUSCO"/>
    <x v="1"/>
    <s v="LANGUI"/>
    <x v="7"/>
    <n v="2370"/>
    <x v="0"/>
    <x v="2"/>
    <s v="I-1"/>
    <s v="Ps Condeviluyo"/>
    <s v="DIRESA CUSCO"/>
    <n v="0.2"/>
    <n v="485"/>
    <n v="6"/>
    <n v="6"/>
    <n v="4"/>
    <n v="5"/>
    <n v="6"/>
    <n v="27"/>
    <n v="6"/>
    <n v="10"/>
    <n v="10"/>
    <n v="10"/>
    <n v="11"/>
    <n v="47"/>
    <n v="11"/>
    <n v="12"/>
    <n v="12"/>
    <n v="11"/>
    <n v="9"/>
    <n v="55"/>
    <n v="9"/>
    <n v="9"/>
    <n v="8"/>
    <n v="7"/>
    <n v="6"/>
    <n v="39"/>
    <n v="30"/>
    <n v="30"/>
    <n v="30"/>
    <n v="32"/>
    <n v="37"/>
    <n v="26"/>
    <n v="25"/>
    <n v="26"/>
    <n v="24"/>
    <n v="19"/>
    <n v="15"/>
    <n v="10"/>
    <n v="13"/>
    <n v="0"/>
    <n v="3"/>
    <n v="3"/>
    <n v="6"/>
    <n v="244"/>
    <n v="25"/>
    <n v="12"/>
    <n v="109"/>
    <n v="9"/>
    <n v="70"/>
    <n v="58"/>
    <n v="73"/>
    <n v="176"/>
    <n v="81"/>
  </r>
  <r>
    <s v="080504"/>
    <s v="CUSCO"/>
    <x v="1"/>
    <s v="LANGUI"/>
    <x v="8"/>
    <n v="2369"/>
    <x v="0"/>
    <x v="2"/>
    <s v="I-2"/>
    <s v="Ps Langui"/>
    <s v="DIRESA CUSCO"/>
    <n v="0.8"/>
    <n v="1938"/>
    <n v="22"/>
    <n v="22"/>
    <n v="16"/>
    <n v="21"/>
    <n v="23"/>
    <n v="104"/>
    <n v="25"/>
    <n v="38"/>
    <n v="39"/>
    <n v="40"/>
    <n v="44"/>
    <n v="186"/>
    <n v="46"/>
    <n v="46"/>
    <n v="46"/>
    <n v="45"/>
    <n v="37"/>
    <n v="220"/>
    <n v="37"/>
    <n v="34"/>
    <n v="32"/>
    <n v="30"/>
    <n v="24"/>
    <n v="157"/>
    <n v="121"/>
    <n v="118"/>
    <n v="121"/>
    <n v="127"/>
    <n v="150"/>
    <n v="106"/>
    <n v="98"/>
    <n v="102"/>
    <n v="97"/>
    <n v="75"/>
    <n v="62"/>
    <n v="42"/>
    <n v="52"/>
    <n v="1"/>
    <n v="12"/>
    <n v="10"/>
    <n v="26"/>
    <n v="978"/>
    <n v="99"/>
    <n v="46"/>
    <n v="438"/>
    <n v="37"/>
    <n v="278"/>
    <n v="231"/>
    <n v="293"/>
    <n v="704"/>
    <n v="328"/>
  </r>
  <r>
    <s v="080505"/>
    <s v="CUSCO"/>
    <x v="1"/>
    <s v="LAYO"/>
    <x v="9"/>
    <n v="2371"/>
    <x v="0"/>
    <x v="2"/>
    <s v="I-3"/>
    <m/>
    <s v="DIRESA CUSCO"/>
    <n v="1"/>
    <n v="6267"/>
    <n v="100"/>
    <n v="78"/>
    <n v="87"/>
    <n v="92"/>
    <n v="86"/>
    <n v="443"/>
    <n v="93"/>
    <n v="151"/>
    <n v="152"/>
    <n v="155"/>
    <n v="159"/>
    <n v="710"/>
    <n v="158"/>
    <n v="158"/>
    <n v="152"/>
    <n v="146"/>
    <n v="138"/>
    <n v="752"/>
    <n v="124"/>
    <n v="114"/>
    <n v="110"/>
    <n v="101"/>
    <n v="89"/>
    <n v="538"/>
    <n v="391"/>
    <n v="474"/>
    <n v="478"/>
    <n v="444"/>
    <n v="388"/>
    <n v="288"/>
    <n v="277"/>
    <n v="234"/>
    <n v="255"/>
    <n v="214"/>
    <n v="152"/>
    <n v="105"/>
    <n v="124"/>
    <n v="10"/>
    <n v="57"/>
    <n v="43"/>
    <n v="117"/>
    <n v="3399"/>
    <n v="286"/>
    <n v="275"/>
    <n v="1398"/>
    <n v="164.28976456693593"/>
    <n v="1026"/>
    <n v="784"/>
    <n v="1055"/>
    <n v="2109"/>
    <n v="850"/>
  </r>
  <r>
    <s v="080506"/>
    <s v="CUSCO"/>
    <x v="1"/>
    <s v="PAMPAMARCA"/>
    <x v="10"/>
    <n v="2372"/>
    <x v="0"/>
    <x v="1"/>
    <s v="I-2"/>
    <m/>
    <s v="DIRESA CUSCO"/>
    <n v="1"/>
    <n v="1956"/>
    <n v="18"/>
    <n v="26"/>
    <n v="19"/>
    <n v="21"/>
    <n v="27"/>
    <n v="111"/>
    <n v="18"/>
    <n v="44"/>
    <n v="41"/>
    <n v="44"/>
    <n v="40"/>
    <n v="187"/>
    <n v="44"/>
    <n v="39"/>
    <n v="42"/>
    <n v="41"/>
    <n v="40"/>
    <n v="206"/>
    <n v="38"/>
    <n v="38"/>
    <n v="36"/>
    <n v="30"/>
    <n v="28"/>
    <n v="170"/>
    <n v="119"/>
    <n v="146"/>
    <n v="151"/>
    <n v="134"/>
    <n v="139"/>
    <n v="107"/>
    <n v="98"/>
    <n v="83"/>
    <n v="87"/>
    <n v="61"/>
    <n v="57"/>
    <n v="53"/>
    <n v="47"/>
    <n v="1"/>
    <n v="11"/>
    <n v="7"/>
    <n v="21"/>
    <n v="939"/>
    <n v="114"/>
    <n v="97"/>
    <n v="397"/>
    <n v="30.630295088750767"/>
    <n v="270"/>
    <n v="235"/>
    <n v="323"/>
    <n v="712"/>
    <n v="305"/>
  </r>
  <r>
    <s v="080507"/>
    <s v="CUSCO"/>
    <x v="1"/>
    <s v="QUEHUE"/>
    <x v="11"/>
    <n v="2374"/>
    <x v="0"/>
    <x v="1"/>
    <s v="I-2"/>
    <m/>
    <s v="DIRESA CUSCO"/>
    <n v="0.42"/>
    <n v="1454"/>
    <n v="18"/>
    <n v="13"/>
    <n v="16"/>
    <n v="17"/>
    <n v="17"/>
    <n v="81"/>
    <n v="17"/>
    <n v="37"/>
    <n v="37"/>
    <n v="36"/>
    <n v="35"/>
    <n v="162"/>
    <n v="37"/>
    <n v="37"/>
    <n v="36"/>
    <n v="34"/>
    <n v="32"/>
    <n v="176"/>
    <n v="30"/>
    <n v="28"/>
    <n v="28"/>
    <n v="24"/>
    <n v="26"/>
    <n v="136"/>
    <n v="97"/>
    <n v="86"/>
    <n v="113"/>
    <n v="109"/>
    <n v="86"/>
    <n v="83"/>
    <n v="72"/>
    <n v="67"/>
    <n v="59"/>
    <n v="48"/>
    <n v="28"/>
    <n v="24"/>
    <n v="27"/>
    <n v="0"/>
    <n v="11"/>
    <n v="7"/>
    <n v="21"/>
    <n v="710"/>
    <n v="92"/>
    <n v="67"/>
    <n v="327"/>
    <n v="29"/>
    <n v="236"/>
    <n v="188"/>
    <n v="233"/>
    <n v="530"/>
    <n v="186"/>
  </r>
  <r>
    <s v="080507"/>
    <s v="CUSCO"/>
    <x v="1"/>
    <s v="QUEHUE"/>
    <x v="12"/>
    <n v="2373"/>
    <x v="0"/>
    <x v="1"/>
    <s v="I-2"/>
    <m/>
    <s v="DIRESA CUSCO"/>
    <n v="0.57999999999999996"/>
    <n v="2002"/>
    <n v="24"/>
    <n v="18"/>
    <n v="21"/>
    <n v="24"/>
    <n v="23"/>
    <n v="110"/>
    <n v="23"/>
    <n v="50"/>
    <n v="50"/>
    <n v="50"/>
    <n v="48"/>
    <n v="221"/>
    <n v="52"/>
    <n v="50"/>
    <n v="49"/>
    <n v="48"/>
    <n v="45"/>
    <n v="244"/>
    <n v="42"/>
    <n v="38"/>
    <n v="38"/>
    <n v="34"/>
    <n v="36"/>
    <n v="188"/>
    <n v="135"/>
    <n v="118"/>
    <n v="155"/>
    <n v="150"/>
    <n v="118"/>
    <n v="114"/>
    <n v="99"/>
    <n v="93"/>
    <n v="81"/>
    <n v="67"/>
    <n v="39"/>
    <n v="32"/>
    <n v="38"/>
    <n v="1"/>
    <n v="15"/>
    <n v="10"/>
    <n v="28"/>
    <n v="981"/>
    <n v="127"/>
    <n v="92"/>
    <n v="452"/>
    <n v="40"/>
    <n v="323"/>
    <n v="260"/>
    <n v="323"/>
    <n v="729"/>
    <n v="257"/>
  </r>
  <r>
    <s v="080508"/>
    <s v="CUSCO"/>
    <x v="1"/>
    <s v="TUPAC AMARU"/>
    <x v="13"/>
    <n v="2375"/>
    <x v="0"/>
    <x v="1"/>
    <s v="I-1"/>
    <m/>
    <s v="DIRESA CUSCO"/>
    <n v="0.21"/>
    <n v="600"/>
    <n v="9"/>
    <n v="8"/>
    <n v="6"/>
    <n v="8"/>
    <n v="8"/>
    <n v="39"/>
    <n v="12"/>
    <n v="12"/>
    <n v="12"/>
    <n v="13"/>
    <n v="12"/>
    <n v="61"/>
    <n v="14"/>
    <n v="13"/>
    <n v="14"/>
    <n v="13"/>
    <n v="13"/>
    <n v="67"/>
    <n v="11"/>
    <n v="10"/>
    <n v="10"/>
    <n v="9"/>
    <n v="11"/>
    <n v="51"/>
    <n v="37"/>
    <n v="42"/>
    <n v="46"/>
    <n v="42"/>
    <n v="39"/>
    <n v="35"/>
    <n v="31"/>
    <n v="29"/>
    <n v="30"/>
    <n v="16"/>
    <n v="14"/>
    <n v="8"/>
    <n v="13"/>
    <n v="1"/>
    <n v="6"/>
    <n v="4"/>
    <n v="11"/>
    <n v="324"/>
    <n v="45"/>
    <n v="26"/>
    <n v="109"/>
    <n v="15"/>
    <n v="88"/>
    <n v="71"/>
    <n v="99"/>
    <n v="222"/>
    <n v="81"/>
  </r>
  <r>
    <s v="080508"/>
    <s v="CUSCO"/>
    <x v="1"/>
    <s v="TUPAC AMARU"/>
    <x v="14"/>
    <n v="2377"/>
    <x v="0"/>
    <x v="1"/>
    <s v="I-2"/>
    <m/>
    <s v="DIRESA CUSCO"/>
    <n v="0.32"/>
    <n v="918"/>
    <n v="14"/>
    <n v="12"/>
    <n v="10"/>
    <n v="13"/>
    <n v="12"/>
    <n v="61"/>
    <n v="18"/>
    <n v="19"/>
    <n v="19"/>
    <n v="19"/>
    <n v="19"/>
    <n v="94"/>
    <n v="21"/>
    <n v="20"/>
    <n v="21"/>
    <n v="20"/>
    <n v="20"/>
    <n v="102"/>
    <n v="17"/>
    <n v="15"/>
    <n v="15"/>
    <n v="13"/>
    <n v="16"/>
    <n v="76"/>
    <n v="56"/>
    <n v="65"/>
    <n v="70"/>
    <n v="64"/>
    <n v="60"/>
    <n v="54"/>
    <n v="48"/>
    <n v="45"/>
    <n v="46"/>
    <n v="24"/>
    <n v="21"/>
    <n v="12"/>
    <n v="20"/>
    <n v="1"/>
    <n v="9"/>
    <n v="6"/>
    <n v="17"/>
    <n v="494"/>
    <n v="68"/>
    <n v="40"/>
    <n v="167"/>
    <n v="24"/>
    <n v="135"/>
    <n v="108"/>
    <n v="150"/>
    <n v="341"/>
    <n v="123"/>
  </r>
  <r>
    <s v="080508"/>
    <s v="CUSCO"/>
    <x v="1"/>
    <s v="TUPAC AMARU"/>
    <x v="15"/>
    <n v="2376"/>
    <x v="0"/>
    <x v="1"/>
    <s v="I-2"/>
    <m/>
    <s v="DIRESA CUSCO"/>
    <n v="0.47"/>
    <n v="1347"/>
    <n v="21"/>
    <n v="18"/>
    <n v="14"/>
    <n v="19"/>
    <n v="17"/>
    <n v="89"/>
    <n v="26"/>
    <n v="27"/>
    <n v="28"/>
    <n v="28"/>
    <n v="27"/>
    <n v="136"/>
    <n v="31"/>
    <n v="30"/>
    <n v="31"/>
    <n v="30"/>
    <n v="29"/>
    <n v="151"/>
    <n v="24"/>
    <n v="23"/>
    <n v="23"/>
    <n v="20"/>
    <n v="24"/>
    <n v="114"/>
    <n v="82"/>
    <n v="95"/>
    <n v="103"/>
    <n v="94"/>
    <n v="88"/>
    <n v="79"/>
    <n v="70"/>
    <n v="66"/>
    <n v="67"/>
    <n v="35"/>
    <n v="31"/>
    <n v="17"/>
    <n v="30"/>
    <n v="1"/>
    <n v="13"/>
    <n v="8"/>
    <n v="24"/>
    <n v="725"/>
    <n v="100"/>
    <n v="59"/>
    <n v="245"/>
    <n v="35"/>
    <n v="197"/>
    <n v="160"/>
    <n v="221"/>
    <n v="500"/>
    <n v="180"/>
  </r>
  <r>
    <s v="080601"/>
    <s v="CUSCO"/>
    <x v="2"/>
    <s v="SICUANI"/>
    <x v="16"/>
    <n v="2384"/>
    <x v="0"/>
    <x v="3"/>
    <s v="I-3"/>
    <m/>
    <s v="DIRESA CUSCO"/>
    <n v="0.22"/>
    <n v="13516"/>
    <n v="204"/>
    <n v="222"/>
    <n v="219"/>
    <n v="224"/>
    <n v="207"/>
    <n v="1076"/>
    <n v="216"/>
    <n v="255"/>
    <n v="262"/>
    <n v="268"/>
    <n v="275"/>
    <n v="1276"/>
    <n v="286"/>
    <n v="292"/>
    <n v="294"/>
    <n v="291"/>
    <n v="285"/>
    <n v="1448"/>
    <n v="264"/>
    <n v="259"/>
    <n v="250"/>
    <n v="240"/>
    <n v="230"/>
    <n v="1243"/>
    <n v="1031"/>
    <n v="1076"/>
    <n v="1118"/>
    <n v="1030"/>
    <n v="886"/>
    <n v="701"/>
    <n v="617"/>
    <n v="558"/>
    <n v="443"/>
    <n v="351"/>
    <n v="273"/>
    <n v="192"/>
    <n v="197"/>
    <n v="11"/>
    <n v="100"/>
    <n v="103"/>
    <n v="239"/>
    <n v="6263"/>
    <n v="647"/>
    <n v="646"/>
    <n v="3170"/>
    <n v="333"/>
    <n v="1854"/>
    <n v="1643"/>
    <n v="2577"/>
    <n v="4910"/>
    <n v="1456"/>
  </r>
  <r>
    <s v="080601"/>
    <s v="CUSCO"/>
    <x v="2"/>
    <s v="SICUANI"/>
    <x v="17"/>
    <n v="2380"/>
    <x v="0"/>
    <x v="4"/>
    <s v="I-4"/>
    <m/>
    <s v="DIRESA CUSCO"/>
    <n v="0.23"/>
    <n v="14133"/>
    <n v="213"/>
    <n v="232"/>
    <n v="229"/>
    <n v="235"/>
    <n v="217"/>
    <n v="1126"/>
    <n v="226"/>
    <n v="267"/>
    <n v="274"/>
    <n v="280"/>
    <n v="287"/>
    <n v="1334"/>
    <n v="299"/>
    <n v="305"/>
    <n v="307"/>
    <n v="305"/>
    <n v="298"/>
    <n v="1514"/>
    <n v="276"/>
    <n v="270"/>
    <n v="262"/>
    <n v="251"/>
    <n v="241"/>
    <n v="1300"/>
    <n v="1078"/>
    <n v="1125"/>
    <n v="1169"/>
    <n v="1077"/>
    <n v="926"/>
    <n v="733"/>
    <n v="645"/>
    <n v="583"/>
    <n v="463"/>
    <n v="367"/>
    <n v="286"/>
    <n v="201"/>
    <n v="206"/>
    <n v="12"/>
    <n v="105"/>
    <n v="108"/>
    <n v="250"/>
    <n v="6548"/>
    <n v="676"/>
    <n v="675"/>
    <n v="3314"/>
    <n v="348"/>
    <n v="1938"/>
    <n v="1718"/>
    <n v="2695"/>
    <n v="5133"/>
    <n v="1523"/>
  </r>
  <r>
    <s v="080601"/>
    <s v="CUSCO"/>
    <x v="2"/>
    <s v="SICUANI"/>
    <x v="18"/>
    <n v="2378"/>
    <x v="0"/>
    <x v="5"/>
    <s v="II-1"/>
    <m/>
    <s v="DIRESA CUSCO"/>
    <n v="0.27"/>
    <n v="16583"/>
    <n v="250"/>
    <n v="272"/>
    <n v="268"/>
    <n v="275"/>
    <n v="254"/>
    <n v="1319"/>
    <n v="265"/>
    <n v="313"/>
    <n v="322"/>
    <n v="329"/>
    <n v="337"/>
    <n v="1566"/>
    <n v="351"/>
    <n v="358"/>
    <n v="360"/>
    <n v="357"/>
    <n v="349"/>
    <n v="1775"/>
    <n v="324"/>
    <n v="317"/>
    <n v="307"/>
    <n v="295"/>
    <n v="282"/>
    <n v="1525"/>
    <n v="1265"/>
    <n v="1321"/>
    <n v="1372"/>
    <n v="1264"/>
    <n v="1087"/>
    <n v="860"/>
    <n v="757"/>
    <n v="684"/>
    <n v="543"/>
    <n v="431"/>
    <n v="336"/>
    <n v="236"/>
    <n v="242"/>
    <n v="14"/>
    <n v="123"/>
    <n v="127"/>
    <n v="293"/>
    <n v="7686"/>
    <n v="794"/>
    <n v="792"/>
    <n v="3890"/>
    <n v="409"/>
    <n v="2275"/>
    <n v="2014"/>
    <n v="3163"/>
    <n v="6024"/>
    <n v="1788"/>
  </r>
  <r>
    <s v="080601"/>
    <s v="CUSCO"/>
    <x v="2"/>
    <s v="SICUANI"/>
    <x v="19"/>
    <n v="2379"/>
    <x v="0"/>
    <x v="4"/>
    <s v="I-1"/>
    <m/>
    <s v="DIRESA CUSCO"/>
    <n v="0.02"/>
    <n v="1232"/>
    <n v="19"/>
    <n v="20"/>
    <n v="20"/>
    <n v="20"/>
    <n v="19"/>
    <n v="98"/>
    <n v="20"/>
    <n v="23"/>
    <n v="24"/>
    <n v="24"/>
    <n v="25"/>
    <n v="116"/>
    <n v="26"/>
    <n v="27"/>
    <n v="27"/>
    <n v="26"/>
    <n v="26"/>
    <n v="132"/>
    <n v="24"/>
    <n v="24"/>
    <n v="23"/>
    <n v="22"/>
    <n v="21"/>
    <n v="114"/>
    <n v="94"/>
    <n v="98"/>
    <n v="102"/>
    <n v="94"/>
    <n v="81"/>
    <n v="64"/>
    <n v="56"/>
    <n v="51"/>
    <n v="40"/>
    <n v="32"/>
    <n v="25"/>
    <n v="17"/>
    <n v="18"/>
    <n v="1"/>
    <n v="9"/>
    <n v="9"/>
    <n v="22"/>
    <n v="569"/>
    <n v="59"/>
    <n v="59"/>
    <n v="288"/>
    <n v="30"/>
    <n v="169"/>
    <n v="150"/>
    <n v="235"/>
    <n v="448"/>
    <n v="132"/>
  </r>
  <r>
    <s v="080601"/>
    <s v="CUSCO"/>
    <x v="2"/>
    <s v="SICUANI"/>
    <x v="20"/>
    <n v="2383"/>
    <x v="0"/>
    <x v="3"/>
    <s v="I-2"/>
    <m/>
    <s v="DIRESA CUSCO"/>
    <n v="0.04"/>
    <n v="2457"/>
    <n v="37"/>
    <n v="40"/>
    <n v="40"/>
    <n v="41"/>
    <n v="38"/>
    <n v="196"/>
    <n v="39"/>
    <n v="46"/>
    <n v="48"/>
    <n v="49"/>
    <n v="50"/>
    <n v="232"/>
    <n v="52"/>
    <n v="53"/>
    <n v="53"/>
    <n v="53"/>
    <n v="52"/>
    <n v="263"/>
    <n v="48"/>
    <n v="47"/>
    <n v="46"/>
    <n v="44"/>
    <n v="42"/>
    <n v="227"/>
    <n v="187"/>
    <n v="196"/>
    <n v="203"/>
    <n v="187"/>
    <n v="161"/>
    <n v="127"/>
    <n v="112"/>
    <n v="101"/>
    <n v="80"/>
    <n v="64"/>
    <n v="50"/>
    <n v="35"/>
    <n v="36"/>
    <n v="2"/>
    <n v="18"/>
    <n v="19"/>
    <n v="43"/>
    <n v="1139"/>
    <n v="118"/>
    <n v="117"/>
    <n v="576"/>
    <n v="61"/>
    <n v="337"/>
    <n v="299"/>
    <n v="469"/>
    <n v="891"/>
    <n v="265"/>
  </r>
  <r>
    <s v="080601"/>
    <s v="CUSCO"/>
    <x v="2"/>
    <s v="SICUANI"/>
    <x v="21"/>
    <n v="2381"/>
    <x v="0"/>
    <x v="3"/>
    <s v="I-2"/>
    <m/>
    <s v="DIRESA CUSCO"/>
    <n v="0.05"/>
    <n v="3072"/>
    <n v="46"/>
    <n v="50"/>
    <n v="50"/>
    <n v="51"/>
    <n v="47"/>
    <n v="244"/>
    <n v="49"/>
    <n v="58"/>
    <n v="60"/>
    <n v="61"/>
    <n v="62"/>
    <n v="290"/>
    <n v="65"/>
    <n v="66"/>
    <n v="67"/>
    <n v="66"/>
    <n v="65"/>
    <n v="329"/>
    <n v="60"/>
    <n v="59"/>
    <n v="57"/>
    <n v="55"/>
    <n v="52"/>
    <n v="283"/>
    <n v="234"/>
    <n v="245"/>
    <n v="254"/>
    <n v="234"/>
    <n v="201"/>
    <n v="159"/>
    <n v="140"/>
    <n v="127"/>
    <n v="101"/>
    <n v="80"/>
    <n v="62"/>
    <n v="44"/>
    <n v="45"/>
    <n v="3"/>
    <n v="23"/>
    <n v="24"/>
    <n v="54"/>
    <n v="1423"/>
    <n v="147"/>
    <n v="147"/>
    <n v="720"/>
    <n v="76"/>
    <n v="421"/>
    <n v="374"/>
    <n v="586"/>
    <n v="1115"/>
    <n v="332"/>
  </r>
  <r>
    <s v="080601"/>
    <s v="CUSCO"/>
    <x v="2"/>
    <s v="SICUANI"/>
    <x v="22"/>
    <n v="2382"/>
    <x v="0"/>
    <x v="3"/>
    <s v="I-1"/>
    <m/>
    <s v="DIRESA CUSCO"/>
    <n v="0.03"/>
    <n v="1843"/>
    <n v="28"/>
    <n v="30"/>
    <n v="30"/>
    <n v="31"/>
    <n v="28"/>
    <n v="147"/>
    <n v="29"/>
    <n v="35"/>
    <n v="36"/>
    <n v="37"/>
    <n v="37"/>
    <n v="174"/>
    <n v="39"/>
    <n v="40"/>
    <n v="40"/>
    <n v="40"/>
    <n v="39"/>
    <n v="198"/>
    <n v="36"/>
    <n v="35"/>
    <n v="34"/>
    <n v="33"/>
    <n v="31"/>
    <n v="169"/>
    <n v="141"/>
    <n v="147"/>
    <n v="152"/>
    <n v="140"/>
    <n v="121"/>
    <n v="96"/>
    <n v="84"/>
    <n v="76"/>
    <n v="60"/>
    <n v="48"/>
    <n v="37"/>
    <n v="26"/>
    <n v="27"/>
    <n v="2"/>
    <n v="14"/>
    <n v="14"/>
    <n v="33"/>
    <n v="854"/>
    <n v="88"/>
    <n v="88"/>
    <n v="432"/>
    <n v="45"/>
    <n v="253"/>
    <n v="224"/>
    <n v="352"/>
    <n v="669"/>
    <n v="198"/>
  </r>
  <r>
    <s v="080601"/>
    <s v="CUSCO"/>
    <x v="2"/>
    <s v="SICUANI"/>
    <x v="23"/>
    <n v="11745"/>
    <x v="0"/>
    <x v="6"/>
    <s v="Sin Categoria"/>
    <m/>
    <s v="PNP"/>
    <n v="0.02"/>
    <n v="1232"/>
    <n v="19"/>
    <n v="20"/>
    <n v="20"/>
    <n v="20"/>
    <n v="19"/>
    <n v="98"/>
    <n v="20"/>
    <n v="23"/>
    <n v="24"/>
    <n v="24"/>
    <n v="25"/>
    <n v="116"/>
    <n v="26"/>
    <n v="27"/>
    <n v="27"/>
    <n v="26"/>
    <n v="26"/>
    <n v="132"/>
    <n v="24"/>
    <n v="24"/>
    <n v="23"/>
    <n v="22"/>
    <n v="21"/>
    <n v="114"/>
    <n v="94"/>
    <n v="98"/>
    <n v="102"/>
    <n v="94"/>
    <n v="81"/>
    <n v="64"/>
    <n v="56"/>
    <n v="51"/>
    <n v="40"/>
    <n v="32"/>
    <n v="25"/>
    <n v="17"/>
    <n v="18"/>
    <n v="1"/>
    <n v="9"/>
    <n v="9"/>
    <n v="22"/>
    <n v="569"/>
    <n v="59"/>
    <n v="59"/>
    <n v="288"/>
    <n v="30"/>
    <n v="169"/>
    <n v="150"/>
    <n v="235"/>
    <n v="448"/>
    <n v="132"/>
  </r>
  <r>
    <s v="080601"/>
    <s v="CUSCO"/>
    <x v="2"/>
    <s v="SICUANI"/>
    <x v="24"/>
    <n v="10063"/>
    <x v="0"/>
    <x v="6"/>
    <s v="II-1"/>
    <m/>
    <s v="ESSALUD"/>
    <n v="0.12"/>
    <n v="7371"/>
    <n v="111"/>
    <n v="121"/>
    <n v="119"/>
    <n v="122"/>
    <n v="113"/>
    <n v="586"/>
    <n v="118"/>
    <n v="139"/>
    <n v="143"/>
    <n v="146"/>
    <n v="150"/>
    <n v="696"/>
    <n v="156"/>
    <n v="159"/>
    <n v="160"/>
    <n v="159"/>
    <n v="155"/>
    <n v="789"/>
    <n v="144"/>
    <n v="141"/>
    <n v="137"/>
    <n v="131"/>
    <n v="126"/>
    <n v="679"/>
    <n v="562"/>
    <n v="587"/>
    <n v="610"/>
    <n v="562"/>
    <n v="483"/>
    <n v="382"/>
    <n v="336"/>
    <n v="304"/>
    <n v="241"/>
    <n v="192"/>
    <n v="149"/>
    <n v="105"/>
    <n v="108"/>
    <n v="6"/>
    <n v="55"/>
    <n v="56"/>
    <n v="130"/>
    <n v="3416"/>
    <n v="353"/>
    <n v="352"/>
    <n v="1729"/>
    <n v="182"/>
    <n v="1011"/>
    <n v="896"/>
    <n v="1406"/>
    <n v="2677"/>
    <n v="795"/>
  </r>
  <r>
    <s v="080602"/>
    <s v="CUSCO"/>
    <x v="2"/>
    <s v="CHECACUPE"/>
    <x v="25"/>
    <n v="2385"/>
    <x v="0"/>
    <x v="0"/>
    <s v="I-2"/>
    <m/>
    <s v="DIRESA CUSCO"/>
    <n v="1"/>
    <n v="4990"/>
    <n v="68"/>
    <n v="74"/>
    <n v="52"/>
    <n v="76"/>
    <n v="47"/>
    <n v="317"/>
    <n v="61"/>
    <n v="96"/>
    <n v="95"/>
    <n v="102"/>
    <n v="100"/>
    <n v="454"/>
    <n v="111"/>
    <n v="109"/>
    <n v="109"/>
    <n v="111"/>
    <n v="108"/>
    <n v="548"/>
    <n v="98"/>
    <n v="91"/>
    <n v="87"/>
    <n v="85"/>
    <n v="81"/>
    <n v="442"/>
    <n v="345"/>
    <n v="336"/>
    <n v="397"/>
    <n v="346"/>
    <n v="336"/>
    <n v="274"/>
    <n v="273"/>
    <n v="228"/>
    <n v="228"/>
    <n v="175"/>
    <n v="145"/>
    <n v="74"/>
    <n v="72"/>
    <n v="6"/>
    <n v="31"/>
    <n v="37"/>
    <n v="79"/>
    <n v="2438"/>
    <n v="227"/>
    <n v="207"/>
    <n v="1125"/>
    <n v="111.38289123182096"/>
    <n v="674"/>
    <n v="604"/>
    <n v="847"/>
    <n v="1854"/>
    <n v="694"/>
  </r>
  <r>
    <s v="080603"/>
    <s v="CUSCO"/>
    <x v="2"/>
    <s v="COMBAPATA"/>
    <x v="26"/>
    <n v="2386"/>
    <x v="0"/>
    <x v="0"/>
    <s v="I-4"/>
    <m/>
    <s v="DIRESA CUSCO"/>
    <n v="0.61"/>
    <n v="3380"/>
    <n v="52"/>
    <n v="44"/>
    <n v="49"/>
    <n v="58"/>
    <n v="56"/>
    <n v="259"/>
    <n v="46"/>
    <n v="56"/>
    <n v="60"/>
    <n v="63"/>
    <n v="71"/>
    <n v="296"/>
    <n v="74"/>
    <n v="79"/>
    <n v="83"/>
    <n v="82"/>
    <n v="81"/>
    <n v="399"/>
    <n v="73"/>
    <n v="69"/>
    <n v="65"/>
    <n v="60"/>
    <n v="59"/>
    <n v="326"/>
    <n v="227"/>
    <n v="236"/>
    <n v="278"/>
    <n v="314"/>
    <n v="230"/>
    <n v="162"/>
    <n v="157"/>
    <n v="113"/>
    <n v="119"/>
    <n v="79"/>
    <n v="74"/>
    <n v="51"/>
    <n v="60"/>
    <n v="4"/>
    <n v="25"/>
    <n v="27"/>
    <n v="62"/>
    <n v="1587"/>
    <n v="160"/>
    <n v="156"/>
    <n v="749"/>
    <n v="87"/>
    <n v="449"/>
    <n v="453"/>
    <n v="582"/>
    <n v="1254"/>
    <n v="383"/>
  </r>
  <r>
    <s v="080603"/>
    <s v="CUSCO"/>
    <x v="2"/>
    <s v="COMBAPATA"/>
    <x v="27"/>
    <n v="2387"/>
    <x v="0"/>
    <x v="0"/>
    <s v="I-2"/>
    <m/>
    <s v="DIRESA CUSCO"/>
    <n v="0.39"/>
    <n v="2164"/>
    <n v="34"/>
    <n v="28"/>
    <n v="31"/>
    <n v="37"/>
    <n v="36"/>
    <n v="166"/>
    <n v="29"/>
    <n v="36"/>
    <n v="38"/>
    <n v="41"/>
    <n v="46"/>
    <n v="190"/>
    <n v="48"/>
    <n v="50"/>
    <n v="53"/>
    <n v="53"/>
    <n v="51"/>
    <n v="255"/>
    <n v="47"/>
    <n v="44"/>
    <n v="42"/>
    <n v="39"/>
    <n v="38"/>
    <n v="210"/>
    <n v="145"/>
    <n v="151"/>
    <n v="177"/>
    <n v="201"/>
    <n v="147"/>
    <n v="104"/>
    <n v="101"/>
    <n v="72"/>
    <n v="76"/>
    <n v="50"/>
    <n v="47"/>
    <n v="33"/>
    <n v="39"/>
    <n v="2"/>
    <n v="16"/>
    <n v="18"/>
    <n v="39"/>
    <n v="1014"/>
    <n v="103"/>
    <n v="99"/>
    <n v="479"/>
    <n v="55"/>
    <n v="288"/>
    <n v="290"/>
    <n v="373"/>
    <n v="802"/>
    <n v="245"/>
  </r>
  <r>
    <s v="080604"/>
    <s v="CUSCO"/>
    <x v="2"/>
    <s v="MARANGANI"/>
    <x v="28"/>
    <n v="2388"/>
    <x v="0"/>
    <x v="4"/>
    <s v="I-3"/>
    <m/>
    <s v="DIRESA CUSCO"/>
    <n v="0.53"/>
    <n v="5900"/>
    <n v="71"/>
    <n v="69"/>
    <n v="66"/>
    <n v="73"/>
    <n v="52"/>
    <n v="331"/>
    <n v="67"/>
    <n v="111"/>
    <n v="118"/>
    <n v="122"/>
    <n v="125"/>
    <n v="543"/>
    <n v="134"/>
    <n v="139"/>
    <n v="143"/>
    <n v="140"/>
    <n v="133"/>
    <n v="689"/>
    <n v="120"/>
    <n v="116"/>
    <n v="109"/>
    <n v="102"/>
    <n v="94"/>
    <n v="541"/>
    <n v="396"/>
    <n v="405"/>
    <n v="443"/>
    <n v="416"/>
    <n v="361"/>
    <n v="284"/>
    <n v="328"/>
    <n v="279"/>
    <n v="269"/>
    <n v="227"/>
    <n v="153"/>
    <n v="126"/>
    <n v="109"/>
    <n v="9"/>
    <n v="37"/>
    <n v="34"/>
    <n v="83"/>
    <n v="3039"/>
    <n v="339"/>
    <n v="249"/>
    <n v="1333"/>
    <n v="117"/>
    <n v="816"/>
    <n v="761"/>
    <n v="997"/>
    <n v="2111"/>
    <n v="884"/>
  </r>
  <r>
    <s v="080604"/>
    <s v="CUSCO"/>
    <x v="2"/>
    <s v="MARANGANI"/>
    <x v="29"/>
    <n v="2390"/>
    <x v="0"/>
    <x v="4"/>
    <s v="I-1"/>
    <m/>
    <s v="DIRESA CUSCO"/>
    <n v="0.1"/>
    <n v="1117"/>
    <n v="13"/>
    <n v="13"/>
    <n v="13"/>
    <n v="14"/>
    <n v="10"/>
    <n v="63"/>
    <n v="13"/>
    <n v="21"/>
    <n v="22"/>
    <n v="23"/>
    <n v="24"/>
    <n v="103"/>
    <n v="25"/>
    <n v="26"/>
    <n v="27"/>
    <n v="26"/>
    <n v="25"/>
    <n v="129"/>
    <n v="23"/>
    <n v="22"/>
    <n v="21"/>
    <n v="19"/>
    <n v="18"/>
    <n v="103"/>
    <n v="75"/>
    <n v="77"/>
    <n v="84"/>
    <n v="78"/>
    <n v="68"/>
    <n v="54"/>
    <n v="62"/>
    <n v="53"/>
    <n v="51"/>
    <n v="43"/>
    <n v="29"/>
    <n v="24"/>
    <n v="21"/>
    <n v="2"/>
    <n v="7"/>
    <n v="7"/>
    <n v="16"/>
    <n v="573"/>
    <n v="64"/>
    <n v="47"/>
    <n v="252"/>
    <n v="22"/>
    <n v="154"/>
    <n v="144"/>
    <n v="189"/>
    <n v="399"/>
    <n v="168"/>
  </r>
  <r>
    <s v="080604"/>
    <s v="CUSCO"/>
    <x v="2"/>
    <s v="MARANGANI"/>
    <x v="30"/>
    <n v="2389"/>
    <x v="0"/>
    <x v="4"/>
    <s v="I-1"/>
    <m/>
    <s v="DIRESA CUSCO"/>
    <n v="0.12"/>
    <n v="1336"/>
    <n v="16"/>
    <n v="16"/>
    <n v="15"/>
    <n v="16"/>
    <n v="12"/>
    <n v="75"/>
    <n v="15"/>
    <n v="25"/>
    <n v="27"/>
    <n v="28"/>
    <n v="28"/>
    <n v="123"/>
    <n v="30"/>
    <n v="32"/>
    <n v="32"/>
    <n v="32"/>
    <n v="30"/>
    <n v="156"/>
    <n v="27"/>
    <n v="26"/>
    <n v="25"/>
    <n v="23"/>
    <n v="21"/>
    <n v="122"/>
    <n v="90"/>
    <n v="92"/>
    <n v="100"/>
    <n v="94"/>
    <n v="82"/>
    <n v="64"/>
    <n v="74"/>
    <n v="63"/>
    <n v="61"/>
    <n v="51"/>
    <n v="35"/>
    <n v="29"/>
    <n v="25"/>
    <n v="2"/>
    <n v="8"/>
    <n v="8"/>
    <n v="19"/>
    <n v="688"/>
    <n v="77"/>
    <n v="56"/>
    <n v="302"/>
    <n v="26"/>
    <n v="185"/>
    <n v="172"/>
    <n v="226"/>
    <n v="477"/>
    <n v="201"/>
  </r>
  <r>
    <s v="080604"/>
    <s v="CUSCO"/>
    <x v="2"/>
    <s v="MARANGANI"/>
    <x v="31"/>
    <n v="2391"/>
    <x v="0"/>
    <x v="4"/>
    <s v="I-2"/>
    <m/>
    <s v="DIRESA CUSCO"/>
    <n v="0.25"/>
    <n v="2790"/>
    <n v="34"/>
    <n v="33"/>
    <n v="31"/>
    <n v="34"/>
    <n v="25"/>
    <n v="157"/>
    <n v="32"/>
    <n v="53"/>
    <n v="56"/>
    <n v="58"/>
    <n v="59"/>
    <n v="258"/>
    <n v="63"/>
    <n v="66"/>
    <n v="68"/>
    <n v="66"/>
    <n v="63"/>
    <n v="326"/>
    <n v="57"/>
    <n v="55"/>
    <n v="52"/>
    <n v="48"/>
    <n v="44"/>
    <n v="256"/>
    <n v="187"/>
    <n v="191"/>
    <n v="209"/>
    <n v="196"/>
    <n v="171"/>
    <n v="134"/>
    <n v="155"/>
    <n v="132"/>
    <n v="127"/>
    <n v="107"/>
    <n v="72"/>
    <n v="60"/>
    <n v="52"/>
    <n v="4"/>
    <n v="17"/>
    <n v="16"/>
    <n v="39"/>
    <n v="1434"/>
    <n v="160"/>
    <n v="117"/>
    <n v="629"/>
    <n v="55"/>
    <n v="387"/>
    <n v="361"/>
    <n v="470"/>
    <n v="997"/>
    <n v="418"/>
  </r>
  <r>
    <s v="080605"/>
    <s v="CUSCO"/>
    <x v="2"/>
    <s v="PITUMARCA"/>
    <x v="32"/>
    <n v="2392"/>
    <x v="0"/>
    <x v="0"/>
    <s v="I-3"/>
    <m/>
    <s v="DIRESA CUSCO"/>
    <n v="0.89"/>
    <n v="6774"/>
    <n v="139"/>
    <n v="117"/>
    <n v="121"/>
    <n v="111"/>
    <n v="109"/>
    <n v="597"/>
    <n v="142"/>
    <n v="142"/>
    <n v="141"/>
    <n v="142"/>
    <n v="142"/>
    <n v="709"/>
    <n v="142"/>
    <n v="138"/>
    <n v="137"/>
    <n v="132"/>
    <n v="127"/>
    <n v="676"/>
    <n v="111"/>
    <n v="106"/>
    <n v="101"/>
    <n v="101"/>
    <n v="101"/>
    <n v="520"/>
    <n v="482"/>
    <n v="549"/>
    <n v="556"/>
    <n v="449"/>
    <n v="427"/>
    <n v="337"/>
    <n v="326"/>
    <n v="264"/>
    <n v="288"/>
    <n v="204"/>
    <n v="179"/>
    <n v="94"/>
    <n v="117"/>
    <n v="16"/>
    <n v="74"/>
    <n v="65"/>
    <n v="163"/>
    <n v="3289"/>
    <n v="345"/>
    <n v="267"/>
    <n v="1478"/>
    <n v="228"/>
    <n v="989"/>
    <n v="714"/>
    <n v="1233"/>
    <n v="2359"/>
    <n v="882"/>
  </r>
  <r>
    <s v="080605"/>
    <s v="CUSCO"/>
    <x v="2"/>
    <s v="PITUMARCA"/>
    <x v="33"/>
    <n v="2393"/>
    <x v="0"/>
    <x v="3"/>
    <s v="I-1"/>
    <m/>
    <s v="DIRESA CUSCO"/>
    <n v="0.11"/>
    <n v="838"/>
    <n v="17"/>
    <n v="14"/>
    <n v="15"/>
    <n v="14"/>
    <n v="14"/>
    <n v="74"/>
    <n v="17"/>
    <n v="18"/>
    <n v="17"/>
    <n v="17"/>
    <n v="18"/>
    <n v="87"/>
    <n v="18"/>
    <n v="17"/>
    <n v="17"/>
    <n v="16"/>
    <n v="16"/>
    <n v="84"/>
    <n v="14"/>
    <n v="13"/>
    <n v="13"/>
    <n v="12"/>
    <n v="12"/>
    <n v="64"/>
    <n v="60"/>
    <n v="68"/>
    <n v="69"/>
    <n v="55"/>
    <n v="53"/>
    <n v="42"/>
    <n v="40"/>
    <n v="33"/>
    <n v="36"/>
    <n v="25"/>
    <n v="22"/>
    <n v="12"/>
    <n v="14"/>
    <n v="2"/>
    <n v="9"/>
    <n v="8"/>
    <n v="20"/>
    <n v="406"/>
    <n v="43"/>
    <n v="33"/>
    <n v="183"/>
    <n v="28"/>
    <n v="122"/>
    <n v="89"/>
    <n v="152"/>
    <n v="292"/>
    <n v="109"/>
  </r>
  <r>
    <s v="080606"/>
    <s v="CUSCO"/>
    <x v="2"/>
    <s v="SAN PABLO"/>
    <x v="34"/>
    <n v="2394"/>
    <x v="0"/>
    <x v="3"/>
    <s v="I-2"/>
    <m/>
    <s v="DIRESA CUSCO"/>
    <n v="0.57999999999999996"/>
    <n v="2739"/>
    <n v="44"/>
    <n v="41"/>
    <n v="46"/>
    <n v="39"/>
    <n v="28"/>
    <n v="198"/>
    <n v="38"/>
    <n v="48"/>
    <n v="49"/>
    <n v="50"/>
    <n v="56"/>
    <n v="241"/>
    <n v="56"/>
    <n v="56"/>
    <n v="58"/>
    <n v="56"/>
    <n v="52"/>
    <n v="278"/>
    <n v="46"/>
    <n v="41"/>
    <n v="38"/>
    <n v="36"/>
    <n v="40"/>
    <n v="201"/>
    <n v="174"/>
    <n v="177"/>
    <n v="191"/>
    <n v="183"/>
    <n v="183"/>
    <n v="152"/>
    <n v="115"/>
    <n v="142"/>
    <n v="136"/>
    <n v="121"/>
    <n v="97"/>
    <n v="71"/>
    <n v="79"/>
    <n v="1"/>
    <n v="22"/>
    <n v="21"/>
    <n v="51"/>
    <n v="1397"/>
    <n v="113"/>
    <n v="89"/>
    <n v="489"/>
    <n v="72"/>
    <n v="353"/>
    <n v="291"/>
    <n v="427"/>
    <n v="966"/>
    <n v="504"/>
  </r>
  <r>
    <s v="080606"/>
    <s v="CUSCO"/>
    <x v="2"/>
    <s v="SAN PABLO"/>
    <x v="35"/>
    <n v="2395"/>
    <x v="0"/>
    <x v="3"/>
    <s v="I-2"/>
    <m/>
    <s v="DIRESA CUSCO"/>
    <n v="0.42"/>
    <n v="1986"/>
    <n v="32"/>
    <n v="29"/>
    <n v="34"/>
    <n v="29"/>
    <n v="20"/>
    <n v="144"/>
    <n v="28"/>
    <n v="35"/>
    <n v="36"/>
    <n v="37"/>
    <n v="41"/>
    <n v="177"/>
    <n v="40"/>
    <n v="41"/>
    <n v="42"/>
    <n v="40"/>
    <n v="37"/>
    <n v="200"/>
    <n v="33"/>
    <n v="29"/>
    <n v="27"/>
    <n v="26"/>
    <n v="29"/>
    <n v="144"/>
    <n v="126"/>
    <n v="129"/>
    <n v="138"/>
    <n v="132"/>
    <n v="133"/>
    <n v="110"/>
    <n v="84"/>
    <n v="103"/>
    <n v="99"/>
    <n v="87"/>
    <n v="70"/>
    <n v="52"/>
    <n v="58"/>
    <n v="1"/>
    <n v="16"/>
    <n v="16"/>
    <n v="37"/>
    <n v="1012"/>
    <n v="81"/>
    <n v="64"/>
    <n v="354"/>
    <n v="52"/>
    <n v="258"/>
    <n v="208"/>
    <n v="310"/>
    <n v="700"/>
    <n v="366"/>
  </r>
  <r>
    <s v="080607"/>
    <s v="CUSCO"/>
    <x v="2"/>
    <s v="SAN PEDRO"/>
    <x v="36"/>
    <n v="2396"/>
    <x v="0"/>
    <x v="3"/>
    <s v="I-2"/>
    <m/>
    <s v="DIRESA CUSCO"/>
    <n v="1"/>
    <n v="2842"/>
    <n v="39"/>
    <n v="27"/>
    <n v="31"/>
    <n v="26"/>
    <n v="18"/>
    <n v="141"/>
    <n v="23"/>
    <n v="33"/>
    <n v="36"/>
    <n v="43"/>
    <n v="43"/>
    <n v="178"/>
    <n v="51"/>
    <n v="56"/>
    <n v="55"/>
    <n v="59"/>
    <n v="54"/>
    <n v="275"/>
    <n v="54"/>
    <n v="53"/>
    <n v="47"/>
    <n v="47"/>
    <n v="37"/>
    <n v="238"/>
    <n v="158"/>
    <n v="155"/>
    <n v="188"/>
    <n v="197"/>
    <n v="205"/>
    <n v="165"/>
    <n v="154"/>
    <n v="125"/>
    <n v="166"/>
    <n v="162"/>
    <n v="143"/>
    <n v="83"/>
    <n v="109"/>
    <n v="4"/>
    <n v="23"/>
    <n v="16"/>
    <n v="45"/>
    <n v="1373"/>
    <n v="109"/>
    <n v="116"/>
    <n v="582"/>
    <n v="64.045162458297057"/>
    <n v="285"/>
    <n v="322"/>
    <n v="397"/>
    <n v="1034"/>
    <n v="663"/>
  </r>
  <r>
    <s v="080608"/>
    <s v="CUSCO"/>
    <x v="2"/>
    <s v="TINTA"/>
    <x v="37"/>
    <n v="2397"/>
    <x v="0"/>
    <x v="0"/>
    <s v="I-3"/>
    <m/>
    <s v="DIRESA CUSCO"/>
    <n v="1"/>
    <n v="5771"/>
    <n v="81"/>
    <n v="99"/>
    <n v="64"/>
    <n v="83"/>
    <n v="67"/>
    <n v="394"/>
    <n v="77"/>
    <n v="80"/>
    <n v="84"/>
    <n v="89"/>
    <n v="90"/>
    <n v="420"/>
    <n v="104"/>
    <n v="111"/>
    <n v="121"/>
    <n v="123"/>
    <n v="122"/>
    <n v="581"/>
    <n v="112"/>
    <n v="114"/>
    <n v="113"/>
    <n v="109"/>
    <n v="100"/>
    <n v="548"/>
    <n v="418"/>
    <n v="437"/>
    <n v="423"/>
    <n v="425"/>
    <n v="404"/>
    <n v="296"/>
    <n v="271"/>
    <n v="256"/>
    <n v="292"/>
    <n v="194"/>
    <n v="166"/>
    <n v="109"/>
    <n v="137"/>
    <n v="2"/>
    <n v="36"/>
    <n v="45"/>
    <n v="95"/>
    <n v="2710"/>
    <n v="307"/>
    <n v="288"/>
    <n v="1232"/>
    <n v="133.65946947818517"/>
    <n v="635"/>
    <n v="705"/>
    <n v="1064"/>
    <n v="2075"/>
    <n v="898"/>
  </r>
  <r>
    <s v="080801"/>
    <s v="CUSCO"/>
    <x v="3"/>
    <s v="ESPINAR"/>
    <x v="38"/>
    <n v="2410"/>
    <x v="0"/>
    <x v="7"/>
    <s v="I-4"/>
    <m/>
    <s v="DIRESA CUSCO"/>
    <n v="0.49"/>
    <n v="17262"/>
    <n v="373"/>
    <n v="388"/>
    <n v="390"/>
    <n v="346"/>
    <n v="312"/>
    <n v="1809"/>
    <n v="371"/>
    <n v="341"/>
    <n v="345"/>
    <n v="348"/>
    <n v="348"/>
    <n v="1753"/>
    <n v="357"/>
    <n v="357"/>
    <n v="354"/>
    <n v="348"/>
    <n v="341"/>
    <n v="1757"/>
    <n v="314"/>
    <n v="307"/>
    <n v="299"/>
    <n v="295"/>
    <n v="295"/>
    <n v="1510"/>
    <n v="1487"/>
    <n v="1566"/>
    <n v="1525"/>
    <n v="1312"/>
    <n v="1011"/>
    <n v="772"/>
    <n v="729"/>
    <n v="614"/>
    <n v="420"/>
    <n v="347"/>
    <n v="273"/>
    <n v="164"/>
    <n v="213"/>
    <n v="19"/>
    <n v="185"/>
    <n v="189"/>
    <n v="438"/>
    <n v="8769"/>
    <n v="896"/>
    <n v="803"/>
    <n v="3048"/>
    <n v="611"/>
    <n v="2467"/>
    <n v="1963"/>
    <n v="3643"/>
    <n v="5963"/>
    <n v="1417"/>
  </r>
  <r>
    <s v="080801"/>
    <s v="CUSCO"/>
    <x v="3"/>
    <s v="ESPINAR"/>
    <x v="39"/>
    <n v="6745"/>
    <x v="0"/>
    <x v="7"/>
    <s v="I-1"/>
    <m/>
    <s v="DIRESA CUSCO"/>
    <n v="0.02"/>
    <n v="706"/>
    <n v="15"/>
    <n v="16"/>
    <n v="16"/>
    <n v="14"/>
    <n v="13"/>
    <n v="74"/>
    <n v="15"/>
    <n v="14"/>
    <n v="14"/>
    <n v="14"/>
    <n v="14"/>
    <n v="71"/>
    <n v="15"/>
    <n v="15"/>
    <n v="14"/>
    <n v="14"/>
    <n v="14"/>
    <n v="72"/>
    <n v="13"/>
    <n v="13"/>
    <n v="12"/>
    <n v="12"/>
    <n v="12"/>
    <n v="62"/>
    <n v="61"/>
    <n v="64"/>
    <n v="62"/>
    <n v="54"/>
    <n v="41"/>
    <n v="32"/>
    <n v="30"/>
    <n v="25"/>
    <n v="17"/>
    <n v="14"/>
    <n v="11"/>
    <n v="7"/>
    <n v="9"/>
    <n v="1"/>
    <n v="8"/>
    <n v="8"/>
    <n v="18"/>
    <n v="358"/>
    <n v="37"/>
    <n v="33"/>
    <n v="124"/>
    <n v="25"/>
    <n v="101"/>
    <n v="80"/>
    <n v="149"/>
    <n v="244"/>
    <n v="58"/>
  </r>
  <r>
    <s v="080801"/>
    <s v="CUSCO"/>
    <x v="3"/>
    <s v="ESPINAR"/>
    <x v="40"/>
    <n v="7135"/>
    <x v="0"/>
    <x v="5"/>
    <s v="II-1"/>
    <m/>
    <s v="DIRESA CUSCO"/>
    <n v="0.42"/>
    <n v="14796"/>
    <n v="320"/>
    <n v="333"/>
    <n v="334"/>
    <n v="297"/>
    <n v="267"/>
    <n v="1551"/>
    <n v="318"/>
    <n v="292"/>
    <n v="296"/>
    <n v="299"/>
    <n v="299"/>
    <n v="1504"/>
    <n v="306"/>
    <n v="306"/>
    <n v="303"/>
    <n v="298"/>
    <n v="292"/>
    <n v="1505"/>
    <n v="269"/>
    <n v="263"/>
    <n v="256"/>
    <n v="253"/>
    <n v="253"/>
    <n v="1294"/>
    <n v="1275"/>
    <n v="1342"/>
    <n v="1307"/>
    <n v="1124"/>
    <n v="867"/>
    <n v="662"/>
    <n v="625"/>
    <n v="527"/>
    <n v="360"/>
    <n v="297"/>
    <n v="234"/>
    <n v="140"/>
    <n v="182"/>
    <n v="16"/>
    <n v="158"/>
    <n v="162"/>
    <n v="375"/>
    <n v="7516"/>
    <n v="768"/>
    <n v="688"/>
    <n v="2612"/>
    <n v="523"/>
    <n v="2116"/>
    <n v="1681"/>
    <n v="3123"/>
    <n v="5112"/>
    <n v="1213"/>
  </r>
  <r>
    <s v="080801"/>
    <s v="CUSCO"/>
    <x v="3"/>
    <s v="ESPINAR"/>
    <x v="41"/>
    <n v="10061"/>
    <x v="0"/>
    <x v="6"/>
    <s v="I-4"/>
    <m/>
    <s v="ESSALUD"/>
    <n v="7.0000000000000007E-2"/>
    <n v="2466"/>
    <n v="53"/>
    <n v="55"/>
    <n v="56"/>
    <n v="49"/>
    <n v="45"/>
    <n v="258"/>
    <n v="53"/>
    <n v="49"/>
    <n v="49"/>
    <n v="50"/>
    <n v="50"/>
    <n v="251"/>
    <n v="51"/>
    <n v="51"/>
    <n v="51"/>
    <n v="50"/>
    <n v="49"/>
    <n v="252"/>
    <n v="45"/>
    <n v="44"/>
    <n v="43"/>
    <n v="42"/>
    <n v="42"/>
    <n v="216"/>
    <n v="212"/>
    <n v="224"/>
    <n v="218"/>
    <n v="187"/>
    <n v="144"/>
    <n v="110"/>
    <n v="104"/>
    <n v="88"/>
    <n v="60"/>
    <n v="50"/>
    <n v="39"/>
    <n v="23"/>
    <n v="30"/>
    <n v="3"/>
    <n v="26"/>
    <n v="27"/>
    <n v="63"/>
    <n v="1253"/>
    <n v="128"/>
    <n v="115"/>
    <n v="435"/>
    <n v="87"/>
    <n v="353"/>
    <n v="282"/>
    <n v="520"/>
    <n v="851"/>
    <n v="202"/>
  </r>
  <r>
    <s v="080802"/>
    <s v="CUSCO"/>
    <x v="3"/>
    <s v="CONDOROMA"/>
    <x v="42"/>
    <n v="2411"/>
    <x v="0"/>
    <x v="7"/>
    <s v="I-1"/>
    <m/>
    <s v="DIRESA CUSCO"/>
    <n v="1"/>
    <n v="1356"/>
    <n v="9"/>
    <n v="5"/>
    <n v="6"/>
    <n v="7"/>
    <n v="14"/>
    <n v="41"/>
    <n v="12"/>
    <n v="25"/>
    <n v="22"/>
    <n v="26"/>
    <n v="24"/>
    <n v="109"/>
    <n v="27"/>
    <n v="28"/>
    <n v="28"/>
    <n v="26"/>
    <n v="25"/>
    <n v="134"/>
    <n v="21"/>
    <n v="19"/>
    <n v="18"/>
    <n v="19"/>
    <n v="22"/>
    <n v="99"/>
    <n v="139"/>
    <n v="115"/>
    <n v="123"/>
    <n v="101"/>
    <n v="98"/>
    <n v="87"/>
    <n v="71"/>
    <n v="53"/>
    <n v="54"/>
    <n v="62"/>
    <n v="36"/>
    <n v="19"/>
    <n v="15"/>
    <n v="1"/>
    <n v="4"/>
    <n v="5"/>
    <n v="10"/>
    <n v="689"/>
    <n v="58"/>
    <n v="116"/>
    <n v="281"/>
    <n v="15.315147544375384"/>
    <n v="164"/>
    <n v="137"/>
    <n v="295"/>
    <n v="533"/>
    <n v="186"/>
  </r>
  <r>
    <s v="080803"/>
    <s v="CUSCO"/>
    <x v="3"/>
    <s v="COPORAQUE"/>
    <x v="43"/>
    <n v="2412"/>
    <x v="0"/>
    <x v="7"/>
    <s v="I-2"/>
    <m/>
    <s v="DIRESA CUSCO"/>
    <n v="0.43"/>
    <n v="7246"/>
    <n v="59"/>
    <n v="39"/>
    <n v="42"/>
    <n v="56"/>
    <n v="82"/>
    <n v="278"/>
    <n v="78"/>
    <n v="176"/>
    <n v="179"/>
    <n v="181"/>
    <n v="179"/>
    <n v="793"/>
    <n v="186"/>
    <n v="188"/>
    <n v="185"/>
    <n v="177"/>
    <n v="167"/>
    <n v="903"/>
    <n v="145"/>
    <n v="135"/>
    <n v="126"/>
    <n v="120"/>
    <n v="115"/>
    <n v="641"/>
    <n v="547"/>
    <n v="534"/>
    <n v="541"/>
    <n v="474"/>
    <n v="441"/>
    <n v="386"/>
    <n v="358"/>
    <n v="362"/>
    <n v="325"/>
    <n v="246"/>
    <n v="200"/>
    <n v="119"/>
    <n v="98"/>
    <n v="6"/>
    <n v="35"/>
    <n v="25"/>
    <n v="70"/>
    <n v="4139"/>
    <n v="432"/>
    <n v="270"/>
    <n v="1376"/>
    <n v="98"/>
    <n v="1167"/>
    <n v="935"/>
    <n v="1316"/>
    <n v="2562"/>
    <n v="988"/>
  </r>
  <r>
    <s v="080803"/>
    <s v="CUSCO"/>
    <x v="3"/>
    <s v="COPORAQUE"/>
    <x v="44"/>
    <n v="2414"/>
    <x v="0"/>
    <x v="7"/>
    <s v="I-2"/>
    <m/>
    <s v="DIRESA CUSCO"/>
    <n v="0.21"/>
    <n v="3539"/>
    <n v="29"/>
    <n v="19"/>
    <n v="21"/>
    <n v="28"/>
    <n v="40"/>
    <n v="137"/>
    <n v="38"/>
    <n v="86"/>
    <n v="87"/>
    <n v="88"/>
    <n v="87"/>
    <n v="386"/>
    <n v="91"/>
    <n v="92"/>
    <n v="91"/>
    <n v="87"/>
    <n v="81"/>
    <n v="442"/>
    <n v="71"/>
    <n v="66"/>
    <n v="61"/>
    <n v="58"/>
    <n v="56"/>
    <n v="312"/>
    <n v="267"/>
    <n v="261"/>
    <n v="264"/>
    <n v="232"/>
    <n v="215"/>
    <n v="188"/>
    <n v="175"/>
    <n v="177"/>
    <n v="159"/>
    <n v="120"/>
    <n v="98"/>
    <n v="58"/>
    <n v="48"/>
    <n v="3"/>
    <n v="17"/>
    <n v="12"/>
    <n v="34"/>
    <n v="2021"/>
    <n v="211"/>
    <n v="132"/>
    <n v="672"/>
    <n v="48"/>
    <n v="569"/>
    <n v="457"/>
    <n v="642"/>
    <n v="1251"/>
    <n v="483"/>
  </r>
  <r>
    <s v="080803"/>
    <s v="CUSCO"/>
    <x v="3"/>
    <s v="COPORAQUE"/>
    <x v="45"/>
    <n v="2413"/>
    <x v="0"/>
    <x v="7"/>
    <s v="I-2"/>
    <m/>
    <s v="DIRESA CUSCO"/>
    <n v="0.36"/>
    <n v="6069"/>
    <n v="50"/>
    <n v="32"/>
    <n v="35"/>
    <n v="47"/>
    <n v="68"/>
    <n v="232"/>
    <n v="66"/>
    <n v="148"/>
    <n v="150"/>
    <n v="152"/>
    <n v="150"/>
    <n v="666"/>
    <n v="156"/>
    <n v="158"/>
    <n v="155"/>
    <n v="148"/>
    <n v="140"/>
    <n v="757"/>
    <n v="122"/>
    <n v="113"/>
    <n v="105"/>
    <n v="100"/>
    <n v="96"/>
    <n v="536"/>
    <n v="458"/>
    <n v="447"/>
    <n v="453"/>
    <n v="397"/>
    <n v="369"/>
    <n v="323"/>
    <n v="300"/>
    <n v="303"/>
    <n v="272"/>
    <n v="206"/>
    <n v="168"/>
    <n v="100"/>
    <n v="82"/>
    <n v="5"/>
    <n v="29"/>
    <n v="21"/>
    <n v="58"/>
    <n v="3465"/>
    <n v="361"/>
    <n v="226"/>
    <n v="1152"/>
    <n v="82"/>
    <n v="980"/>
    <n v="783"/>
    <n v="1101"/>
    <n v="2145"/>
    <n v="828"/>
  </r>
  <r>
    <s v="080804"/>
    <s v="CUSCO"/>
    <x v="3"/>
    <s v="OCORURO"/>
    <x v="46"/>
    <n v="2415"/>
    <x v="0"/>
    <x v="7"/>
    <s v="I-2"/>
    <m/>
    <s v="DIRESA CUSCO"/>
    <n v="1"/>
    <n v="1581"/>
    <n v="17"/>
    <n v="10"/>
    <n v="7"/>
    <n v="13"/>
    <n v="25"/>
    <n v="72"/>
    <n v="20"/>
    <n v="29"/>
    <n v="32"/>
    <n v="31"/>
    <n v="25"/>
    <n v="137"/>
    <n v="28"/>
    <n v="26"/>
    <n v="25"/>
    <n v="25"/>
    <n v="24"/>
    <n v="128"/>
    <n v="26"/>
    <n v="27"/>
    <n v="28"/>
    <n v="27"/>
    <n v="21"/>
    <n v="129"/>
    <n v="118"/>
    <n v="125"/>
    <n v="110"/>
    <n v="129"/>
    <n v="100"/>
    <n v="86"/>
    <n v="66"/>
    <n v="91"/>
    <n v="79"/>
    <n v="85"/>
    <n v="61"/>
    <n v="30"/>
    <n v="35"/>
    <n v="3"/>
    <n v="10"/>
    <n v="7"/>
    <n v="19"/>
    <n v="807"/>
    <n v="52"/>
    <n v="53"/>
    <n v="319"/>
    <n v="27.845722807955241"/>
    <n v="191"/>
    <n v="155"/>
    <n v="291"/>
    <n v="582"/>
    <n v="290"/>
  </r>
  <r>
    <s v="080805"/>
    <s v="CUSCO"/>
    <x v="3"/>
    <s v="PALLPATA"/>
    <x v="47"/>
    <n v="2416"/>
    <x v="0"/>
    <x v="7"/>
    <s v="I-2"/>
    <m/>
    <s v="DIRESA CUSCO"/>
    <n v="1"/>
    <n v="5737"/>
    <n v="98"/>
    <n v="83"/>
    <n v="101"/>
    <n v="118"/>
    <n v="125"/>
    <n v="525"/>
    <n v="107"/>
    <n v="100"/>
    <n v="105"/>
    <n v="109"/>
    <n v="117"/>
    <n v="538"/>
    <n v="124"/>
    <n v="132"/>
    <n v="134"/>
    <n v="132"/>
    <n v="126"/>
    <n v="648"/>
    <n v="117"/>
    <n v="113"/>
    <n v="104"/>
    <n v="100"/>
    <n v="89"/>
    <n v="523"/>
    <n v="377"/>
    <n v="367"/>
    <n v="373"/>
    <n v="375"/>
    <n v="383"/>
    <n v="284"/>
    <n v="290"/>
    <n v="255"/>
    <n v="254"/>
    <n v="158"/>
    <n v="184"/>
    <n v="107"/>
    <n v="96"/>
    <n v="11"/>
    <n v="54"/>
    <n v="44"/>
    <n v="115"/>
    <n v="2826"/>
    <n v="312"/>
    <n v="213"/>
    <n v="1072"/>
    <n v="161.50519228614039"/>
    <n v="794"/>
    <n v="726"/>
    <n v="933"/>
    <n v="1960"/>
    <n v="799"/>
  </r>
  <r>
    <s v="080806"/>
    <s v="CUSCO"/>
    <x v="3"/>
    <s v="PICHIGUA"/>
    <x v="48"/>
    <n v="2417"/>
    <x v="0"/>
    <x v="7"/>
    <s v="I-2"/>
    <m/>
    <s v="DIRESA CUSCO"/>
    <n v="0.65"/>
    <n v="2405"/>
    <n v="29"/>
    <n v="26"/>
    <n v="33"/>
    <n v="43"/>
    <n v="45"/>
    <n v="176"/>
    <n v="40"/>
    <n v="37"/>
    <n v="38"/>
    <n v="39"/>
    <n v="41"/>
    <n v="195"/>
    <n v="44"/>
    <n v="45"/>
    <n v="46"/>
    <n v="45"/>
    <n v="42"/>
    <n v="222"/>
    <n v="38"/>
    <n v="39"/>
    <n v="36"/>
    <n v="37"/>
    <n v="37"/>
    <n v="187"/>
    <n v="177"/>
    <n v="185"/>
    <n v="181"/>
    <n v="177"/>
    <n v="174"/>
    <n v="113"/>
    <n v="128"/>
    <n v="107"/>
    <n v="99"/>
    <n v="107"/>
    <n v="79"/>
    <n v="48"/>
    <n v="50"/>
    <n v="2"/>
    <n v="15"/>
    <n v="14"/>
    <n v="33"/>
    <n v="1130"/>
    <n v="176"/>
    <n v="150"/>
    <n v="746"/>
    <n v="47"/>
    <n v="284"/>
    <n v="246"/>
    <n v="436"/>
    <n v="880"/>
    <n v="383"/>
  </r>
  <r>
    <s v="080806"/>
    <s v="CUSCO"/>
    <x v="3"/>
    <s v="PICHIGUA"/>
    <x v="49"/>
    <n v="2418"/>
    <x v="0"/>
    <x v="7"/>
    <s v="I-1"/>
    <m/>
    <s v="DIRESA CUSCO"/>
    <n v="0.35"/>
    <n v="1295"/>
    <n v="15"/>
    <n v="14"/>
    <n v="18"/>
    <n v="23"/>
    <n v="24"/>
    <n v="94"/>
    <n v="21"/>
    <n v="20"/>
    <n v="21"/>
    <n v="21"/>
    <n v="22"/>
    <n v="105"/>
    <n v="24"/>
    <n v="24"/>
    <n v="25"/>
    <n v="24"/>
    <n v="22"/>
    <n v="119"/>
    <n v="20"/>
    <n v="21"/>
    <n v="19"/>
    <n v="20"/>
    <n v="20"/>
    <n v="100"/>
    <n v="95"/>
    <n v="100"/>
    <n v="98"/>
    <n v="96"/>
    <n v="93"/>
    <n v="61"/>
    <n v="69"/>
    <n v="58"/>
    <n v="54"/>
    <n v="58"/>
    <n v="42"/>
    <n v="26"/>
    <n v="27"/>
    <n v="1"/>
    <n v="8"/>
    <n v="7"/>
    <n v="18"/>
    <n v="609"/>
    <n v="95"/>
    <n v="81"/>
    <n v="401"/>
    <n v="25"/>
    <n v="153"/>
    <n v="131"/>
    <n v="235"/>
    <n v="475"/>
    <n v="207"/>
  </r>
  <r>
    <s v="080807"/>
    <s v="CUSCO"/>
    <x v="3"/>
    <s v="SUYCKUTAMBO"/>
    <x v="50"/>
    <n v="2419"/>
    <x v="0"/>
    <x v="7"/>
    <s v="I-2"/>
    <m/>
    <s v="DIRESA CUSCO"/>
    <n v="1"/>
    <n v="2667"/>
    <n v="23"/>
    <n v="22"/>
    <n v="23"/>
    <n v="23"/>
    <n v="27"/>
    <n v="118"/>
    <n v="25"/>
    <n v="55"/>
    <n v="58"/>
    <n v="60"/>
    <n v="64"/>
    <n v="262"/>
    <n v="66"/>
    <n v="72"/>
    <n v="72"/>
    <n v="69"/>
    <n v="64"/>
    <n v="343"/>
    <n v="54"/>
    <n v="47"/>
    <n v="43"/>
    <n v="43"/>
    <n v="40"/>
    <n v="227"/>
    <n v="241"/>
    <n v="165"/>
    <n v="199"/>
    <n v="163"/>
    <n v="229"/>
    <n v="146"/>
    <n v="117"/>
    <n v="126"/>
    <n v="122"/>
    <n v="59"/>
    <n v="83"/>
    <n v="39"/>
    <n v="28"/>
    <n v="2"/>
    <n v="8"/>
    <n v="15"/>
    <n v="27"/>
    <n v="1438"/>
    <n v="226"/>
    <n v="103"/>
    <n v="634"/>
    <n v="38.984011931137339"/>
    <n v="400"/>
    <n v="349"/>
    <n v="489"/>
    <n v="980"/>
    <n v="331"/>
  </r>
  <r>
    <s v="080808"/>
    <s v="CUSCO"/>
    <x v="3"/>
    <s v="ALTO PICHIGUA"/>
    <x v="51"/>
    <n v="2420"/>
    <x v="0"/>
    <x v="7"/>
    <s v="I-2"/>
    <m/>
    <s v="DIRESA CUSCO"/>
    <n v="1"/>
    <n v="3011"/>
    <n v="25"/>
    <n v="26"/>
    <n v="19"/>
    <n v="26"/>
    <n v="24"/>
    <n v="120"/>
    <n v="27"/>
    <n v="60"/>
    <n v="64"/>
    <n v="65"/>
    <n v="67"/>
    <n v="283"/>
    <n v="66"/>
    <n v="69"/>
    <n v="68"/>
    <n v="65"/>
    <n v="62"/>
    <n v="330"/>
    <n v="54"/>
    <n v="45"/>
    <n v="46"/>
    <n v="42"/>
    <n v="42"/>
    <n v="229"/>
    <n v="191"/>
    <n v="202"/>
    <n v="186"/>
    <n v="198"/>
    <n v="205"/>
    <n v="166"/>
    <n v="154"/>
    <n v="169"/>
    <n v="165"/>
    <n v="137"/>
    <n v="131"/>
    <n v="78"/>
    <n v="67"/>
    <n v="2"/>
    <n v="13"/>
    <n v="12"/>
    <n v="29"/>
    <n v="1562"/>
    <n v="138"/>
    <n v="92"/>
    <n v="566"/>
    <n v="41.768584211932861"/>
    <n v="418"/>
    <n v="340"/>
    <n v="477"/>
    <n v="1078"/>
    <n v="5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>
  <location ref="A3:I57" firstHeaderRow="1" firstDataRow="2" firstDataCol="2" rowPageCount="1" colPageCount="1"/>
  <pivotFields count="64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7"/>
    <field x="4"/>
  </rowFields>
  <rowItems count="53">
    <i>
      <x/>
      <x/>
    </i>
    <i r="1">
      <x v="25"/>
    </i>
    <i r="1">
      <x v="26"/>
    </i>
    <i r="1">
      <x v="27"/>
    </i>
    <i r="1">
      <x v="32"/>
    </i>
    <i r="1">
      <x v="37"/>
    </i>
    <i>
      <x v="1"/>
      <x v="1"/>
    </i>
    <i r="1">
      <x v="2"/>
    </i>
    <i r="1">
      <x v="3"/>
    </i>
    <i r="1">
      <x v="5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  <x v="4"/>
    </i>
    <i r="1">
      <x v="6"/>
    </i>
    <i r="1">
      <x v="7"/>
    </i>
    <i r="1">
      <x v="8"/>
    </i>
    <i r="1">
      <x v="9"/>
    </i>
    <i>
      <x v="3"/>
      <x v="16"/>
    </i>
    <i r="1">
      <x v="20"/>
    </i>
    <i r="1">
      <x v="21"/>
    </i>
    <i r="1">
      <x v="22"/>
    </i>
    <i r="1">
      <x v="33"/>
    </i>
    <i r="1">
      <x v="34"/>
    </i>
    <i r="1">
      <x v="35"/>
    </i>
    <i r="1">
      <x v="36"/>
    </i>
    <i>
      <x v="4"/>
      <x v="17"/>
    </i>
    <i r="1">
      <x v="19"/>
    </i>
    <i r="1">
      <x v="28"/>
    </i>
    <i r="1">
      <x v="29"/>
    </i>
    <i r="1">
      <x v="30"/>
    </i>
    <i r="1">
      <x v="31"/>
    </i>
    <i>
      <x v="5"/>
      <x v="18"/>
    </i>
    <i r="1">
      <x v="40"/>
    </i>
    <i>
      <x v="6"/>
      <x v="23"/>
    </i>
    <i r="1">
      <x v="24"/>
    </i>
    <i r="1">
      <x v="41"/>
    </i>
    <i>
      <x v="7"/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6" item="0" hier="-1"/>
  </pageFields>
  <dataFields count="7">
    <dataField name="Suma de 0 - 4" fld="18" baseField="0" baseItem="0"/>
    <dataField name="Suma de NIÑO 5-11" fld="59" baseField="0" baseItem="0"/>
    <dataField name="Suma de ADOLECENTE 12-17" fld="60" baseField="0" baseItem="0"/>
    <dataField name="Suma de JOVEN 18-29" fld="61" baseField="0" baseItem="0"/>
    <dataField name="Suma de ADULTO 30-59" fld="62" baseField="0" baseItem="0"/>
    <dataField name="Suma de A.MAYOR 60+" fld="63" baseField="0" baseItem="0"/>
    <dataField name="Suma de Total" fld="12" baseField="0" baseItem="0"/>
  </dataFields>
  <formats count="1">
    <format dxfId="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>
  <location ref="A4:H14" firstHeaderRow="1" firstDataRow="2" firstDataCol="1" rowPageCount="1" colPageCount="1"/>
  <pivotFields count="64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6" item="0" hier="-1"/>
  </pageFields>
  <dataFields count="7">
    <dataField name="Suma de 0 - 4" fld="18" baseField="0" baseItem="0"/>
    <dataField name="Suma de NIÑO 5-11" fld="59" baseField="0" baseItem="0"/>
    <dataField name="Suma de ADOLECENTE 12-17" fld="60" baseField="0" baseItem="0"/>
    <dataField name="Suma de JOVEN 18-29" fld="61" baseField="0" baseItem="0"/>
    <dataField name="Cuenta de ADULTO 30-59" fld="62" subtotal="count" baseField="0" baseItem="0"/>
    <dataField name="Suma de A.MAYOR 60+" fld="63" baseField="0" baseItem="0"/>
    <dataField name="Suma de Total" fld="12" baseField="0" baseItem="0"/>
  </dataFields>
  <formats count="2">
    <format dxfId="6">
      <pivotArea field="7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4" indent="0" compact="0" compactData="0">
  <location ref="A5:H8" firstHeaderRow="1" firstDataRow="2" firstDataCol="1" rowPageCount="3" colPageCount="1"/>
  <pivotFields count="64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4">
        <item x="0"/>
        <item x="1"/>
        <item x="2"/>
        <item x="3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2"/>
  </rowFields>
  <rowItems count="2"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3">
    <pageField fld="6" item="0" hier="-1"/>
    <pageField fld="7" hier="-1"/>
    <pageField fld="4" item="40" hier="-1"/>
  </pageFields>
  <dataFields count="7">
    <dataField name="Suma de 0 - 4" fld="18" baseField="0" baseItem="0"/>
    <dataField name="Suma de NIÑO 5-11" fld="59" baseField="0" baseItem="0"/>
    <dataField name="Suma de ADOLECENTE 12-17" fld="60" baseField="0" baseItem="0"/>
    <dataField name="Suma de JOVEN 18-29" fld="61" baseField="0" baseItem="0"/>
    <dataField name="Suma de ADULTO 30-59" fld="62" baseField="0" baseItem="0"/>
    <dataField name="Suma de A.MAYOR 60+" fld="63" baseField="0" baseItem="0"/>
    <dataField name="Suma de Total" fld="12" baseField="0" baseItem="0"/>
  </dataFields>
  <formats count="2"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>
  <location ref="A3:I57" firstHeaderRow="1" firstDataRow="2" firstDataCol="2" rowPageCount="1" colPageCount="1"/>
  <pivotFields count="64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2">
    <field x="7"/>
    <field x="4"/>
  </rowFields>
  <rowItems count="53">
    <i>
      <x/>
      <x/>
    </i>
    <i r="1">
      <x v="25"/>
    </i>
    <i r="1">
      <x v="26"/>
    </i>
    <i r="1">
      <x v="27"/>
    </i>
    <i r="1">
      <x v="32"/>
    </i>
    <i r="1">
      <x v="37"/>
    </i>
    <i>
      <x v="1"/>
      <x v="1"/>
    </i>
    <i r="1">
      <x v="2"/>
    </i>
    <i r="1">
      <x v="3"/>
    </i>
    <i r="1">
      <x v="5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  <x v="4"/>
    </i>
    <i r="1">
      <x v="6"/>
    </i>
    <i r="1">
      <x v="7"/>
    </i>
    <i r="1">
      <x v="8"/>
    </i>
    <i r="1">
      <x v="9"/>
    </i>
    <i>
      <x v="3"/>
      <x v="16"/>
    </i>
    <i r="1">
      <x v="20"/>
    </i>
    <i r="1">
      <x v="21"/>
    </i>
    <i r="1">
      <x v="22"/>
    </i>
    <i r="1">
      <x v="33"/>
    </i>
    <i r="1">
      <x v="34"/>
    </i>
    <i r="1">
      <x v="35"/>
    </i>
    <i r="1">
      <x v="36"/>
    </i>
    <i>
      <x v="4"/>
      <x v="17"/>
    </i>
    <i r="1">
      <x v="19"/>
    </i>
    <i r="1">
      <x v="28"/>
    </i>
    <i r="1">
      <x v="29"/>
    </i>
    <i r="1">
      <x v="30"/>
    </i>
    <i r="1">
      <x v="31"/>
    </i>
    <i>
      <x v="5"/>
      <x v="18"/>
    </i>
    <i r="1">
      <x v="40"/>
    </i>
    <i>
      <x v="6"/>
      <x v="23"/>
    </i>
    <i r="1">
      <x v="24"/>
    </i>
    <i r="1">
      <x v="41"/>
    </i>
    <i>
      <x v="7"/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6" item="0" hier="-1"/>
  </pageFields>
  <dataFields count="7">
    <dataField name="Suma de 0 - 4" fld="18" baseField="3" baseItem="1048828"/>
    <dataField name="Suma de NIÑO 5-11" fld="59" baseField="4" baseItem="1048828"/>
    <dataField name="Suma de ADOLECENTE 12-17" fld="60" baseField="5" baseItem="1048828"/>
    <dataField name="Suma de JOVEN 18-29" fld="61" baseField="6" baseItem="1048828"/>
    <dataField name="Suma de ADULTO 30-59" fld="62" baseField="7" baseItem="1048828"/>
    <dataField name="Suma de A.MAYOR 60+" fld="63" baseField="8" baseItem="1048828"/>
    <dataField name="Suma de Total" fld="12" baseField="0" baseItem="0"/>
  </dataFields>
  <formats count="3">
    <format dxfId="2">
      <pivotArea field="7" type="button" dataOnly="0" labelOnly="1" outline="0" axis="axisRow" fieldPosition="0"/>
    </format>
    <format dxfId="1">
      <pivotArea field="4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BL2" totalsRowShown="0">
  <autoFilter ref="A1:BL2"/>
  <tableColumns count="64">
    <tableColumn id="1" name="UBIGEO"/>
    <tableColumn id="2" name="DEPARTAMENTO"/>
    <tableColumn id="3" name="PROVINCIA"/>
    <tableColumn id="4" name="DISTRITO"/>
    <tableColumn id="5" name="IPRESS"/>
    <tableColumn id="6" name="CODIGO IPRESS"/>
    <tableColumn id="7" name="RED"/>
    <tableColumn id="8" name="MICRO RED"/>
    <tableColumn id="9" name="CATEGORIA"/>
    <tableColumn id="10" name="DENOMINACION"/>
    <tableColumn id="11" name="PERTENENCIA"/>
    <tableColumn id="12" name="%"/>
    <tableColumn id="13" name="Total"/>
    <tableColumn id="14" name="0"/>
    <tableColumn id="15" name="1"/>
    <tableColumn id="16" name="2"/>
    <tableColumn id="17" name="3"/>
    <tableColumn id="18" name="4"/>
    <tableColumn id="19" name="0 - 4"/>
    <tableColumn id="20" name="5"/>
    <tableColumn id="21" name="6"/>
    <tableColumn id="22" name="7"/>
    <tableColumn id="23" name="8"/>
    <tableColumn id="24" name="9"/>
    <tableColumn id="25" name="5 _ 9"/>
    <tableColumn id="26" name="10"/>
    <tableColumn id="27" name="11"/>
    <tableColumn id="28" name="12"/>
    <tableColumn id="29" name="13"/>
    <tableColumn id="30" name="14"/>
    <tableColumn id="31" name="10 _ 14"/>
    <tableColumn id="32" name="15"/>
    <tableColumn id="33" name="16"/>
    <tableColumn id="34" name="17"/>
    <tableColumn id="35" name="18"/>
    <tableColumn id="36" name="19"/>
    <tableColumn id="37" name="15-19"/>
    <tableColumn id="38" name="20-24"/>
    <tableColumn id="39" name="25-29"/>
    <tableColumn id="40" name="30-34"/>
    <tableColumn id="41" name="35-39"/>
    <tableColumn id="42" name="40-44"/>
    <tableColumn id="43" name="45-49"/>
    <tableColumn id="44" name="50-54"/>
    <tableColumn id="45" name="55-59"/>
    <tableColumn id="46" name="60-64"/>
    <tableColumn id="47" name="65-69"/>
    <tableColumn id="48" name="70-74"/>
    <tableColumn id="49" name="75-79"/>
    <tableColumn id="50" name="80 y +"/>
    <tableColumn id="51" name="28 DIAS EE"/>
    <tableColumn id="52" name="0-5 MESES EE"/>
    <tableColumn id="53" name="6-11 MESES EE"/>
    <tableColumn id="54" name="NACIMIENTOS"/>
    <tableColumn id="55" name="POBLACION FEMENINA TOTAL"/>
    <tableColumn id="56" name="10 - 14 PF"/>
    <tableColumn id="57" name="15- 19 PF"/>
    <tableColumn id="58" name="20- 49 PF"/>
    <tableColumn id="59" name="GESTANTES  ESPERADAS"/>
    <tableColumn id="60" name="NIÑO 5-11"/>
    <tableColumn id="61" name="ADOLECENTE 12-17"/>
    <tableColumn id="62" name="JOVEN 18-29"/>
    <tableColumn id="63" name="ADULTO 30-59"/>
    <tableColumn id="64" name="A.MAYOR 60+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V30" workbookViewId="0">
      <selection activeCell="BA61" sqref="BA61"/>
    </sheetView>
  </sheetViews>
  <sheetFormatPr baseColWidth="10" defaultRowHeight="15" x14ac:dyDescent="0.25"/>
  <cols>
    <col min="1" max="4" width="11.42578125" customWidth="1"/>
    <col min="5" max="5" width="19.7109375" customWidth="1"/>
    <col min="6" max="6" width="11.42578125" customWidth="1"/>
    <col min="65" max="65" width="11.85546875" bestFit="1" customWidth="1"/>
  </cols>
  <sheetData>
    <row r="1" spans="1:64" s="17" customFormat="1" ht="32.2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3" t="s">
        <v>13</v>
      </c>
      <c r="O1" s="4">
        <v>1</v>
      </c>
      <c r="P1" s="5">
        <v>2</v>
      </c>
      <c r="Q1" s="5">
        <v>3</v>
      </c>
      <c r="R1" s="3">
        <v>4</v>
      </c>
      <c r="S1" s="3" t="s">
        <v>14</v>
      </c>
      <c r="T1" s="5">
        <v>5</v>
      </c>
      <c r="U1" s="5">
        <v>6</v>
      </c>
      <c r="V1" s="4">
        <v>7</v>
      </c>
      <c r="W1" s="5">
        <v>8</v>
      </c>
      <c r="X1" s="3">
        <v>9</v>
      </c>
      <c r="Y1" s="3" t="s">
        <v>15</v>
      </c>
      <c r="Z1" s="5">
        <v>10</v>
      </c>
      <c r="AA1" s="4">
        <v>11</v>
      </c>
      <c r="AB1" s="5">
        <v>12</v>
      </c>
      <c r="AC1" s="5">
        <v>13</v>
      </c>
      <c r="AD1" s="3">
        <v>14</v>
      </c>
      <c r="AE1" s="3" t="s">
        <v>16</v>
      </c>
      <c r="AF1" s="5">
        <v>15</v>
      </c>
      <c r="AG1" s="4">
        <v>16</v>
      </c>
      <c r="AH1" s="5">
        <v>17</v>
      </c>
      <c r="AI1" s="5">
        <v>18</v>
      </c>
      <c r="AJ1" s="3">
        <v>19</v>
      </c>
      <c r="AK1" s="3" t="s">
        <v>17</v>
      </c>
      <c r="AL1" s="6" t="s">
        <v>18</v>
      </c>
      <c r="AM1" s="7" t="s">
        <v>19</v>
      </c>
      <c r="AN1" s="6" t="s">
        <v>20</v>
      </c>
      <c r="AO1" s="7" t="s">
        <v>21</v>
      </c>
      <c r="AP1" s="6" t="s">
        <v>22</v>
      </c>
      <c r="AQ1" s="7" t="s">
        <v>23</v>
      </c>
      <c r="AR1" s="6" t="s">
        <v>24</v>
      </c>
      <c r="AS1" s="7" t="s">
        <v>25</v>
      </c>
      <c r="AT1" s="6" t="s">
        <v>26</v>
      </c>
      <c r="AU1" s="7" t="s">
        <v>27</v>
      </c>
      <c r="AV1" s="6" t="s">
        <v>28</v>
      </c>
      <c r="AW1" s="7" t="s">
        <v>29</v>
      </c>
      <c r="AX1" s="6" t="s">
        <v>30</v>
      </c>
      <c r="AY1" s="8" t="s">
        <v>31</v>
      </c>
      <c r="AZ1" s="9" t="s">
        <v>32</v>
      </c>
      <c r="BA1" s="10" t="s">
        <v>33</v>
      </c>
      <c r="BB1" s="11" t="s">
        <v>34</v>
      </c>
      <c r="BC1" s="12" t="s">
        <v>35</v>
      </c>
      <c r="BD1" s="13" t="s">
        <v>36</v>
      </c>
      <c r="BE1" s="14" t="s">
        <v>37</v>
      </c>
      <c r="BF1" s="15" t="s">
        <v>38</v>
      </c>
      <c r="BG1" s="16" t="s">
        <v>39</v>
      </c>
      <c r="BH1" s="17" t="s">
        <v>40</v>
      </c>
      <c r="BI1" s="17" t="s">
        <v>41</v>
      </c>
      <c r="BJ1" s="17" t="s">
        <v>42</v>
      </c>
      <c r="BK1" s="17" t="s">
        <v>43</v>
      </c>
      <c r="BL1" s="17" t="s">
        <v>44</v>
      </c>
    </row>
    <row r="2" spans="1:64" x14ac:dyDescent="0.25">
      <c r="A2" s="18" t="s">
        <v>45</v>
      </c>
      <c r="B2" s="19" t="s">
        <v>46</v>
      </c>
      <c r="C2" s="19" t="s">
        <v>47</v>
      </c>
      <c r="D2" s="19" t="s">
        <v>48</v>
      </c>
      <c r="E2" s="19" t="s">
        <v>48</v>
      </c>
      <c r="F2" s="19">
        <v>2320</v>
      </c>
      <c r="G2" s="19" t="s">
        <v>49</v>
      </c>
      <c r="H2" s="19" t="s">
        <v>50</v>
      </c>
      <c r="I2" s="19" t="s">
        <v>51</v>
      </c>
      <c r="J2" s="19"/>
      <c r="K2" s="19" t="s">
        <v>52</v>
      </c>
      <c r="L2" s="19">
        <v>1</v>
      </c>
      <c r="M2" s="20">
        <v>2170</v>
      </c>
      <c r="N2" s="20">
        <v>16</v>
      </c>
      <c r="O2" s="20">
        <v>15</v>
      </c>
      <c r="P2" s="20">
        <v>4</v>
      </c>
      <c r="Q2" s="20">
        <v>15</v>
      </c>
      <c r="R2" s="20">
        <v>12</v>
      </c>
      <c r="S2" s="20">
        <f t="shared" ref="S2:S33" si="0">SUBTOTAL(9,N2:R2)</f>
        <v>62</v>
      </c>
      <c r="T2" s="20">
        <v>7</v>
      </c>
      <c r="U2" s="20">
        <v>44</v>
      </c>
      <c r="V2" s="20">
        <v>42</v>
      </c>
      <c r="W2" s="20">
        <v>43</v>
      </c>
      <c r="X2" s="20">
        <v>48</v>
      </c>
      <c r="Y2" s="20">
        <f t="shared" ref="Y2:Y33" si="1">SUBTOTAL(9,T2:X2)</f>
        <v>184</v>
      </c>
      <c r="Z2" s="20">
        <v>51</v>
      </c>
      <c r="AA2" s="20">
        <v>53</v>
      </c>
      <c r="AB2" s="20">
        <v>55</v>
      </c>
      <c r="AC2" s="20">
        <v>53</v>
      </c>
      <c r="AD2" s="20">
        <v>49</v>
      </c>
      <c r="AE2" s="20">
        <f t="shared" ref="AE2:AE33" si="2">SUBTOTAL(9,Z2:AD2)</f>
        <v>261</v>
      </c>
      <c r="AF2" s="20">
        <v>48</v>
      </c>
      <c r="AG2" s="20">
        <v>47</v>
      </c>
      <c r="AH2" s="20">
        <v>41</v>
      </c>
      <c r="AI2" s="20">
        <v>41</v>
      </c>
      <c r="AJ2" s="20">
        <v>36</v>
      </c>
      <c r="AK2" s="20">
        <f t="shared" ref="AK2:AK33" si="3">SUBTOTAL(9,AF2:AJ2)</f>
        <v>213</v>
      </c>
      <c r="AL2" s="20">
        <v>153</v>
      </c>
      <c r="AM2" s="20">
        <v>179</v>
      </c>
      <c r="AN2" s="20">
        <v>145</v>
      </c>
      <c r="AO2" s="20">
        <v>174</v>
      </c>
      <c r="AP2" s="20">
        <v>179</v>
      </c>
      <c r="AQ2" s="20">
        <v>118</v>
      </c>
      <c r="AR2" s="20">
        <v>97</v>
      </c>
      <c r="AS2" s="20">
        <v>92</v>
      </c>
      <c r="AT2" s="20">
        <v>71</v>
      </c>
      <c r="AU2" s="20">
        <v>96</v>
      </c>
      <c r="AV2" s="20">
        <v>52</v>
      </c>
      <c r="AW2" s="20">
        <v>46</v>
      </c>
      <c r="AX2" s="20">
        <v>48</v>
      </c>
      <c r="AY2" s="21">
        <v>1</v>
      </c>
      <c r="AZ2" s="20">
        <v>7</v>
      </c>
      <c r="BA2" s="22">
        <v>9</v>
      </c>
      <c r="BB2" s="20">
        <v>18</v>
      </c>
      <c r="BC2" s="23">
        <v>1161</v>
      </c>
      <c r="BD2" s="20">
        <v>189</v>
      </c>
      <c r="BE2" s="20">
        <v>70</v>
      </c>
      <c r="BF2" s="20">
        <v>419</v>
      </c>
      <c r="BG2" s="23">
        <v>26.453436667557476</v>
      </c>
      <c r="BH2" s="24">
        <f t="shared" ref="BH2" si="4">SUM(Y2+Z2+AA2)</f>
        <v>288</v>
      </c>
      <c r="BI2" s="24">
        <f>SUM(AB2+AC2+AD2+AF2+AG2+AH2)</f>
        <v>293</v>
      </c>
      <c r="BJ2" s="24">
        <f>SUM(AI2+AJ2+AL2+AM2)</f>
        <v>409</v>
      </c>
      <c r="BK2" s="24">
        <f t="shared" ref="BK2" si="5">SUM(AN2+AO2+AP2+AQ2+AR2+AS2)</f>
        <v>805</v>
      </c>
      <c r="BL2" s="24">
        <f>SUM(AT2+AU2+AV2+AW2+AX2)</f>
        <v>313</v>
      </c>
    </row>
    <row r="3" spans="1:64" x14ac:dyDescent="0.25">
      <c r="A3" s="18" t="s">
        <v>53</v>
      </c>
      <c r="B3" s="19" t="s">
        <v>46</v>
      </c>
      <c r="C3" s="19" t="s">
        <v>54</v>
      </c>
      <c r="D3" s="19" t="s">
        <v>55</v>
      </c>
      <c r="E3" s="17" t="s">
        <v>56</v>
      </c>
      <c r="F3">
        <v>2364</v>
      </c>
      <c r="G3" s="17" t="s">
        <v>49</v>
      </c>
      <c r="H3" s="25" t="s">
        <v>55</v>
      </c>
      <c r="I3" t="s">
        <v>57</v>
      </c>
      <c r="K3" s="17" t="s">
        <v>52</v>
      </c>
      <c r="L3" s="26">
        <v>0.7</v>
      </c>
      <c r="M3" s="27">
        <v>6913</v>
      </c>
      <c r="N3">
        <v>110</v>
      </c>
      <c r="O3">
        <v>93</v>
      </c>
      <c r="P3">
        <v>92</v>
      </c>
      <c r="Q3">
        <v>101</v>
      </c>
      <c r="R3">
        <v>103</v>
      </c>
      <c r="S3" s="20">
        <f t="shared" si="0"/>
        <v>499</v>
      </c>
      <c r="T3">
        <v>96</v>
      </c>
      <c r="U3">
        <v>158</v>
      </c>
      <c r="V3">
        <v>156</v>
      </c>
      <c r="W3">
        <v>159</v>
      </c>
      <c r="X3">
        <v>157</v>
      </c>
      <c r="Y3" s="20">
        <f t="shared" si="1"/>
        <v>726</v>
      </c>
      <c r="Z3">
        <v>162</v>
      </c>
      <c r="AA3">
        <v>163</v>
      </c>
      <c r="AB3">
        <v>162</v>
      </c>
      <c r="AC3">
        <v>157</v>
      </c>
      <c r="AD3">
        <v>149</v>
      </c>
      <c r="AE3" s="20">
        <f t="shared" si="2"/>
        <v>793</v>
      </c>
      <c r="AF3">
        <v>132</v>
      </c>
      <c r="AG3">
        <v>126</v>
      </c>
      <c r="AH3">
        <v>118</v>
      </c>
      <c r="AI3">
        <v>111</v>
      </c>
      <c r="AJ3">
        <v>107</v>
      </c>
      <c r="AK3" s="20">
        <f t="shared" si="3"/>
        <v>594</v>
      </c>
      <c r="AL3">
        <v>456</v>
      </c>
      <c r="AM3">
        <v>489</v>
      </c>
      <c r="AN3">
        <v>463</v>
      </c>
      <c r="AO3">
        <v>469</v>
      </c>
      <c r="AP3">
        <v>438</v>
      </c>
      <c r="AQ3">
        <v>358</v>
      </c>
      <c r="AR3">
        <v>319</v>
      </c>
      <c r="AS3">
        <v>314</v>
      </c>
      <c r="AT3">
        <v>323</v>
      </c>
      <c r="AU3">
        <v>249</v>
      </c>
      <c r="AV3">
        <v>176</v>
      </c>
      <c r="AW3">
        <v>123</v>
      </c>
      <c r="AX3">
        <v>124</v>
      </c>
      <c r="AY3">
        <v>8</v>
      </c>
      <c r="AZ3">
        <v>61</v>
      </c>
      <c r="BA3">
        <v>49</v>
      </c>
      <c r="BB3">
        <v>129</v>
      </c>
      <c r="BC3">
        <v>3737</v>
      </c>
      <c r="BD3">
        <v>400</v>
      </c>
      <c r="BE3">
        <v>337</v>
      </c>
      <c r="BF3">
        <v>1447</v>
      </c>
      <c r="BG3">
        <v>180</v>
      </c>
      <c r="BH3" s="24">
        <f t="shared" ref="BH3:BH51" si="6">SUM(Y3+Z3+AA3)</f>
        <v>1051</v>
      </c>
      <c r="BI3" s="24">
        <f t="shared" ref="BI3:BI51" si="7">SUM(AB3+AC3+AD3+AF3+AG3+AH3)</f>
        <v>844</v>
      </c>
      <c r="BJ3" s="24">
        <f t="shared" ref="BJ3:BJ51" si="8">SUM(AI3+AJ3+AL3+AM3)</f>
        <v>1163</v>
      </c>
      <c r="BK3" s="24">
        <f t="shared" ref="BK3:BK51" si="9">SUM(AN3+AO3+AP3+AQ3+AR3+AS3)</f>
        <v>2361</v>
      </c>
      <c r="BL3" s="24">
        <f t="shared" ref="BL3:BL51" si="10">SUM(AT3+AU3+AV3+AW3+AX3)</f>
        <v>995</v>
      </c>
    </row>
    <row r="4" spans="1:64" x14ac:dyDescent="0.25">
      <c r="A4" s="18" t="s">
        <v>53</v>
      </c>
      <c r="B4" s="19" t="s">
        <v>46</v>
      </c>
      <c r="C4" s="19" t="s">
        <v>54</v>
      </c>
      <c r="D4" s="19" t="s">
        <v>55</v>
      </c>
      <c r="E4" s="17" t="s">
        <v>58</v>
      </c>
      <c r="F4">
        <v>2365</v>
      </c>
      <c r="G4" s="17" t="s">
        <v>49</v>
      </c>
      <c r="H4" s="25" t="s">
        <v>55</v>
      </c>
      <c r="I4" t="s">
        <v>59</v>
      </c>
      <c r="K4" s="17" t="s">
        <v>52</v>
      </c>
      <c r="L4" s="26">
        <v>0.17</v>
      </c>
      <c r="M4" s="27">
        <v>1681</v>
      </c>
      <c r="N4">
        <v>27</v>
      </c>
      <c r="O4">
        <v>23</v>
      </c>
      <c r="P4">
        <v>22</v>
      </c>
      <c r="Q4">
        <v>24</v>
      </c>
      <c r="R4">
        <v>25</v>
      </c>
      <c r="S4" s="20">
        <f t="shared" si="0"/>
        <v>121</v>
      </c>
      <c r="T4">
        <v>23</v>
      </c>
      <c r="U4">
        <v>38</v>
      </c>
      <c r="V4">
        <v>38</v>
      </c>
      <c r="W4">
        <v>39</v>
      </c>
      <c r="X4">
        <v>38</v>
      </c>
      <c r="Y4" s="20">
        <f t="shared" si="1"/>
        <v>176</v>
      </c>
      <c r="Z4">
        <v>39</v>
      </c>
      <c r="AA4">
        <v>40</v>
      </c>
      <c r="AB4">
        <v>39</v>
      </c>
      <c r="AC4">
        <v>38</v>
      </c>
      <c r="AD4">
        <v>36</v>
      </c>
      <c r="AE4" s="20">
        <f t="shared" si="2"/>
        <v>192</v>
      </c>
      <c r="AF4">
        <v>32</v>
      </c>
      <c r="AG4">
        <v>31</v>
      </c>
      <c r="AH4">
        <v>29</v>
      </c>
      <c r="AI4">
        <v>27</v>
      </c>
      <c r="AJ4">
        <v>26</v>
      </c>
      <c r="AK4" s="20">
        <f t="shared" si="3"/>
        <v>145</v>
      </c>
      <c r="AL4">
        <v>111</v>
      </c>
      <c r="AM4">
        <v>119</v>
      </c>
      <c r="AN4">
        <v>113</v>
      </c>
      <c r="AO4">
        <v>114</v>
      </c>
      <c r="AP4">
        <v>106</v>
      </c>
      <c r="AQ4">
        <v>87</v>
      </c>
      <c r="AR4">
        <v>78</v>
      </c>
      <c r="AS4">
        <v>76</v>
      </c>
      <c r="AT4">
        <v>79</v>
      </c>
      <c r="AU4">
        <v>61</v>
      </c>
      <c r="AV4">
        <v>43</v>
      </c>
      <c r="AW4">
        <v>30</v>
      </c>
      <c r="AX4">
        <v>30</v>
      </c>
      <c r="AY4">
        <v>2</v>
      </c>
      <c r="AZ4">
        <v>15</v>
      </c>
      <c r="BA4">
        <v>12</v>
      </c>
      <c r="BB4">
        <v>31</v>
      </c>
      <c r="BC4">
        <v>907</v>
      </c>
      <c r="BD4">
        <v>97</v>
      </c>
      <c r="BE4">
        <v>82</v>
      </c>
      <c r="BF4">
        <v>351</v>
      </c>
      <c r="BG4">
        <v>44</v>
      </c>
      <c r="BH4" s="24">
        <f t="shared" si="6"/>
        <v>255</v>
      </c>
      <c r="BI4" s="24">
        <f t="shared" si="7"/>
        <v>205</v>
      </c>
      <c r="BJ4" s="24">
        <f t="shared" si="8"/>
        <v>283</v>
      </c>
      <c r="BK4" s="24">
        <f t="shared" si="9"/>
        <v>574</v>
      </c>
      <c r="BL4" s="24">
        <f t="shared" si="10"/>
        <v>243</v>
      </c>
    </row>
    <row r="5" spans="1:64" x14ac:dyDescent="0.25">
      <c r="A5" s="18" t="s">
        <v>53</v>
      </c>
      <c r="B5" s="19" t="s">
        <v>46</v>
      </c>
      <c r="C5" s="19" t="s">
        <v>54</v>
      </c>
      <c r="D5" s="19" t="s">
        <v>55</v>
      </c>
      <c r="E5" s="17" t="s">
        <v>60</v>
      </c>
      <c r="F5">
        <v>18241</v>
      </c>
      <c r="G5" s="17" t="s">
        <v>49</v>
      </c>
      <c r="H5" s="25" t="s">
        <v>55</v>
      </c>
      <c r="I5" t="s">
        <v>51</v>
      </c>
      <c r="K5" s="17" t="s">
        <v>52</v>
      </c>
      <c r="L5" s="26">
        <v>0.13</v>
      </c>
      <c r="M5" s="27">
        <v>1282</v>
      </c>
      <c r="N5">
        <v>20</v>
      </c>
      <c r="O5">
        <v>17</v>
      </c>
      <c r="P5">
        <v>17</v>
      </c>
      <c r="Q5">
        <v>19</v>
      </c>
      <c r="R5">
        <v>19</v>
      </c>
      <c r="S5" s="20">
        <f t="shared" si="0"/>
        <v>92</v>
      </c>
      <c r="T5">
        <v>18</v>
      </c>
      <c r="U5">
        <v>29</v>
      </c>
      <c r="V5">
        <v>29</v>
      </c>
      <c r="W5">
        <v>30</v>
      </c>
      <c r="X5">
        <v>29</v>
      </c>
      <c r="Y5" s="20">
        <f t="shared" si="1"/>
        <v>135</v>
      </c>
      <c r="Z5">
        <v>30</v>
      </c>
      <c r="AA5">
        <v>30</v>
      </c>
      <c r="AB5">
        <v>30</v>
      </c>
      <c r="AC5">
        <v>29</v>
      </c>
      <c r="AD5">
        <v>28</v>
      </c>
      <c r="AE5" s="20">
        <f t="shared" si="2"/>
        <v>147</v>
      </c>
      <c r="AF5">
        <v>24</v>
      </c>
      <c r="AG5">
        <v>23</v>
      </c>
      <c r="AH5">
        <v>22</v>
      </c>
      <c r="AI5">
        <v>21</v>
      </c>
      <c r="AJ5">
        <v>20</v>
      </c>
      <c r="AK5" s="20">
        <f t="shared" si="3"/>
        <v>110</v>
      </c>
      <c r="AL5">
        <v>85</v>
      </c>
      <c r="AM5">
        <v>91</v>
      </c>
      <c r="AN5">
        <v>86</v>
      </c>
      <c r="AO5">
        <v>87</v>
      </c>
      <c r="AP5">
        <v>81</v>
      </c>
      <c r="AQ5">
        <v>66</v>
      </c>
      <c r="AR5">
        <v>59</v>
      </c>
      <c r="AS5">
        <v>58</v>
      </c>
      <c r="AT5">
        <v>60</v>
      </c>
      <c r="AU5">
        <v>46</v>
      </c>
      <c r="AV5">
        <v>33</v>
      </c>
      <c r="AW5">
        <v>23</v>
      </c>
      <c r="AX5">
        <v>23</v>
      </c>
      <c r="AY5">
        <v>1</v>
      </c>
      <c r="AZ5">
        <v>11</v>
      </c>
      <c r="BA5">
        <v>9</v>
      </c>
      <c r="BB5">
        <v>24</v>
      </c>
      <c r="BC5">
        <v>694</v>
      </c>
      <c r="BD5">
        <v>74</v>
      </c>
      <c r="BE5">
        <v>63</v>
      </c>
      <c r="BF5">
        <v>269</v>
      </c>
      <c r="BG5">
        <v>33</v>
      </c>
      <c r="BH5" s="24">
        <f t="shared" si="6"/>
        <v>195</v>
      </c>
      <c r="BI5" s="24">
        <f t="shared" si="7"/>
        <v>156</v>
      </c>
      <c r="BJ5" s="24">
        <f t="shared" si="8"/>
        <v>217</v>
      </c>
      <c r="BK5" s="24">
        <f t="shared" si="9"/>
        <v>437</v>
      </c>
      <c r="BL5" s="24">
        <f t="shared" si="10"/>
        <v>185</v>
      </c>
    </row>
    <row r="6" spans="1:64" x14ac:dyDescent="0.25">
      <c r="A6" s="18" t="s">
        <v>61</v>
      </c>
      <c r="B6" s="19" t="s">
        <v>46</v>
      </c>
      <c r="C6" s="19" t="s">
        <v>54</v>
      </c>
      <c r="D6" s="19" t="s">
        <v>62</v>
      </c>
      <c r="E6" s="17" t="s">
        <v>63</v>
      </c>
      <c r="F6">
        <v>2366</v>
      </c>
      <c r="G6" s="17" t="s">
        <v>49</v>
      </c>
      <c r="H6" s="25" t="s">
        <v>64</v>
      </c>
      <c r="I6" t="s">
        <v>59</v>
      </c>
      <c r="K6" s="17" t="s">
        <v>52</v>
      </c>
      <c r="L6" s="26">
        <v>0.84</v>
      </c>
      <c r="M6" s="27">
        <v>5148</v>
      </c>
      <c r="N6">
        <v>71</v>
      </c>
      <c r="O6">
        <v>53</v>
      </c>
      <c r="P6">
        <v>69</v>
      </c>
      <c r="Q6">
        <v>76</v>
      </c>
      <c r="R6">
        <v>64</v>
      </c>
      <c r="S6" s="20">
        <f t="shared" si="0"/>
        <v>333</v>
      </c>
      <c r="T6">
        <v>76</v>
      </c>
      <c r="U6">
        <v>129</v>
      </c>
      <c r="V6">
        <v>128</v>
      </c>
      <c r="W6">
        <v>129</v>
      </c>
      <c r="X6">
        <v>129</v>
      </c>
      <c r="Y6" s="20">
        <f t="shared" si="1"/>
        <v>591</v>
      </c>
      <c r="Z6">
        <v>128</v>
      </c>
      <c r="AA6">
        <v>127</v>
      </c>
      <c r="AB6">
        <v>122</v>
      </c>
      <c r="AC6">
        <v>113</v>
      </c>
      <c r="AD6">
        <v>105</v>
      </c>
      <c r="AE6" s="20">
        <f t="shared" si="2"/>
        <v>595</v>
      </c>
      <c r="AF6">
        <v>87</v>
      </c>
      <c r="AG6">
        <v>81</v>
      </c>
      <c r="AH6">
        <v>72</v>
      </c>
      <c r="AI6">
        <v>72</v>
      </c>
      <c r="AJ6">
        <v>73</v>
      </c>
      <c r="AK6" s="20">
        <f t="shared" si="3"/>
        <v>385</v>
      </c>
      <c r="AL6">
        <v>374</v>
      </c>
      <c r="AM6">
        <v>373</v>
      </c>
      <c r="AN6">
        <v>368</v>
      </c>
      <c r="AO6">
        <v>356</v>
      </c>
      <c r="AP6">
        <v>306</v>
      </c>
      <c r="AQ6">
        <v>277</v>
      </c>
      <c r="AR6">
        <v>241</v>
      </c>
      <c r="AS6">
        <v>261</v>
      </c>
      <c r="AT6">
        <v>237</v>
      </c>
      <c r="AU6">
        <v>148</v>
      </c>
      <c r="AV6">
        <v>107</v>
      </c>
      <c r="AW6">
        <v>80</v>
      </c>
      <c r="AX6">
        <v>116</v>
      </c>
      <c r="AY6">
        <v>7</v>
      </c>
      <c r="AZ6">
        <v>40</v>
      </c>
      <c r="BA6">
        <v>30</v>
      </c>
      <c r="BB6">
        <v>82</v>
      </c>
      <c r="BC6">
        <v>2696</v>
      </c>
      <c r="BD6">
        <v>335</v>
      </c>
      <c r="BE6">
        <v>197</v>
      </c>
      <c r="BF6">
        <v>1158</v>
      </c>
      <c r="BG6">
        <v>116</v>
      </c>
      <c r="BH6" s="24">
        <f t="shared" si="6"/>
        <v>846</v>
      </c>
      <c r="BI6" s="24">
        <f t="shared" si="7"/>
        <v>580</v>
      </c>
      <c r="BJ6" s="24">
        <f t="shared" si="8"/>
        <v>892</v>
      </c>
      <c r="BK6" s="24">
        <f t="shared" si="9"/>
        <v>1809</v>
      </c>
      <c r="BL6" s="24">
        <f t="shared" si="10"/>
        <v>688</v>
      </c>
    </row>
    <row r="7" spans="1:64" x14ac:dyDescent="0.25">
      <c r="A7" s="18" t="s">
        <v>61</v>
      </c>
      <c r="B7" s="19" t="s">
        <v>46</v>
      </c>
      <c r="C7" s="19" t="s">
        <v>54</v>
      </c>
      <c r="D7" s="19" t="s">
        <v>62</v>
      </c>
      <c r="E7" s="17" t="s">
        <v>65</v>
      </c>
      <c r="F7">
        <v>2367</v>
      </c>
      <c r="G7" s="17" t="s">
        <v>49</v>
      </c>
      <c r="H7" s="25" t="s">
        <v>56</v>
      </c>
      <c r="I7" t="s">
        <v>51</v>
      </c>
      <c r="K7" s="17" t="s">
        <v>52</v>
      </c>
      <c r="L7" s="26">
        <v>0.16</v>
      </c>
      <c r="M7" s="27">
        <v>979</v>
      </c>
      <c r="N7">
        <v>13</v>
      </c>
      <c r="O7">
        <v>10</v>
      </c>
      <c r="P7">
        <v>13</v>
      </c>
      <c r="Q7">
        <v>15</v>
      </c>
      <c r="R7">
        <v>12</v>
      </c>
      <c r="S7" s="20">
        <f t="shared" si="0"/>
        <v>63</v>
      </c>
      <c r="T7">
        <v>15</v>
      </c>
      <c r="U7">
        <v>24</v>
      </c>
      <c r="V7">
        <v>24</v>
      </c>
      <c r="W7">
        <v>24</v>
      </c>
      <c r="X7">
        <v>24</v>
      </c>
      <c r="Y7" s="20">
        <f t="shared" si="1"/>
        <v>111</v>
      </c>
      <c r="Z7">
        <v>24</v>
      </c>
      <c r="AA7">
        <v>24</v>
      </c>
      <c r="AB7">
        <v>23</v>
      </c>
      <c r="AC7">
        <v>22</v>
      </c>
      <c r="AD7">
        <v>20</v>
      </c>
      <c r="AE7" s="20">
        <f t="shared" si="2"/>
        <v>113</v>
      </c>
      <c r="AF7">
        <v>17</v>
      </c>
      <c r="AG7">
        <v>16</v>
      </c>
      <c r="AH7">
        <v>14</v>
      </c>
      <c r="AI7">
        <v>14</v>
      </c>
      <c r="AJ7">
        <v>14</v>
      </c>
      <c r="AK7" s="20">
        <f t="shared" si="3"/>
        <v>75</v>
      </c>
      <c r="AL7">
        <v>71</v>
      </c>
      <c r="AM7">
        <v>71</v>
      </c>
      <c r="AN7">
        <v>70</v>
      </c>
      <c r="AO7">
        <v>68</v>
      </c>
      <c r="AP7">
        <v>58</v>
      </c>
      <c r="AQ7">
        <v>53</v>
      </c>
      <c r="AR7">
        <v>46</v>
      </c>
      <c r="AS7">
        <v>50</v>
      </c>
      <c r="AT7">
        <v>45</v>
      </c>
      <c r="AU7">
        <v>28</v>
      </c>
      <c r="AV7">
        <v>20</v>
      </c>
      <c r="AW7">
        <v>15</v>
      </c>
      <c r="AX7">
        <v>22</v>
      </c>
      <c r="AY7">
        <v>1</v>
      </c>
      <c r="AZ7">
        <v>8</v>
      </c>
      <c r="BA7">
        <v>6</v>
      </c>
      <c r="BB7">
        <v>16</v>
      </c>
      <c r="BC7">
        <v>513</v>
      </c>
      <c r="BD7">
        <v>64</v>
      </c>
      <c r="BE7">
        <v>38</v>
      </c>
      <c r="BF7">
        <v>220</v>
      </c>
      <c r="BG7">
        <v>22</v>
      </c>
      <c r="BH7" s="24">
        <f t="shared" si="6"/>
        <v>159</v>
      </c>
      <c r="BI7" s="24">
        <f t="shared" si="7"/>
        <v>112</v>
      </c>
      <c r="BJ7" s="24">
        <f t="shared" si="8"/>
        <v>170</v>
      </c>
      <c r="BK7" s="24">
        <f t="shared" si="9"/>
        <v>345</v>
      </c>
      <c r="BL7" s="24">
        <f t="shared" si="10"/>
        <v>130</v>
      </c>
    </row>
    <row r="8" spans="1:64" x14ac:dyDescent="0.25">
      <c r="A8" s="18" t="s">
        <v>66</v>
      </c>
      <c r="B8" s="19" t="s">
        <v>46</v>
      </c>
      <c r="C8" s="19" t="s">
        <v>54</v>
      </c>
      <c r="D8" s="19" t="s">
        <v>67</v>
      </c>
      <c r="E8" s="19" t="s">
        <v>64</v>
      </c>
      <c r="F8" s="19">
        <v>7700</v>
      </c>
      <c r="G8" s="19" t="s">
        <v>49</v>
      </c>
      <c r="H8" s="19" t="s">
        <v>64</v>
      </c>
      <c r="I8" s="19" t="s">
        <v>57</v>
      </c>
      <c r="J8" s="19"/>
      <c r="K8" s="19" t="s">
        <v>52</v>
      </c>
      <c r="L8" s="19">
        <v>1</v>
      </c>
      <c r="M8" s="20">
        <v>5726</v>
      </c>
      <c r="N8" s="20">
        <v>68</v>
      </c>
      <c r="O8" s="20">
        <v>92</v>
      </c>
      <c r="P8" s="20">
        <v>77</v>
      </c>
      <c r="Q8" s="20">
        <v>75</v>
      </c>
      <c r="R8" s="20">
        <v>60</v>
      </c>
      <c r="S8" s="20">
        <f t="shared" si="0"/>
        <v>372</v>
      </c>
      <c r="T8" s="20">
        <v>68</v>
      </c>
      <c r="U8" s="20">
        <v>126</v>
      </c>
      <c r="V8" s="20">
        <v>129</v>
      </c>
      <c r="W8" s="20">
        <v>130</v>
      </c>
      <c r="X8" s="20">
        <v>135</v>
      </c>
      <c r="Y8" s="20">
        <f t="shared" si="1"/>
        <v>588</v>
      </c>
      <c r="Z8" s="20">
        <v>137</v>
      </c>
      <c r="AA8" s="20">
        <v>139</v>
      </c>
      <c r="AB8" s="20">
        <v>137</v>
      </c>
      <c r="AC8" s="20">
        <v>133</v>
      </c>
      <c r="AD8" s="20">
        <v>124</v>
      </c>
      <c r="AE8" s="20">
        <f t="shared" si="2"/>
        <v>670</v>
      </c>
      <c r="AF8" s="20">
        <v>114</v>
      </c>
      <c r="AG8" s="20">
        <v>110</v>
      </c>
      <c r="AH8" s="20">
        <v>104</v>
      </c>
      <c r="AI8" s="20">
        <v>99</v>
      </c>
      <c r="AJ8" s="20">
        <v>92</v>
      </c>
      <c r="AK8" s="20">
        <f t="shared" si="3"/>
        <v>519</v>
      </c>
      <c r="AL8" s="20">
        <v>351</v>
      </c>
      <c r="AM8" s="20">
        <v>388</v>
      </c>
      <c r="AN8" s="20">
        <v>407</v>
      </c>
      <c r="AO8" s="20">
        <v>442</v>
      </c>
      <c r="AP8" s="20">
        <v>402</v>
      </c>
      <c r="AQ8" s="20">
        <v>277</v>
      </c>
      <c r="AR8" s="20">
        <v>230</v>
      </c>
      <c r="AS8" s="20">
        <v>245</v>
      </c>
      <c r="AT8" s="20">
        <v>193</v>
      </c>
      <c r="AU8" s="20">
        <v>201</v>
      </c>
      <c r="AV8" s="20">
        <v>221</v>
      </c>
      <c r="AW8" s="20">
        <v>91</v>
      </c>
      <c r="AX8" s="20">
        <v>129</v>
      </c>
      <c r="AY8" s="21">
        <v>2</v>
      </c>
      <c r="AZ8" s="20">
        <v>27</v>
      </c>
      <c r="BA8" s="22">
        <v>41</v>
      </c>
      <c r="BB8" s="20">
        <v>79</v>
      </c>
      <c r="BC8" s="23">
        <v>2885</v>
      </c>
      <c r="BD8" s="20">
        <v>338</v>
      </c>
      <c r="BE8" s="20">
        <v>201</v>
      </c>
      <c r="BF8" s="20">
        <v>1349</v>
      </c>
      <c r="BG8" s="23">
        <v>111.38289123182096</v>
      </c>
      <c r="BH8" s="24">
        <f t="shared" si="6"/>
        <v>864</v>
      </c>
      <c r="BI8" s="24">
        <f t="shared" si="7"/>
        <v>722</v>
      </c>
      <c r="BJ8" s="24">
        <f t="shared" si="8"/>
        <v>930</v>
      </c>
      <c r="BK8" s="24">
        <f t="shared" si="9"/>
        <v>2003</v>
      </c>
      <c r="BL8" s="24">
        <f t="shared" si="10"/>
        <v>835</v>
      </c>
    </row>
    <row r="9" spans="1:64" x14ac:dyDescent="0.25">
      <c r="A9" s="18" t="s">
        <v>68</v>
      </c>
      <c r="B9" s="19" t="s">
        <v>46</v>
      </c>
      <c r="C9" s="19" t="s">
        <v>54</v>
      </c>
      <c r="D9" s="19" t="s">
        <v>69</v>
      </c>
      <c r="E9" s="17" t="s">
        <v>70</v>
      </c>
      <c r="F9">
        <v>2370</v>
      </c>
      <c r="G9" s="17" t="s">
        <v>49</v>
      </c>
      <c r="H9" s="25" t="s">
        <v>64</v>
      </c>
      <c r="I9" t="s">
        <v>51</v>
      </c>
      <c r="J9" t="s">
        <v>71</v>
      </c>
      <c r="K9" s="17" t="s">
        <v>52</v>
      </c>
      <c r="L9" s="26">
        <v>0.2</v>
      </c>
      <c r="M9" s="27">
        <v>485</v>
      </c>
      <c r="N9">
        <v>6</v>
      </c>
      <c r="O9">
        <v>6</v>
      </c>
      <c r="P9">
        <v>4</v>
      </c>
      <c r="Q9">
        <v>5</v>
      </c>
      <c r="R9">
        <v>6</v>
      </c>
      <c r="S9" s="20">
        <f t="shared" si="0"/>
        <v>27</v>
      </c>
      <c r="T9">
        <v>6</v>
      </c>
      <c r="U9">
        <v>10</v>
      </c>
      <c r="V9">
        <v>10</v>
      </c>
      <c r="W9">
        <v>10</v>
      </c>
      <c r="X9">
        <v>11</v>
      </c>
      <c r="Y9" s="20">
        <f t="shared" si="1"/>
        <v>47</v>
      </c>
      <c r="Z9">
        <v>11</v>
      </c>
      <c r="AA9">
        <v>12</v>
      </c>
      <c r="AB9">
        <v>12</v>
      </c>
      <c r="AC9">
        <v>11</v>
      </c>
      <c r="AD9">
        <v>9</v>
      </c>
      <c r="AE9" s="20">
        <f t="shared" si="2"/>
        <v>55</v>
      </c>
      <c r="AF9">
        <v>9</v>
      </c>
      <c r="AG9">
        <v>9</v>
      </c>
      <c r="AH9">
        <v>8</v>
      </c>
      <c r="AI9">
        <v>7</v>
      </c>
      <c r="AJ9">
        <v>6</v>
      </c>
      <c r="AK9" s="20">
        <f t="shared" si="3"/>
        <v>39</v>
      </c>
      <c r="AL9">
        <v>30</v>
      </c>
      <c r="AM9">
        <v>30</v>
      </c>
      <c r="AN9">
        <v>30</v>
      </c>
      <c r="AO9">
        <v>32</v>
      </c>
      <c r="AP9">
        <v>37</v>
      </c>
      <c r="AQ9">
        <v>26</v>
      </c>
      <c r="AR9">
        <v>25</v>
      </c>
      <c r="AS9">
        <v>26</v>
      </c>
      <c r="AT9">
        <v>24</v>
      </c>
      <c r="AU9">
        <v>19</v>
      </c>
      <c r="AV9">
        <v>15</v>
      </c>
      <c r="AW9">
        <v>10</v>
      </c>
      <c r="AX9">
        <v>13</v>
      </c>
      <c r="AY9">
        <v>0</v>
      </c>
      <c r="AZ9">
        <v>3</v>
      </c>
      <c r="BA9">
        <v>3</v>
      </c>
      <c r="BB9">
        <v>6</v>
      </c>
      <c r="BC9">
        <v>244</v>
      </c>
      <c r="BD9">
        <v>25</v>
      </c>
      <c r="BE9">
        <v>12</v>
      </c>
      <c r="BF9">
        <v>109</v>
      </c>
      <c r="BG9">
        <v>9</v>
      </c>
      <c r="BH9" s="24">
        <f t="shared" si="6"/>
        <v>70</v>
      </c>
      <c r="BI9" s="24">
        <f t="shared" si="7"/>
        <v>58</v>
      </c>
      <c r="BJ9" s="24">
        <f t="shared" si="8"/>
        <v>73</v>
      </c>
      <c r="BK9" s="24">
        <f t="shared" si="9"/>
        <v>176</v>
      </c>
      <c r="BL9" s="24">
        <f t="shared" si="10"/>
        <v>81</v>
      </c>
    </row>
    <row r="10" spans="1:64" x14ac:dyDescent="0.25">
      <c r="A10" s="18" t="s">
        <v>68</v>
      </c>
      <c r="B10" s="19" t="s">
        <v>46</v>
      </c>
      <c r="C10" s="19" t="s">
        <v>54</v>
      </c>
      <c r="D10" s="19" t="s">
        <v>69</v>
      </c>
      <c r="E10" s="17" t="s">
        <v>72</v>
      </c>
      <c r="F10">
        <v>2369</v>
      </c>
      <c r="G10" s="17" t="s">
        <v>49</v>
      </c>
      <c r="H10" s="25" t="s">
        <v>64</v>
      </c>
      <c r="I10" t="s">
        <v>59</v>
      </c>
      <c r="J10" t="s">
        <v>73</v>
      </c>
      <c r="K10" s="17" t="s">
        <v>52</v>
      </c>
      <c r="L10" s="26">
        <v>0.8</v>
      </c>
      <c r="M10" s="27">
        <v>1938</v>
      </c>
      <c r="N10">
        <v>22</v>
      </c>
      <c r="O10">
        <v>22</v>
      </c>
      <c r="P10">
        <v>16</v>
      </c>
      <c r="Q10">
        <v>21</v>
      </c>
      <c r="R10">
        <v>23</v>
      </c>
      <c r="S10" s="20">
        <f t="shared" si="0"/>
        <v>104</v>
      </c>
      <c r="T10">
        <v>25</v>
      </c>
      <c r="U10">
        <v>38</v>
      </c>
      <c r="V10">
        <v>39</v>
      </c>
      <c r="W10">
        <v>40</v>
      </c>
      <c r="X10">
        <v>44</v>
      </c>
      <c r="Y10" s="20">
        <f t="shared" si="1"/>
        <v>186</v>
      </c>
      <c r="Z10">
        <v>46</v>
      </c>
      <c r="AA10">
        <v>46</v>
      </c>
      <c r="AB10">
        <v>46</v>
      </c>
      <c r="AC10">
        <v>45</v>
      </c>
      <c r="AD10">
        <v>37</v>
      </c>
      <c r="AE10" s="20">
        <f t="shared" si="2"/>
        <v>220</v>
      </c>
      <c r="AF10">
        <v>37</v>
      </c>
      <c r="AG10">
        <v>34</v>
      </c>
      <c r="AH10">
        <v>32</v>
      </c>
      <c r="AI10">
        <v>30</v>
      </c>
      <c r="AJ10">
        <v>24</v>
      </c>
      <c r="AK10" s="20">
        <f t="shared" si="3"/>
        <v>157</v>
      </c>
      <c r="AL10">
        <v>121</v>
      </c>
      <c r="AM10">
        <v>118</v>
      </c>
      <c r="AN10">
        <v>121</v>
      </c>
      <c r="AO10">
        <v>127</v>
      </c>
      <c r="AP10">
        <v>150</v>
      </c>
      <c r="AQ10">
        <v>106</v>
      </c>
      <c r="AR10">
        <v>98</v>
      </c>
      <c r="AS10">
        <v>102</v>
      </c>
      <c r="AT10">
        <v>97</v>
      </c>
      <c r="AU10">
        <v>75</v>
      </c>
      <c r="AV10">
        <v>62</v>
      </c>
      <c r="AW10">
        <v>42</v>
      </c>
      <c r="AX10">
        <v>52</v>
      </c>
      <c r="AY10">
        <v>1</v>
      </c>
      <c r="AZ10">
        <v>12</v>
      </c>
      <c r="BA10">
        <v>10</v>
      </c>
      <c r="BB10">
        <v>26</v>
      </c>
      <c r="BC10">
        <v>978</v>
      </c>
      <c r="BD10">
        <v>99</v>
      </c>
      <c r="BE10">
        <v>46</v>
      </c>
      <c r="BF10">
        <v>438</v>
      </c>
      <c r="BG10">
        <v>37</v>
      </c>
      <c r="BH10" s="24">
        <f t="shared" si="6"/>
        <v>278</v>
      </c>
      <c r="BI10" s="24">
        <f t="shared" si="7"/>
        <v>231</v>
      </c>
      <c r="BJ10" s="24">
        <f t="shared" si="8"/>
        <v>293</v>
      </c>
      <c r="BK10" s="24">
        <f t="shared" si="9"/>
        <v>704</v>
      </c>
      <c r="BL10" s="24">
        <f t="shared" si="10"/>
        <v>328</v>
      </c>
    </row>
    <row r="11" spans="1:64" x14ac:dyDescent="0.25">
      <c r="A11" s="18" t="s">
        <v>74</v>
      </c>
      <c r="B11" s="19" t="s">
        <v>46</v>
      </c>
      <c r="C11" s="19" t="s">
        <v>54</v>
      </c>
      <c r="D11" s="19" t="s">
        <v>75</v>
      </c>
      <c r="E11" s="19" t="s">
        <v>75</v>
      </c>
      <c r="F11" s="19">
        <v>2371</v>
      </c>
      <c r="G11" s="19" t="s">
        <v>49</v>
      </c>
      <c r="H11" s="19" t="s">
        <v>64</v>
      </c>
      <c r="I11" s="19" t="s">
        <v>76</v>
      </c>
      <c r="J11" s="19"/>
      <c r="K11" s="19" t="s">
        <v>52</v>
      </c>
      <c r="L11" s="19">
        <v>1</v>
      </c>
      <c r="M11" s="20">
        <v>6267</v>
      </c>
      <c r="N11" s="20">
        <v>100</v>
      </c>
      <c r="O11" s="20">
        <v>78</v>
      </c>
      <c r="P11" s="20">
        <v>87</v>
      </c>
      <c r="Q11" s="20">
        <v>92</v>
      </c>
      <c r="R11" s="20">
        <v>86</v>
      </c>
      <c r="S11" s="20">
        <f t="shared" si="0"/>
        <v>443</v>
      </c>
      <c r="T11" s="20">
        <v>93</v>
      </c>
      <c r="U11" s="20">
        <v>151</v>
      </c>
      <c r="V11" s="20">
        <v>152</v>
      </c>
      <c r="W11" s="20">
        <v>155</v>
      </c>
      <c r="X11" s="20">
        <v>159</v>
      </c>
      <c r="Y11" s="20">
        <f t="shared" si="1"/>
        <v>710</v>
      </c>
      <c r="Z11" s="20">
        <v>158</v>
      </c>
      <c r="AA11" s="20">
        <v>158</v>
      </c>
      <c r="AB11" s="20">
        <v>152</v>
      </c>
      <c r="AC11" s="20">
        <v>146</v>
      </c>
      <c r="AD11" s="20">
        <v>138</v>
      </c>
      <c r="AE11" s="20">
        <f t="shared" si="2"/>
        <v>752</v>
      </c>
      <c r="AF11" s="20">
        <v>124</v>
      </c>
      <c r="AG11" s="20">
        <v>114</v>
      </c>
      <c r="AH11" s="20">
        <v>110</v>
      </c>
      <c r="AI11" s="20">
        <v>101</v>
      </c>
      <c r="AJ11" s="20">
        <v>89</v>
      </c>
      <c r="AK11" s="20">
        <f t="shared" si="3"/>
        <v>538</v>
      </c>
      <c r="AL11" s="20">
        <v>391</v>
      </c>
      <c r="AM11" s="20">
        <v>474</v>
      </c>
      <c r="AN11" s="20">
        <v>478</v>
      </c>
      <c r="AO11" s="20">
        <v>444</v>
      </c>
      <c r="AP11" s="20">
        <v>388</v>
      </c>
      <c r="AQ11" s="20">
        <v>288</v>
      </c>
      <c r="AR11" s="20">
        <v>277</v>
      </c>
      <c r="AS11" s="20">
        <v>234</v>
      </c>
      <c r="AT11" s="20">
        <v>255</v>
      </c>
      <c r="AU11" s="20">
        <v>214</v>
      </c>
      <c r="AV11" s="20">
        <v>152</v>
      </c>
      <c r="AW11" s="20">
        <v>105</v>
      </c>
      <c r="AX11" s="20">
        <v>124</v>
      </c>
      <c r="AY11" s="21">
        <v>10</v>
      </c>
      <c r="AZ11" s="20">
        <v>57</v>
      </c>
      <c r="BA11" s="22">
        <v>43</v>
      </c>
      <c r="BB11" s="20">
        <v>117</v>
      </c>
      <c r="BC11" s="23">
        <v>3399</v>
      </c>
      <c r="BD11" s="20">
        <v>286</v>
      </c>
      <c r="BE11" s="20">
        <v>275</v>
      </c>
      <c r="BF11" s="20">
        <v>1398</v>
      </c>
      <c r="BG11" s="23">
        <v>164.28976456693593</v>
      </c>
      <c r="BH11" s="24">
        <f t="shared" si="6"/>
        <v>1026</v>
      </c>
      <c r="BI11" s="24">
        <f t="shared" si="7"/>
        <v>784</v>
      </c>
      <c r="BJ11" s="24">
        <f t="shared" si="8"/>
        <v>1055</v>
      </c>
      <c r="BK11" s="24">
        <f t="shared" si="9"/>
        <v>2109</v>
      </c>
      <c r="BL11" s="24">
        <f t="shared" si="10"/>
        <v>850</v>
      </c>
    </row>
    <row r="12" spans="1:64" x14ac:dyDescent="0.25">
      <c r="A12" s="18" t="s">
        <v>77</v>
      </c>
      <c r="B12" s="19" t="s">
        <v>46</v>
      </c>
      <c r="C12" s="19" t="s">
        <v>54</v>
      </c>
      <c r="D12" s="19" t="s">
        <v>78</v>
      </c>
      <c r="E12" s="19" t="s">
        <v>78</v>
      </c>
      <c r="F12" s="19">
        <v>2372</v>
      </c>
      <c r="G12" s="19" t="s">
        <v>49</v>
      </c>
      <c r="H12" s="19" t="s">
        <v>55</v>
      </c>
      <c r="I12" s="19" t="s">
        <v>59</v>
      </c>
      <c r="J12" s="19"/>
      <c r="K12" s="19" t="s">
        <v>52</v>
      </c>
      <c r="L12" s="19">
        <v>1</v>
      </c>
      <c r="M12" s="20">
        <v>1956</v>
      </c>
      <c r="N12" s="20">
        <v>18</v>
      </c>
      <c r="O12" s="20">
        <v>26</v>
      </c>
      <c r="P12" s="20">
        <v>19</v>
      </c>
      <c r="Q12" s="20">
        <v>21</v>
      </c>
      <c r="R12" s="20">
        <v>27</v>
      </c>
      <c r="S12" s="20">
        <f t="shared" si="0"/>
        <v>111</v>
      </c>
      <c r="T12" s="20">
        <v>18</v>
      </c>
      <c r="U12" s="20">
        <v>44</v>
      </c>
      <c r="V12" s="20">
        <v>41</v>
      </c>
      <c r="W12" s="20">
        <v>44</v>
      </c>
      <c r="X12" s="20">
        <v>40</v>
      </c>
      <c r="Y12" s="20">
        <f t="shared" si="1"/>
        <v>187</v>
      </c>
      <c r="Z12" s="20">
        <v>44</v>
      </c>
      <c r="AA12" s="20">
        <v>39</v>
      </c>
      <c r="AB12" s="20">
        <v>42</v>
      </c>
      <c r="AC12" s="20">
        <v>41</v>
      </c>
      <c r="AD12" s="20">
        <v>40</v>
      </c>
      <c r="AE12" s="20">
        <f t="shared" si="2"/>
        <v>206</v>
      </c>
      <c r="AF12" s="20">
        <v>38</v>
      </c>
      <c r="AG12" s="20">
        <v>38</v>
      </c>
      <c r="AH12" s="20">
        <v>36</v>
      </c>
      <c r="AI12" s="20">
        <v>30</v>
      </c>
      <c r="AJ12" s="20">
        <v>28</v>
      </c>
      <c r="AK12" s="20">
        <f t="shared" si="3"/>
        <v>170</v>
      </c>
      <c r="AL12" s="20">
        <v>119</v>
      </c>
      <c r="AM12" s="20">
        <v>146</v>
      </c>
      <c r="AN12" s="20">
        <v>151</v>
      </c>
      <c r="AO12" s="20">
        <v>134</v>
      </c>
      <c r="AP12" s="20">
        <v>139</v>
      </c>
      <c r="AQ12" s="20">
        <v>107</v>
      </c>
      <c r="AR12" s="20">
        <v>98</v>
      </c>
      <c r="AS12" s="20">
        <v>83</v>
      </c>
      <c r="AT12" s="20">
        <v>87</v>
      </c>
      <c r="AU12" s="20">
        <v>61</v>
      </c>
      <c r="AV12" s="20">
        <v>57</v>
      </c>
      <c r="AW12" s="20">
        <v>53</v>
      </c>
      <c r="AX12" s="20">
        <v>47</v>
      </c>
      <c r="AY12" s="21">
        <v>1</v>
      </c>
      <c r="AZ12" s="20">
        <v>11</v>
      </c>
      <c r="BA12" s="22">
        <v>7</v>
      </c>
      <c r="BB12" s="20">
        <v>21</v>
      </c>
      <c r="BC12" s="23">
        <v>939</v>
      </c>
      <c r="BD12" s="20">
        <v>114</v>
      </c>
      <c r="BE12" s="20">
        <v>97</v>
      </c>
      <c r="BF12" s="20">
        <v>397</v>
      </c>
      <c r="BG12" s="23">
        <v>30.630295088750767</v>
      </c>
      <c r="BH12" s="24">
        <f t="shared" si="6"/>
        <v>270</v>
      </c>
      <c r="BI12" s="24">
        <f t="shared" si="7"/>
        <v>235</v>
      </c>
      <c r="BJ12" s="24">
        <f t="shared" si="8"/>
        <v>323</v>
      </c>
      <c r="BK12" s="24">
        <f t="shared" si="9"/>
        <v>712</v>
      </c>
      <c r="BL12" s="24">
        <f t="shared" si="10"/>
        <v>305</v>
      </c>
    </row>
    <row r="13" spans="1:64" x14ac:dyDescent="0.25">
      <c r="A13" s="18" t="s">
        <v>79</v>
      </c>
      <c r="B13" s="19" t="s">
        <v>46</v>
      </c>
      <c r="C13" s="19" t="s">
        <v>54</v>
      </c>
      <c r="D13" s="19" t="s">
        <v>80</v>
      </c>
      <c r="E13" s="17" t="s">
        <v>81</v>
      </c>
      <c r="F13">
        <v>2374</v>
      </c>
      <c r="G13" s="17" t="s">
        <v>49</v>
      </c>
      <c r="H13" s="25" t="s">
        <v>55</v>
      </c>
      <c r="I13" t="s">
        <v>59</v>
      </c>
      <c r="K13" s="17" t="s">
        <v>52</v>
      </c>
      <c r="L13" s="26">
        <v>0.42</v>
      </c>
      <c r="M13" s="27">
        <v>1454</v>
      </c>
      <c r="N13">
        <v>18</v>
      </c>
      <c r="O13">
        <v>13</v>
      </c>
      <c r="P13">
        <v>16</v>
      </c>
      <c r="Q13">
        <v>17</v>
      </c>
      <c r="R13">
        <v>17</v>
      </c>
      <c r="S13" s="20">
        <f t="shared" si="0"/>
        <v>81</v>
      </c>
      <c r="T13">
        <v>17</v>
      </c>
      <c r="U13">
        <v>37</v>
      </c>
      <c r="V13">
        <v>37</v>
      </c>
      <c r="W13">
        <v>36</v>
      </c>
      <c r="X13">
        <v>35</v>
      </c>
      <c r="Y13" s="20">
        <f t="shared" si="1"/>
        <v>162</v>
      </c>
      <c r="Z13">
        <v>37</v>
      </c>
      <c r="AA13">
        <v>37</v>
      </c>
      <c r="AB13">
        <v>36</v>
      </c>
      <c r="AC13">
        <v>34</v>
      </c>
      <c r="AD13">
        <v>32</v>
      </c>
      <c r="AE13" s="20">
        <f t="shared" si="2"/>
        <v>176</v>
      </c>
      <c r="AF13">
        <v>30</v>
      </c>
      <c r="AG13">
        <v>28</v>
      </c>
      <c r="AH13">
        <v>28</v>
      </c>
      <c r="AI13">
        <v>24</v>
      </c>
      <c r="AJ13">
        <v>26</v>
      </c>
      <c r="AK13" s="20">
        <f t="shared" si="3"/>
        <v>136</v>
      </c>
      <c r="AL13">
        <v>97</v>
      </c>
      <c r="AM13">
        <v>86</v>
      </c>
      <c r="AN13">
        <v>113</v>
      </c>
      <c r="AO13">
        <v>109</v>
      </c>
      <c r="AP13">
        <v>86</v>
      </c>
      <c r="AQ13">
        <v>83</v>
      </c>
      <c r="AR13">
        <v>72</v>
      </c>
      <c r="AS13">
        <v>67</v>
      </c>
      <c r="AT13">
        <v>59</v>
      </c>
      <c r="AU13">
        <v>48</v>
      </c>
      <c r="AV13">
        <v>28</v>
      </c>
      <c r="AW13">
        <v>24</v>
      </c>
      <c r="AX13">
        <v>27</v>
      </c>
      <c r="AY13">
        <v>0</v>
      </c>
      <c r="AZ13">
        <v>11</v>
      </c>
      <c r="BA13">
        <v>7</v>
      </c>
      <c r="BB13">
        <v>21</v>
      </c>
      <c r="BC13">
        <v>710</v>
      </c>
      <c r="BD13">
        <v>92</v>
      </c>
      <c r="BE13">
        <v>67</v>
      </c>
      <c r="BF13">
        <v>327</v>
      </c>
      <c r="BG13">
        <v>29</v>
      </c>
      <c r="BH13" s="24">
        <f t="shared" si="6"/>
        <v>236</v>
      </c>
      <c r="BI13" s="24">
        <f t="shared" si="7"/>
        <v>188</v>
      </c>
      <c r="BJ13" s="24">
        <f t="shared" si="8"/>
        <v>233</v>
      </c>
      <c r="BK13" s="24">
        <f t="shared" si="9"/>
        <v>530</v>
      </c>
      <c r="BL13" s="24">
        <f t="shared" si="10"/>
        <v>186</v>
      </c>
    </row>
    <row r="14" spans="1:64" x14ac:dyDescent="0.25">
      <c r="A14" s="18" t="s">
        <v>79</v>
      </c>
      <c r="B14" s="19" t="s">
        <v>46</v>
      </c>
      <c r="C14" s="19" t="s">
        <v>54</v>
      </c>
      <c r="D14" s="19" t="s">
        <v>80</v>
      </c>
      <c r="E14" s="17" t="s">
        <v>82</v>
      </c>
      <c r="F14">
        <v>2373</v>
      </c>
      <c r="G14" s="17" t="s">
        <v>49</v>
      </c>
      <c r="H14" s="25" t="s">
        <v>55</v>
      </c>
      <c r="I14" t="s">
        <v>59</v>
      </c>
      <c r="K14" s="17" t="s">
        <v>52</v>
      </c>
      <c r="L14" s="26">
        <v>0.57999999999999996</v>
      </c>
      <c r="M14" s="27">
        <v>2002</v>
      </c>
      <c r="N14">
        <v>24</v>
      </c>
      <c r="O14">
        <v>18</v>
      </c>
      <c r="P14">
        <v>21</v>
      </c>
      <c r="Q14">
        <v>24</v>
      </c>
      <c r="R14">
        <v>23</v>
      </c>
      <c r="S14" s="20">
        <f t="shared" si="0"/>
        <v>110</v>
      </c>
      <c r="T14">
        <v>23</v>
      </c>
      <c r="U14">
        <v>50</v>
      </c>
      <c r="V14">
        <v>50</v>
      </c>
      <c r="W14">
        <v>50</v>
      </c>
      <c r="X14">
        <v>48</v>
      </c>
      <c r="Y14" s="20">
        <f t="shared" si="1"/>
        <v>221</v>
      </c>
      <c r="Z14">
        <v>52</v>
      </c>
      <c r="AA14">
        <v>50</v>
      </c>
      <c r="AB14">
        <v>49</v>
      </c>
      <c r="AC14">
        <v>48</v>
      </c>
      <c r="AD14">
        <v>45</v>
      </c>
      <c r="AE14" s="20">
        <f t="shared" si="2"/>
        <v>244</v>
      </c>
      <c r="AF14">
        <v>42</v>
      </c>
      <c r="AG14">
        <v>38</v>
      </c>
      <c r="AH14">
        <v>38</v>
      </c>
      <c r="AI14">
        <v>34</v>
      </c>
      <c r="AJ14">
        <v>36</v>
      </c>
      <c r="AK14" s="20">
        <f t="shared" si="3"/>
        <v>188</v>
      </c>
      <c r="AL14">
        <v>135</v>
      </c>
      <c r="AM14">
        <v>118</v>
      </c>
      <c r="AN14">
        <v>155</v>
      </c>
      <c r="AO14">
        <v>150</v>
      </c>
      <c r="AP14">
        <v>118</v>
      </c>
      <c r="AQ14">
        <v>114</v>
      </c>
      <c r="AR14">
        <v>99</v>
      </c>
      <c r="AS14">
        <v>93</v>
      </c>
      <c r="AT14">
        <v>81</v>
      </c>
      <c r="AU14">
        <v>67</v>
      </c>
      <c r="AV14">
        <v>39</v>
      </c>
      <c r="AW14">
        <v>32</v>
      </c>
      <c r="AX14">
        <v>38</v>
      </c>
      <c r="AY14">
        <v>1</v>
      </c>
      <c r="AZ14">
        <v>15</v>
      </c>
      <c r="BA14">
        <v>10</v>
      </c>
      <c r="BB14">
        <v>28</v>
      </c>
      <c r="BC14">
        <v>981</v>
      </c>
      <c r="BD14">
        <v>127</v>
      </c>
      <c r="BE14">
        <v>92</v>
      </c>
      <c r="BF14">
        <v>452</v>
      </c>
      <c r="BG14">
        <v>40</v>
      </c>
      <c r="BH14" s="24">
        <f t="shared" si="6"/>
        <v>323</v>
      </c>
      <c r="BI14" s="24">
        <f t="shared" si="7"/>
        <v>260</v>
      </c>
      <c r="BJ14" s="24">
        <f t="shared" si="8"/>
        <v>323</v>
      </c>
      <c r="BK14" s="24">
        <f t="shared" si="9"/>
        <v>729</v>
      </c>
      <c r="BL14" s="24">
        <f t="shared" si="10"/>
        <v>257</v>
      </c>
    </row>
    <row r="15" spans="1:64" x14ac:dyDescent="0.25">
      <c r="A15" s="18" t="s">
        <v>83</v>
      </c>
      <c r="B15" s="19" t="s">
        <v>46</v>
      </c>
      <c r="C15" s="19" t="s">
        <v>54</v>
      </c>
      <c r="D15" s="19" t="s">
        <v>84</v>
      </c>
      <c r="E15" s="17" t="s">
        <v>85</v>
      </c>
      <c r="F15">
        <v>2375</v>
      </c>
      <c r="G15" s="17" t="s">
        <v>49</v>
      </c>
      <c r="H15" s="25" t="s">
        <v>55</v>
      </c>
      <c r="I15" t="s">
        <v>51</v>
      </c>
      <c r="K15" s="17" t="s">
        <v>52</v>
      </c>
      <c r="L15" s="26">
        <v>0.21</v>
      </c>
      <c r="M15" s="27">
        <v>600</v>
      </c>
      <c r="N15">
        <v>9</v>
      </c>
      <c r="O15">
        <v>8</v>
      </c>
      <c r="P15">
        <v>6</v>
      </c>
      <c r="Q15">
        <v>8</v>
      </c>
      <c r="R15">
        <v>8</v>
      </c>
      <c r="S15" s="20">
        <f t="shared" si="0"/>
        <v>39</v>
      </c>
      <c r="T15">
        <v>12</v>
      </c>
      <c r="U15">
        <v>12</v>
      </c>
      <c r="V15">
        <v>12</v>
      </c>
      <c r="W15">
        <v>13</v>
      </c>
      <c r="X15">
        <v>12</v>
      </c>
      <c r="Y15" s="20">
        <f t="shared" si="1"/>
        <v>61</v>
      </c>
      <c r="Z15">
        <v>14</v>
      </c>
      <c r="AA15">
        <v>13</v>
      </c>
      <c r="AB15">
        <v>14</v>
      </c>
      <c r="AC15">
        <v>13</v>
      </c>
      <c r="AD15">
        <v>13</v>
      </c>
      <c r="AE15" s="20">
        <f t="shared" si="2"/>
        <v>67</v>
      </c>
      <c r="AF15">
        <v>11</v>
      </c>
      <c r="AG15">
        <v>10</v>
      </c>
      <c r="AH15">
        <v>10</v>
      </c>
      <c r="AI15">
        <v>9</v>
      </c>
      <c r="AJ15">
        <v>11</v>
      </c>
      <c r="AK15" s="20">
        <f t="shared" si="3"/>
        <v>51</v>
      </c>
      <c r="AL15">
        <v>37</v>
      </c>
      <c r="AM15">
        <v>42</v>
      </c>
      <c r="AN15">
        <v>46</v>
      </c>
      <c r="AO15">
        <v>42</v>
      </c>
      <c r="AP15">
        <v>39</v>
      </c>
      <c r="AQ15">
        <v>35</v>
      </c>
      <c r="AR15">
        <v>31</v>
      </c>
      <c r="AS15">
        <v>29</v>
      </c>
      <c r="AT15">
        <v>30</v>
      </c>
      <c r="AU15">
        <v>16</v>
      </c>
      <c r="AV15">
        <v>14</v>
      </c>
      <c r="AW15">
        <v>8</v>
      </c>
      <c r="AX15">
        <v>13</v>
      </c>
      <c r="AY15">
        <v>1</v>
      </c>
      <c r="AZ15">
        <v>6</v>
      </c>
      <c r="BA15">
        <v>4</v>
      </c>
      <c r="BB15">
        <v>11</v>
      </c>
      <c r="BC15">
        <v>324</v>
      </c>
      <c r="BD15">
        <v>45</v>
      </c>
      <c r="BE15">
        <v>26</v>
      </c>
      <c r="BF15">
        <v>109</v>
      </c>
      <c r="BG15">
        <v>15</v>
      </c>
      <c r="BH15" s="24">
        <f t="shared" si="6"/>
        <v>88</v>
      </c>
      <c r="BI15" s="24">
        <f t="shared" si="7"/>
        <v>71</v>
      </c>
      <c r="BJ15" s="24">
        <f t="shared" si="8"/>
        <v>99</v>
      </c>
      <c r="BK15" s="24">
        <f t="shared" si="9"/>
        <v>222</v>
      </c>
      <c r="BL15" s="24">
        <f t="shared" si="10"/>
        <v>81</v>
      </c>
    </row>
    <row r="16" spans="1:64" x14ac:dyDescent="0.25">
      <c r="A16" s="18" t="s">
        <v>83</v>
      </c>
      <c r="B16" s="19" t="s">
        <v>46</v>
      </c>
      <c r="C16" s="19" t="s">
        <v>54</v>
      </c>
      <c r="D16" s="19" t="s">
        <v>84</v>
      </c>
      <c r="E16" s="17" t="s">
        <v>86</v>
      </c>
      <c r="F16">
        <v>2377</v>
      </c>
      <c r="G16" s="17" t="s">
        <v>49</v>
      </c>
      <c r="H16" s="25" t="s">
        <v>55</v>
      </c>
      <c r="I16" t="s">
        <v>59</v>
      </c>
      <c r="K16" s="17" t="s">
        <v>52</v>
      </c>
      <c r="L16" s="26">
        <v>0.32</v>
      </c>
      <c r="M16" s="27">
        <v>918</v>
      </c>
      <c r="N16">
        <v>14</v>
      </c>
      <c r="O16">
        <v>12</v>
      </c>
      <c r="P16">
        <v>10</v>
      </c>
      <c r="Q16">
        <v>13</v>
      </c>
      <c r="R16">
        <v>12</v>
      </c>
      <c r="S16" s="20">
        <f t="shared" si="0"/>
        <v>61</v>
      </c>
      <c r="T16">
        <v>18</v>
      </c>
      <c r="U16">
        <v>19</v>
      </c>
      <c r="V16">
        <v>19</v>
      </c>
      <c r="W16">
        <v>19</v>
      </c>
      <c r="X16">
        <v>19</v>
      </c>
      <c r="Y16" s="20">
        <f t="shared" si="1"/>
        <v>94</v>
      </c>
      <c r="Z16">
        <v>21</v>
      </c>
      <c r="AA16">
        <v>20</v>
      </c>
      <c r="AB16">
        <v>21</v>
      </c>
      <c r="AC16">
        <v>20</v>
      </c>
      <c r="AD16">
        <v>20</v>
      </c>
      <c r="AE16" s="20">
        <f t="shared" si="2"/>
        <v>102</v>
      </c>
      <c r="AF16">
        <v>17</v>
      </c>
      <c r="AG16">
        <v>15</v>
      </c>
      <c r="AH16">
        <v>15</v>
      </c>
      <c r="AI16">
        <v>13</v>
      </c>
      <c r="AJ16">
        <v>16</v>
      </c>
      <c r="AK16" s="20">
        <f t="shared" si="3"/>
        <v>76</v>
      </c>
      <c r="AL16">
        <v>56</v>
      </c>
      <c r="AM16">
        <v>65</v>
      </c>
      <c r="AN16">
        <v>70</v>
      </c>
      <c r="AO16">
        <v>64</v>
      </c>
      <c r="AP16">
        <v>60</v>
      </c>
      <c r="AQ16">
        <v>54</v>
      </c>
      <c r="AR16">
        <v>48</v>
      </c>
      <c r="AS16">
        <v>45</v>
      </c>
      <c r="AT16">
        <v>46</v>
      </c>
      <c r="AU16">
        <v>24</v>
      </c>
      <c r="AV16">
        <v>21</v>
      </c>
      <c r="AW16">
        <v>12</v>
      </c>
      <c r="AX16">
        <v>20</v>
      </c>
      <c r="AY16">
        <v>1</v>
      </c>
      <c r="AZ16">
        <v>9</v>
      </c>
      <c r="BA16">
        <v>6</v>
      </c>
      <c r="BB16">
        <v>17</v>
      </c>
      <c r="BC16">
        <v>494</v>
      </c>
      <c r="BD16">
        <v>68</v>
      </c>
      <c r="BE16">
        <v>40</v>
      </c>
      <c r="BF16">
        <v>167</v>
      </c>
      <c r="BG16">
        <v>24</v>
      </c>
      <c r="BH16" s="24">
        <f t="shared" si="6"/>
        <v>135</v>
      </c>
      <c r="BI16" s="24">
        <f t="shared" si="7"/>
        <v>108</v>
      </c>
      <c r="BJ16" s="24">
        <f t="shared" si="8"/>
        <v>150</v>
      </c>
      <c r="BK16" s="24">
        <f t="shared" si="9"/>
        <v>341</v>
      </c>
      <c r="BL16" s="24">
        <f t="shared" si="10"/>
        <v>123</v>
      </c>
    </row>
    <row r="17" spans="1:64" x14ac:dyDescent="0.25">
      <c r="A17" s="18" t="s">
        <v>83</v>
      </c>
      <c r="B17" s="19" t="s">
        <v>46</v>
      </c>
      <c r="C17" s="19" t="s">
        <v>54</v>
      </c>
      <c r="D17" s="19" t="s">
        <v>84</v>
      </c>
      <c r="E17" s="17" t="s">
        <v>87</v>
      </c>
      <c r="F17">
        <v>2376</v>
      </c>
      <c r="G17" s="17" t="s">
        <v>49</v>
      </c>
      <c r="H17" s="25" t="s">
        <v>55</v>
      </c>
      <c r="I17" t="s">
        <v>59</v>
      </c>
      <c r="K17" s="17" t="s">
        <v>52</v>
      </c>
      <c r="L17" s="26">
        <v>0.47</v>
      </c>
      <c r="M17" s="27">
        <v>1347</v>
      </c>
      <c r="N17">
        <v>21</v>
      </c>
      <c r="O17">
        <v>18</v>
      </c>
      <c r="P17">
        <v>14</v>
      </c>
      <c r="Q17">
        <v>19</v>
      </c>
      <c r="R17">
        <v>17</v>
      </c>
      <c r="S17" s="20">
        <f t="shared" si="0"/>
        <v>89</v>
      </c>
      <c r="T17">
        <v>26</v>
      </c>
      <c r="U17">
        <v>27</v>
      </c>
      <c r="V17">
        <v>28</v>
      </c>
      <c r="W17">
        <v>28</v>
      </c>
      <c r="X17">
        <v>27</v>
      </c>
      <c r="Y17" s="20">
        <f t="shared" si="1"/>
        <v>136</v>
      </c>
      <c r="Z17">
        <v>31</v>
      </c>
      <c r="AA17">
        <v>30</v>
      </c>
      <c r="AB17">
        <v>31</v>
      </c>
      <c r="AC17">
        <v>30</v>
      </c>
      <c r="AD17">
        <v>29</v>
      </c>
      <c r="AE17" s="20">
        <f t="shared" si="2"/>
        <v>151</v>
      </c>
      <c r="AF17">
        <v>24</v>
      </c>
      <c r="AG17">
        <v>23</v>
      </c>
      <c r="AH17">
        <v>23</v>
      </c>
      <c r="AI17">
        <v>20</v>
      </c>
      <c r="AJ17">
        <v>24</v>
      </c>
      <c r="AK17" s="20">
        <f t="shared" si="3"/>
        <v>114</v>
      </c>
      <c r="AL17">
        <v>82</v>
      </c>
      <c r="AM17">
        <v>95</v>
      </c>
      <c r="AN17">
        <v>103</v>
      </c>
      <c r="AO17">
        <v>94</v>
      </c>
      <c r="AP17">
        <v>88</v>
      </c>
      <c r="AQ17">
        <v>79</v>
      </c>
      <c r="AR17">
        <v>70</v>
      </c>
      <c r="AS17">
        <v>66</v>
      </c>
      <c r="AT17">
        <v>67</v>
      </c>
      <c r="AU17">
        <v>35</v>
      </c>
      <c r="AV17">
        <v>31</v>
      </c>
      <c r="AW17">
        <v>17</v>
      </c>
      <c r="AX17">
        <v>30</v>
      </c>
      <c r="AY17">
        <v>1</v>
      </c>
      <c r="AZ17">
        <v>13</v>
      </c>
      <c r="BA17">
        <v>8</v>
      </c>
      <c r="BB17">
        <v>24</v>
      </c>
      <c r="BC17">
        <v>725</v>
      </c>
      <c r="BD17">
        <v>100</v>
      </c>
      <c r="BE17">
        <v>59</v>
      </c>
      <c r="BF17">
        <v>245</v>
      </c>
      <c r="BG17">
        <v>35</v>
      </c>
      <c r="BH17" s="24">
        <f t="shared" si="6"/>
        <v>197</v>
      </c>
      <c r="BI17" s="24">
        <f t="shared" si="7"/>
        <v>160</v>
      </c>
      <c r="BJ17" s="24">
        <f t="shared" si="8"/>
        <v>221</v>
      </c>
      <c r="BK17" s="24">
        <f t="shared" si="9"/>
        <v>500</v>
      </c>
      <c r="BL17" s="24">
        <f t="shared" si="10"/>
        <v>180</v>
      </c>
    </row>
    <row r="18" spans="1:64" x14ac:dyDescent="0.25">
      <c r="A18" s="18" t="s">
        <v>88</v>
      </c>
      <c r="B18" s="19" t="s">
        <v>46</v>
      </c>
      <c r="C18" s="19" t="s">
        <v>89</v>
      </c>
      <c r="D18" s="19" t="s">
        <v>90</v>
      </c>
      <c r="E18" s="17" t="s">
        <v>91</v>
      </c>
      <c r="F18">
        <v>2384</v>
      </c>
      <c r="G18" s="17" t="s">
        <v>49</v>
      </c>
      <c r="H18" s="25" t="s">
        <v>91</v>
      </c>
      <c r="I18" t="s">
        <v>76</v>
      </c>
      <c r="K18" s="17" t="s">
        <v>52</v>
      </c>
      <c r="L18" s="26">
        <v>0.22</v>
      </c>
      <c r="M18" s="27">
        <v>13516</v>
      </c>
      <c r="N18">
        <v>204</v>
      </c>
      <c r="O18">
        <v>222</v>
      </c>
      <c r="P18">
        <v>219</v>
      </c>
      <c r="Q18">
        <v>224</v>
      </c>
      <c r="R18">
        <v>207</v>
      </c>
      <c r="S18" s="20">
        <f t="shared" si="0"/>
        <v>1076</v>
      </c>
      <c r="T18">
        <v>216</v>
      </c>
      <c r="U18">
        <v>255</v>
      </c>
      <c r="V18">
        <v>262</v>
      </c>
      <c r="W18">
        <v>268</v>
      </c>
      <c r="X18">
        <v>275</v>
      </c>
      <c r="Y18" s="20">
        <f t="shared" si="1"/>
        <v>1276</v>
      </c>
      <c r="Z18">
        <v>286</v>
      </c>
      <c r="AA18">
        <v>292</v>
      </c>
      <c r="AB18">
        <v>294</v>
      </c>
      <c r="AC18">
        <v>291</v>
      </c>
      <c r="AD18">
        <v>285</v>
      </c>
      <c r="AE18" s="20">
        <f t="shared" si="2"/>
        <v>1448</v>
      </c>
      <c r="AF18">
        <v>264</v>
      </c>
      <c r="AG18">
        <v>259</v>
      </c>
      <c r="AH18">
        <v>250</v>
      </c>
      <c r="AI18">
        <v>240</v>
      </c>
      <c r="AJ18">
        <v>230</v>
      </c>
      <c r="AK18" s="20">
        <f t="shared" si="3"/>
        <v>1243</v>
      </c>
      <c r="AL18">
        <v>1031</v>
      </c>
      <c r="AM18">
        <v>1076</v>
      </c>
      <c r="AN18">
        <v>1118</v>
      </c>
      <c r="AO18">
        <v>1030</v>
      </c>
      <c r="AP18">
        <v>886</v>
      </c>
      <c r="AQ18">
        <v>701</v>
      </c>
      <c r="AR18">
        <v>617</v>
      </c>
      <c r="AS18">
        <v>558</v>
      </c>
      <c r="AT18">
        <v>443</v>
      </c>
      <c r="AU18">
        <v>351</v>
      </c>
      <c r="AV18">
        <v>273</v>
      </c>
      <c r="AW18">
        <v>192</v>
      </c>
      <c r="AX18">
        <v>197</v>
      </c>
      <c r="AY18">
        <v>11</v>
      </c>
      <c r="AZ18">
        <v>100</v>
      </c>
      <c r="BA18">
        <v>103</v>
      </c>
      <c r="BB18">
        <v>239</v>
      </c>
      <c r="BC18">
        <v>6263</v>
      </c>
      <c r="BD18">
        <v>647</v>
      </c>
      <c r="BE18">
        <v>646</v>
      </c>
      <c r="BF18">
        <v>3170</v>
      </c>
      <c r="BG18">
        <v>333</v>
      </c>
      <c r="BH18" s="24">
        <f t="shared" si="6"/>
        <v>1854</v>
      </c>
      <c r="BI18" s="24">
        <f t="shared" si="7"/>
        <v>1643</v>
      </c>
      <c r="BJ18" s="24">
        <f t="shared" si="8"/>
        <v>2577</v>
      </c>
      <c r="BK18" s="24">
        <f t="shared" si="9"/>
        <v>4910</v>
      </c>
      <c r="BL18" s="24">
        <f t="shared" si="10"/>
        <v>1456</v>
      </c>
    </row>
    <row r="19" spans="1:64" x14ac:dyDescent="0.25">
      <c r="A19" s="18" t="s">
        <v>88</v>
      </c>
      <c r="B19" s="19" t="s">
        <v>46</v>
      </c>
      <c r="C19" s="19" t="s">
        <v>89</v>
      </c>
      <c r="D19" s="19" t="s">
        <v>90</v>
      </c>
      <c r="E19" s="17" t="s">
        <v>92</v>
      </c>
      <c r="F19">
        <v>2380</v>
      </c>
      <c r="G19" s="17" t="s">
        <v>49</v>
      </c>
      <c r="H19" s="25" t="s">
        <v>92</v>
      </c>
      <c r="I19" t="s">
        <v>57</v>
      </c>
      <c r="K19" s="17" t="s">
        <v>52</v>
      </c>
      <c r="L19" s="26">
        <v>0.23</v>
      </c>
      <c r="M19" s="27">
        <v>14133</v>
      </c>
      <c r="N19">
        <v>213</v>
      </c>
      <c r="O19">
        <v>232</v>
      </c>
      <c r="P19">
        <v>229</v>
      </c>
      <c r="Q19">
        <v>235</v>
      </c>
      <c r="R19">
        <v>217</v>
      </c>
      <c r="S19" s="20">
        <f t="shared" si="0"/>
        <v>1126</v>
      </c>
      <c r="T19">
        <v>226</v>
      </c>
      <c r="U19">
        <v>267</v>
      </c>
      <c r="V19">
        <v>274</v>
      </c>
      <c r="W19">
        <v>280</v>
      </c>
      <c r="X19">
        <v>287</v>
      </c>
      <c r="Y19" s="20">
        <f t="shared" si="1"/>
        <v>1334</v>
      </c>
      <c r="Z19">
        <v>299</v>
      </c>
      <c r="AA19">
        <v>305</v>
      </c>
      <c r="AB19">
        <v>307</v>
      </c>
      <c r="AC19">
        <v>305</v>
      </c>
      <c r="AD19">
        <v>298</v>
      </c>
      <c r="AE19" s="20">
        <f t="shared" si="2"/>
        <v>1514</v>
      </c>
      <c r="AF19">
        <v>276</v>
      </c>
      <c r="AG19">
        <v>270</v>
      </c>
      <c r="AH19">
        <v>262</v>
      </c>
      <c r="AI19">
        <v>251</v>
      </c>
      <c r="AJ19">
        <v>241</v>
      </c>
      <c r="AK19" s="20">
        <f t="shared" si="3"/>
        <v>1300</v>
      </c>
      <c r="AL19">
        <v>1078</v>
      </c>
      <c r="AM19">
        <v>1125</v>
      </c>
      <c r="AN19">
        <v>1169</v>
      </c>
      <c r="AO19">
        <v>1077</v>
      </c>
      <c r="AP19">
        <v>926</v>
      </c>
      <c r="AQ19">
        <v>733</v>
      </c>
      <c r="AR19">
        <v>645</v>
      </c>
      <c r="AS19">
        <v>583</v>
      </c>
      <c r="AT19">
        <v>463</v>
      </c>
      <c r="AU19">
        <v>367</v>
      </c>
      <c r="AV19">
        <v>286</v>
      </c>
      <c r="AW19">
        <v>201</v>
      </c>
      <c r="AX19">
        <v>206</v>
      </c>
      <c r="AY19">
        <v>12</v>
      </c>
      <c r="AZ19">
        <v>105</v>
      </c>
      <c r="BA19">
        <v>108</v>
      </c>
      <c r="BB19">
        <v>250</v>
      </c>
      <c r="BC19">
        <v>6548</v>
      </c>
      <c r="BD19">
        <v>676</v>
      </c>
      <c r="BE19">
        <v>675</v>
      </c>
      <c r="BF19">
        <v>3314</v>
      </c>
      <c r="BG19">
        <v>348</v>
      </c>
      <c r="BH19" s="24">
        <f t="shared" si="6"/>
        <v>1938</v>
      </c>
      <c r="BI19" s="24">
        <f t="shared" si="7"/>
        <v>1718</v>
      </c>
      <c r="BJ19" s="24">
        <f t="shared" si="8"/>
        <v>2695</v>
      </c>
      <c r="BK19" s="24">
        <f t="shared" si="9"/>
        <v>5133</v>
      </c>
      <c r="BL19" s="24">
        <f t="shared" si="10"/>
        <v>1523</v>
      </c>
    </row>
    <row r="20" spans="1:64" x14ac:dyDescent="0.25">
      <c r="A20" s="18" t="s">
        <v>88</v>
      </c>
      <c r="B20" s="19" t="s">
        <v>46</v>
      </c>
      <c r="C20" s="19" t="s">
        <v>89</v>
      </c>
      <c r="D20" s="19" t="s">
        <v>90</v>
      </c>
      <c r="E20" s="17" t="s">
        <v>93</v>
      </c>
      <c r="F20">
        <v>2378</v>
      </c>
      <c r="G20" s="25" t="s">
        <v>49</v>
      </c>
      <c r="H20" s="25" t="s">
        <v>175</v>
      </c>
      <c r="I20" t="s">
        <v>94</v>
      </c>
      <c r="K20" s="17" t="s">
        <v>52</v>
      </c>
      <c r="L20" s="26">
        <v>0.27</v>
      </c>
      <c r="M20" s="27">
        <v>16583</v>
      </c>
      <c r="N20">
        <v>250</v>
      </c>
      <c r="O20">
        <v>272</v>
      </c>
      <c r="P20">
        <v>268</v>
      </c>
      <c r="Q20">
        <v>275</v>
      </c>
      <c r="R20">
        <v>254</v>
      </c>
      <c r="S20" s="20">
        <f t="shared" si="0"/>
        <v>1319</v>
      </c>
      <c r="T20">
        <v>265</v>
      </c>
      <c r="U20">
        <v>313</v>
      </c>
      <c r="V20">
        <v>322</v>
      </c>
      <c r="W20">
        <v>329</v>
      </c>
      <c r="X20">
        <v>337</v>
      </c>
      <c r="Y20" s="20">
        <f t="shared" si="1"/>
        <v>1566</v>
      </c>
      <c r="Z20">
        <v>351</v>
      </c>
      <c r="AA20">
        <v>358</v>
      </c>
      <c r="AB20">
        <v>360</v>
      </c>
      <c r="AC20">
        <v>357</v>
      </c>
      <c r="AD20">
        <v>349</v>
      </c>
      <c r="AE20" s="20">
        <f t="shared" si="2"/>
        <v>1775</v>
      </c>
      <c r="AF20">
        <v>324</v>
      </c>
      <c r="AG20">
        <v>317</v>
      </c>
      <c r="AH20">
        <v>307</v>
      </c>
      <c r="AI20">
        <v>295</v>
      </c>
      <c r="AJ20">
        <v>282</v>
      </c>
      <c r="AK20" s="20">
        <f t="shared" si="3"/>
        <v>1525</v>
      </c>
      <c r="AL20">
        <v>1265</v>
      </c>
      <c r="AM20">
        <v>1321</v>
      </c>
      <c r="AN20">
        <v>1372</v>
      </c>
      <c r="AO20">
        <v>1264</v>
      </c>
      <c r="AP20">
        <v>1087</v>
      </c>
      <c r="AQ20">
        <v>860</v>
      </c>
      <c r="AR20">
        <v>757</v>
      </c>
      <c r="AS20">
        <v>684</v>
      </c>
      <c r="AT20">
        <v>543</v>
      </c>
      <c r="AU20">
        <v>431</v>
      </c>
      <c r="AV20">
        <v>336</v>
      </c>
      <c r="AW20">
        <v>236</v>
      </c>
      <c r="AX20">
        <v>242</v>
      </c>
      <c r="AY20">
        <v>14</v>
      </c>
      <c r="AZ20">
        <v>123</v>
      </c>
      <c r="BA20">
        <v>127</v>
      </c>
      <c r="BB20">
        <v>293</v>
      </c>
      <c r="BC20">
        <v>7686</v>
      </c>
      <c r="BD20">
        <v>794</v>
      </c>
      <c r="BE20">
        <v>792</v>
      </c>
      <c r="BF20">
        <v>3890</v>
      </c>
      <c r="BG20">
        <v>409</v>
      </c>
      <c r="BH20" s="24">
        <f t="shared" si="6"/>
        <v>2275</v>
      </c>
      <c r="BI20" s="24">
        <f t="shared" si="7"/>
        <v>2014</v>
      </c>
      <c r="BJ20" s="24">
        <f t="shared" si="8"/>
        <v>3163</v>
      </c>
      <c r="BK20" s="24">
        <f t="shared" si="9"/>
        <v>6024</v>
      </c>
      <c r="BL20" s="24">
        <f t="shared" si="10"/>
        <v>1788</v>
      </c>
    </row>
    <row r="21" spans="1:64" x14ac:dyDescent="0.25">
      <c r="A21" s="18" t="s">
        <v>88</v>
      </c>
      <c r="B21" s="19" t="s">
        <v>46</v>
      </c>
      <c r="C21" s="19" t="s">
        <v>89</v>
      </c>
      <c r="D21" s="19" t="s">
        <v>90</v>
      </c>
      <c r="E21" s="17" t="s">
        <v>95</v>
      </c>
      <c r="F21">
        <v>2379</v>
      </c>
      <c r="G21" s="25" t="s">
        <v>49</v>
      </c>
      <c r="H21" s="25" t="s">
        <v>92</v>
      </c>
      <c r="I21" t="s">
        <v>51</v>
      </c>
      <c r="K21" s="17" t="s">
        <v>52</v>
      </c>
      <c r="L21" s="26">
        <v>0.02</v>
      </c>
      <c r="M21" s="27">
        <v>1232</v>
      </c>
      <c r="N21">
        <v>19</v>
      </c>
      <c r="O21">
        <v>20</v>
      </c>
      <c r="P21">
        <v>20</v>
      </c>
      <c r="Q21">
        <v>20</v>
      </c>
      <c r="R21">
        <v>19</v>
      </c>
      <c r="S21" s="20">
        <f t="shared" si="0"/>
        <v>98</v>
      </c>
      <c r="T21">
        <v>20</v>
      </c>
      <c r="U21">
        <v>23</v>
      </c>
      <c r="V21">
        <v>24</v>
      </c>
      <c r="W21">
        <v>24</v>
      </c>
      <c r="X21">
        <v>25</v>
      </c>
      <c r="Y21" s="20">
        <f t="shared" si="1"/>
        <v>116</v>
      </c>
      <c r="Z21">
        <v>26</v>
      </c>
      <c r="AA21">
        <v>27</v>
      </c>
      <c r="AB21">
        <v>27</v>
      </c>
      <c r="AC21">
        <v>26</v>
      </c>
      <c r="AD21">
        <v>26</v>
      </c>
      <c r="AE21" s="20">
        <f t="shared" si="2"/>
        <v>132</v>
      </c>
      <c r="AF21">
        <v>24</v>
      </c>
      <c r="AG21">
        <v>24</v>
      </c>
      <c r="AH21">
        <v>23</v>
      </c>
      <c r="AI21">
        <v>22</v>
      </c>
      <c r="AJ21">
        <v>21</v>
      </c>
      <c r="AK21" s="20">
        <f t="shared" si="3"/>
        <v>114</v>
      </c>
      <c r="AL21">
        <v>94</v>
      </c>
      <c r="AM21">
        <v>98</v>
      </c>
      <c r="AN21">
        <v>102</v>
      </c>
      <c r="AO21">
        <v>94</v>
      </c>
      <c r="AP21">
        <v>81</v>
      </c>
      <c r="AQ21">
        <v>64</v>
      </c>
      <c r="AR21">
        <v>56</v>
      </c>
      <c r="AS21">
        <v>51</v>
      </c>
      <c r="AT21">
        <v>40</v>
      </c>
      <c r="AU21">
        <v>32</v>
      </c>
      <c r="AV21">
        <v>25</v>
      </c>
      <c r="AW21">
        <v>17</v>
      </c>
      <c r="AX21">
        <v>18</v>
      </c>
      <c r="AY21">
        <v>1</v>
      </c>
      <c r="AZ21">
        <v>9</v>
      </c>
      <c r="BA21">
        <v>9</v>
      </c>
      <c r="BB21">
        <v>22</v>
      </c>
      <c r="BC21">
        <v>569</v>
      </c>
      <c r="BD21">
        <v>59</v>
      </c>
      <c r="BE21">
        <v>59</v>
      </c>
      <c r="BF21">
        <v>288</v>
      </c>
      <c r="BG21">
        <v>30</v>
      </c>
      <c r="BH21" s="24">
        <f t="shared" si="6"/>
        <v>169</v>
      </c>
      <c r="BI21" s="24">
        <f t="shared" si="7"/>
        <v>150</v>
      </c>
      <c r="BJ21" s="24">
        <f t="shared" si="8"/>
        <v>235</v>
      </c>
      <c r="BK21" s="24">
        <f t="shared" si="9"/>
        <v>448</v>
      </c>
      <c r="BL21" s="24">
        <f t="shared" si="10"/>
        <v>132</v>
      </c>
    </row>
    <row r="22" spans="1:64" x14ac:dyDescent="0.25">
      <c r="A22" s="18" t="s">
        <v>88</v>
      </c>
      <c r="B22" s="19" t="s">
        <v>46</v>
      </c>
      <c r="C22" s="19" t="s">
        <v>89</v>
      </c>
      <c r="D22" s="19" t="s">
        <v>90</v>
      </c>
      <c r="E22" s="17" t="s">
        <v>96</v>
      </c>
      <c r="F22">
        <v>2383</v>
      </c>
      <c r="G22" s="25" t="s">
        <v>49</v>
      </c>
      <c r="H22" s="25" t="s">
        <v>91</v>
      </c>
      <c r="I22" t="s">
        <v>59</v>
      </c>
      <c r="K22" s="17" t="s">
        <v>52</v>
      </c>
      <c r="L22" s="26">
        <v>0.04</v>
      </c>
      <c r="M22" s="27">
        <v>2457</v>
      </c>
      <c r="N22">
        <v>37</v>
      </c>
      <c r="O22">
        <v>40</v>
      </c>
      <c r="P22">
        <v>40</v>
      </c>
      <c r="Q22">
        <v>41</v>
      </c>
      <c r="R22">
        <v>38</v>
      </c>
      <c r="S22" s="20">
        <f t="shared" si="0"/>
        <v>196</v>
      </c>
      <c r="T22">
        <v>39</v>
      </c>
      <c r="U22">
        <v>46</v>
      </c>
      <c r="V22">
        <v>48</v>
      </c>
      <c r="W22">
        <v>49</v>
      </c>
      <c r="X22">
        <v>50</v>
      </c>
      <c r="Y22" s="20">
        <f t="shared" si="1"/>
        <v>232</v>
      </c>
      <c r="Z22">
        <v>52</v>
      </c>
      <c r="AA22">
        <v>53</v>
      </c>
      <c r="AB22">
        <v>53</v>
      </c>
      <c r="AC22">
        <v>53</v>
      </c>
      <c r="AD22">
        <v>52</v>
      </c>
      <c r="AE22" s="20">
        <f t="shared" si="2"/>
        <v>263</v>
      </c>
      <c r="AF22">
        <v>48</v>
      </c>
      <c r="AG22">
        <v>47</v>
      </c>
      <c r="AH22">
        <v>46</v>
      </c>
      <c r="AI22">
        <v>44</v>
      </c>
      <c r="AJ22">
        <v>42</v>
      </c>
      <c r="AK22" s="20">
        <f t="shared" si="3"/>
        <v>227</v>
      </c>
      <c r="AL22">
        <v>187</v>
      </c>
      <c r="AM22">
        <v>196</v>
      </c>
      <c r="AN22">
        <v>203</v>
      </c>
      <c r="AO22">
        <v>187</v>
      </c>
      <c r="AP22">
        <v>161</v>
      </c>
      <c r="AQ22">
        <v>127</v>
      </c>
      <c r="AR22">
        <v>112</v>
      </c>
      <c r="AS22">
        <v>101</v>
      </c>
      <c r="AT22">
        <v>80</v>
      </c>
      <c r="AU22">
        <v>64</v>
      </c>
      <c r="AV22">
        <v>50</v>
      </c>
      <c r="AW22">
        <v>35</v>
      </c>
      <c r="AX22">
        <v>36</v>
      </c>
      <c r="AY22">
        <v>2</v>
      </c>
      <c r="AZ22">
        <v>18</v>
      </c>
      <c r="BA22">
        <v>19</v>
      </c>
      <c r="BB22">
        <v>43</v>
      </c>
      <c r="BC22">
        <v>1139</v>
      </c>
      <c r="BD22">
        <v>118</v>
      </c>
      <c r="BE22">
        <v>117</v>
      </c>
      <c r="BF22">
        <v>576</v>
      </c>
      <c r="BG22">
        <v>61</v>
      </c>
      <c r="BH22" s="24">
        <f t="shared" si="6"/>
        <v>337</v>
      </c>
      <c r="BI22" s="24">
        <f t="shared" si="7"/>
        <v>299</v>
      </c>
      <c r="BJ22" s="24">
        <f t="shared" si="8"/>
        <v>469</v>
      </c>
      <c r="BK22" s="24">
        <f t="shared" si="9"/>
        <v>891</v>
      </c>
      <c r="BL22" s="24">
        <f t="shared" si="10"/>
        <v>265</v>
      </c>
    </row>
    <row r="23" spans="1:64" x14ac:dyDescent="0.25">
      <c r="A23" s="18" t="s">
        <v>88</v>
      </c>
      <c r="B23" s="19" t="s">
        <v>46</v>
      </c>
      <c r="C23" s="19" t="s">
        <v>89</v>
      </c>
      <c r="D23" s="19" t="s">
        <v>90</v>
      </c>
      <c r="E23" s="17" t="s">
        <v>97</v>
      </c>
      <c r="F23">
        <v>2381</v>
      </c>
      <c r="G23" s="25" t="s">
        <v>49</v>
      </c>
      <c r="H23" s="25" t="s">
        <v>91</v>
      </c>
      <c r="I23" t="s">
        <v>59</v>
      </c>
      <c r="K23" s="17" t="s">
        <v>52</v>
      </c>
      <c r="L23" s="26">
        <v>0.05</v>
      </c>
      <c r="M23" s="27">
        <v>3072</v>
      </c>
      <c r="N23">
        <v>46</v>
      </c>
      <c r="O23">
        <v>50</v>
      </c>
      <c r="P23">
        <v>50</v>
      </c>
      <c r="Q23">
        <v>51</v>
      </c>
      <c r="R23">
        <v>47</v>
      </c>
      <c r="S23" s="20">
        <f t="shared" si="0"/>
        <v>244</v>
      </c>
      <c r="T23">
        <v>49</v>
      </c>
      <c r="U23">
        <v>58</v>
      </c>
      <c r="V23">
        <v>60</v>
      </c>
      <c r="W23">
        <v>61</v>
      </c>
      <c r="X23">
        <v>62</v>
      </c>
      <c r="Y23" s="20">
        <f t="shared" si="1"/>
        <v>290</v>
      </c>
      <c r="Z23">
        <v>65</v>
      </c>
      <c r="AA23">
        <v>66</v>
      </c>
      <c r="AB23">
        <v>67</v>
      </c>
      <c r="AC23">
        <v>66</v>
      </c>
      <c r="AD23">
        <v>65</v>
      </c>
      <c r="AE23" s="20">
        <f t="shared" si="2"/>
        <v>329</v>
      </c>
      <c r="AF23">
        <v>60</v>
      </c>
      <c r="AG23">
        <v>59</v>
      </c>
      <c r="AH23">
        <v>57</v>
      </c>
      <c r="AI23">
        <v>55</v>
      </c>
      <c r="AJ23">
        <v>52</v>
      </c>
      <c r="AK23" s="20">
        <f t="shared" si="3"/>
        <v>283</v>
      </c>
      <c r="AL23">
        <v>234</v>
      </c>
      <c r="AM23">
        <v>245</v>
      </c>
      <c r="AN23">
        <v>254</v>
      </c>
      <c r="AO23">
        <v>234</v>
      </c>
      <c r="AP23">
        <v>201</v>
      </c>
      <c r="AQ23">
        <v>159</v>
      </c>
      <c r="AR23">
        <v>140</v>
      </c>
      <c r="AS23">
        <v>127</v>
      </c>
      <c r="AT23">
        <v>101</v>
      </c>
      <c r="AU23">
        <v>80</v>
      </c>
      <c r="AV23">
        <v>62</v>
      </c>
      <c r="AW23">
        <v>44</v>
      </c>
      <c r="AX23">
        <v>45</v>
      </c>
      <c r="AY23">
        <v>3</v>
      </c>
      <c r="AZ23">
        <v>23</v>
      </c>
      <c r="BA23">
        <v>24</v>
      </c>
      <c r="BB23">
        <v>54</v>
      </c>
      <c r="BC23">
        <v>1423</v>
      </c>
      <c r="BD23">
        <v>147</v>
      </c>
      <c r="BE23">
        <v>147</v>
      </c>
      <c r="BF23">
        <v>720</v>
      </c>
      <c r="BG23">
        <v>76</v>
      </c>
      <c r="BH23" s="24">
        <f t="shared" si="6"/>
        <v>421</v>
      </c>
      <c r="BI23" s="24">
        <f t="shared" si="7"/>
        <v>374</v>
      </c>
      <c r="BJ23" s="24">
        <f t="shared" si="8"/>
        <v>586</v>
      </c>
      <c r="BK23" s="24">
        <f t="shared" si="9"/>
        <v>1115</v>
      </c>
      <c r="BL23" s="24">
        <f t="shared" si="10"/>
        <v>332</v>
      </c>
    </row>
    <row r="24" spans="1:64" x14ac:dyDescent="0.25">
      <c r="A24" s="18" t="s">
        <v>88</v>
      </c>
      <c r="B24" s="19" t="s">
        <v>46</v>
      </c>
      <c r="C24" s="19" t="s">
        <v>89</v>
      </c>
      <c r="D24" s="19" t="s">
        <v>90</v>
      </c>
      <c r="E24" s="17" t="s">
        <v>98</v>
      </c>
      <c r="F24">
        <v>2382</v>
      </c>
      <c r="G24" s="25" t="s">
        <v>49</v>
      </c>
      <c r="H24" s="25" t="s">
        <v>91</v>
      </c>
      <c r="I24" t="s">
        <v>51</v>
      </c>
      <c r="K24" s="17" t="s">
        <v>52</v>
      </c>
      <c r="L24" s="26">
        <v>0.03</v>
      </c>
      <c r="M24" s="27">
        <v>1843</v>
      </c>
      <c r="N24">
        <v>28</v>
      </c>
      <c r="O24">
        <v>30</v>
      </c>
      <c r="P24">
        <v>30</v>
      </c>
      <c r="Q24">
        <v>31</v>
      </c>
      <c r="R24">
        <v>28</v>
      </c>
      <c r="S24" s="20">
        <f t="shared" si="0"/>
        <v>147</v>
      </c>
      <c r="T24">
        <v>29</v>
      </c>
      <c r="U24">
        <v>35</v>
      </c>
      <c r="V24">
        <v>36</v>
      </c>
      <c r="W24">
        <v>37</v>
      </c>
      <c r="X24">
        <v>37</v>
      </c>
      <c r="Y24" s="20">
        <f t="shared" si="1"/>
        <v>174</v>
      </c>
      <c r="Z24">
        <v>39</v>
      </c>
      <c r="AA24">
        <v>40</v>
      </c>
      <c r="AB24">
        <v>40</v>
      </c>
      <c r="AC24">
        <v>40</v>
      </c>
      <c r="AD24">
        <v>39</v>
      </c>
      <c r="AE24" s="20">
        <f t="shared" si="2"/>
        <v>198</v>
      </c>
      <c r="AF24">
        <v>36</v>
      </c>
      <c r="AG24">
        <v>35</v>
      </c>
      <c r="AH24">
        <v>34</v>
      </c>
      <c r="AI24">
        <v>33</v>
      </c>
      <c r="AJ24">
        <v>31</v>
      </c>
      <c r="AK24" s="20">
        <f t="shared" si="3"/>
        <v>169</v>
      </c>
      <c r="AL24">
        <v>141</v>
      </c>
      <c r="AM24">
        <v>147</v>
      </c>
      <c r="AN24">
        <v>152</v>
      </c>
      <c r="AO24">
        <v>140</v>
      </c>
      <c r="AP24">
        <v>121</v>
      </c>
      <c r="AQ24">
        <v>96</v>
      </c>
      <c r="AR24">
        <v>84</v>
      </c>
      <c r="AS24">
        <v>76</v>
      </c>
      <c r="AT24">
        <v>60</v>
      </c>
      <c r="AU24">
        <v>48</v>
      </c>
      <c r="AV24">
        <v>37</v>
      </c>
      <c r="AW24">
        <v>26</v>
      </c>
      <c r="AX24">
        <v>27</v>
      </c>
      <c r="AY24">
        <v>2</v>
      </c>
      <c r="AZ24">
        <v>14</v>
      </c>
      <c r="BA24">
        <v>14</v>
      </c>
      <c r="BB24">
        <v>33</v>
      </c>
      <c r="BC24">
        <v>854</v>
      </c>
      <c r="BD24">
        <v>88</v>
      </c>
      <c r="BE24">
        <v>88</v>
      </c>
      <c r="BF24">
        <v>432</v>
      </c>
      <c r="BG24">
        <v>45</v>
      </c>
      <c r="BH24" s="24">
        <f t="shared" si="6"/>
        <v>253</v>
      </c>
      <c r="BI24" s="24">
        <f t="shared" si="7"/>
        <v>224</v>
      </c>
      <c r="BJ24" s="24">
        <f t="shared" si="8"/>
        <v>352</v>
      </c>
      <c r="BK24" s="24">
        <f t="shared" si="9"/>
        <v>669</v>
      </c>
      <c r="BL24" s="24">
        <f t="shared" si="10"/>
        <v>198</v>
      </c>
    </row>
    <row r="25" spans="1:64" x14ac:dyDescent="0.25">
      <c r="A25" s="18" t="s">
        <v>88</v>
      </c>
      <c r="B25" s="19" t="s">
        <v>46</v>
      </c>
      <c r="C25" s="19" t="s">
        <v>89</v>
      </c>
      <c r="D25" s="19" t="s">
        <v>90</v>
      </c>
      <c r="E25" s="17" t="s">
        <v>99</v>
      </c>
      <c r="F25" s="28">
        <v>11745</v>
      </c>
      <c r="G25" s="25" t="s">
        <v>49</v>
      </c>
      <c r="H25" s="25" t="s">
        <v>681</v>
      </c>
      <c r="I25" t="s">
        <v>100</v>
      </c>
      <c r="K25" s="17" t="s">
        <v>101</v>
      </c>
      <c r="L25" s="26">
        <v>0.02</v>
      </c>
      <c r="M25" s="27">
        <v>1232</v>
      </c>
      <c r="N25">
        <v>19</v>
      </c>
      <c r="O25">
        <v>20</v>
      </c>
      <c r="P25">
        <v>20</v>
      </c>
      <c r="Q25">
        <v>20</v>
      </c>
      <c r="R25">
        <v>19</v>
      </c>
      <c r="S25" s="20">
        <f t="shared" si="0"/>
        <v>98</v>
      </c>
      <c r="T25">
        <v>20</v>
      </c>
      <c r="U25">
        <v>23</v>
      </c>
      <c r="V25">
        <v>24</v>
      </c>
      <c r="W25">
        <v>24</v>
      </c>
      <c r="X25">
        <v>25</v>
      </c>
      <c r="Y25" s="20">
        <f t="shared" si="1"/>
        <v>116</v>
      </c>
      <c r="Z25">
        <v>26</v>
      </c>
      <c r="AA25">
        <v>27</v>
      </c>
      <c r="AB25">
        <v>27</v>
      </c>
      <c r="AC25">
        <v>26</v>
      </c>
      <c r="AD25">
        <v>26</v>
      </c>
      <c r="AE25" s="20">
        <f t="shared" si="2"/>
        <v>132</v>
      </c>
      <c r="AF25">
        <v>24</v>
      </c>
      <c r="AG25">
        <v>24</v>
      </c>
      <c r="AH25">
        <v>23</v>
      </c>
      <c r="AI25">
        <v>22</v>
      </c>
      <c r="AJ25">
        <v>21</v>
      </c>
      <c r="AK25" s="20">
        <f t="shared" si="3"/>
        <v>114</v>
      </c>
      <c r="AL25">
        <v>94</v>
      </c>
      <c r="AM25">
        <v>98</v>
      </c>
      <c r="AN25">
        <v>102</v>
      </c>
      <c r="AO25">
        <v>94</v>
      </c>
      <c r="AP25">
        <v>81</v>
      </c>
      <c r="AQ25">
        <v>64</v>
      </c>
      <c r="AR25">
        <v>56</v>
      </c>
      <c r="AS25">
        <v>51</v>
      </c>
      <c r="AT25">
        <v>40</v>
      </c>
      <c r="AU25">
        <v>32</v>
      </c>
      <c r="AV25">
        <v>25</v>
      </c>
      <c r="AW25">
        <v>17</v>
      </c>
      <c r="AX25">
        <v>18</v>
      </c>
      <c r="AY25">
        <v>1</v>
      </c>
      <c r="AZ25">
        <v>9</v>
      </c>
      <c r="BA25">
        <v>9</v>
      </c>
      <c r="BB25">
        <v>22</v>
      </c>
      <c r="BC25">
        <v>569</v>
      </c>
      <c r="BD25">
        <v>59</v>
      </c>
      <c r="BE25">
        <v>59</v>
      </c>
      <c r="BF25">
        <v>288</v>
      </c>
      <c r="BG25">
        <v>30</v>
      </c>
      <c r="BH25" s="24">
        <f t="shared" si="6"/>
        <v>169</v>
      </c>
      <c r="BI25" s="24">
        <f t="shared" si="7"/>
        <v>150</v>
      </c>
      <c r="BJ25" s="24">
        <f t="shared" si="8"/>
        <v>235</v>
      </c>
      <c r="BK25" s="24">
        <f t="shared" si="9"/>
        <v>448</v>
      </c>
      <c r="BL25" s="24">
        <f t="shared" si="10"/>
        <v>132</v>
      </c>
    </row>
    <row r="26" spans="1:64" x14ac:dyDescent="0.25">
      <c r="A26" s="18" t="s">
        <v>88</v>
      </c>
      <c r="B26" s="19" t="s">
        <v>46</v>
      </c>
      <c r="C26" s="19" t="s">
        <v>89</v>
      </c>
      <c r="D26" s="19" t="s">
        <v>90</v>
      </c>
      <c r="E26" s="17" t="s">
        <v>102</v>
      </c>
      <c r="F26" s="28">
        <v>10063</v>
      </c>
      <c r="G26" s="25" t="s">
        <v>49</v>
      </c>
      <c r="H26" s="25" t="s">
        <v>681</v>
      </c>
      <c r="I26" s="25" t="s">
        <v>94</v>
      </c>
      <c r="J26" s="25"/>
      <c r="K26" s="17" t="s">
        <v>103</v>
      </c>
      <c r="L26" s="26">
        <v>0.12</v>
      </c>
      <c r="M26" s="27">
        <v>7371</v>
      </c>
      <c r="N26">
        <v>111</v>
      </c>
      <c r="O26">
        <v>121</v>
      </c>
      <c r="P26">
        <v>119</v>
      </c>
      <c r="Q26">
        <v>122</v>
      </c>
      <c r="R26">
        <v>113</v>
      </c>
      <c r="S26" s="20">
        <f t="shared" si="0"/>
        <v>586</v>
      </c>
      <c r="T26">
        <v>118</v>
      </c>
      <c r="U26">
        <v>139</v>
      </c>
      <c r="V26">
        <v>143</v>
      </c>
      <c r="W26">
        <v>146</v>
      </c>
      <c r="X26">
        <v>150</v>
      </c>
      <c r="Y26" s="20">
        <f t="shared" si="1"/>
        <v>696</v>
      </c>
      <c r="Z26">
        <v>156</v>
      </c>
      <c r="AA26">
        <v>159</v>
      </c>
      <c r="AB26">
        <v>160</v>
      </c>
      <c r="AC26">
        <v>159</v>
      </c>
      <c r="AD26">
        <v>155</v>
      </c>
      <c r="AE26" s="20">
        <f t="shared" si="2"/>
        <v>789</v>
      </c>
      <c r="AF26">
        <v>144</v>
      </c>
      <c r="AG26">
        <v>141</v>
      </c>
      <c r="AH26">
        <v>137</v>
      </c>
      <c r="AI26">
        <v>131</v>
      </c>
      <c r="AJ26">
        <v>126</v>
      </c>
      <c r="AK26" s="20">
        <f t="shared" si="3"/>
        <v>679</v>
      </c>
      <c r="AL26">
        <v>562</v>
      </c>
      <c r="AM26">
        <v>587</v>
      </c>
      <c r="AN26">
        <v>610</v>
      </c>
      <c r="AO26">
        <v>562</v>
      </c>
      <c r="AP26">
        <v>483</v>
      </c>
      <c r="AQ26">
        <v>382</v>
      </c>
      <c r="AR26">
        <v>336</v>
      </c>
      <c r="AS26">
        <v>304</v>
      </c>
      <c r="AT26">
        <v>241</v>
      </c>
      <c r="AU26">
        <v>192</v>
      </c>
      <c r="AV26">
        <v>149</v>
      </c>
      <c r="AW26">
        <v>105</v>
      </c>
      <c r="AX26">
        <v>108</v>
      </c>
      <c r="AY26">
        <v>6</v>
      </c>
      <c r="AZ26">
        <v>55</v>
      </c>
      <c r="BA26">
        <v>56</v>
      </c>
      <c r="BB26">
        <v>130</v>
      </c>
      <c r="BC26">
        <v>3416</v>
      </c>
      <c r="BD26">
        <v>353</v>
      </c>
      <c r="BE26">
        <v>352</v>
      </c>
      <c r="BF26">
        <v>1729</v>
      </c>
      <c r="BG26">
        <v>182</v>
      </c>
      <c r="BH26" s="24">
        <f t="shared" si="6"/>
        <v>1011</v>
      </c>
      <c r="BI26" s="24">
        <f t="shared" si="7"/>
        <v>896</v>
      </c>
      <c r="BJ26" s="24">
        <f t="shared" si="8"/>
        <v>1406</v>
      </c>
      <c r="BK26" s="24">
        <f t="shared" si="9"/>
        <v>2677</v>
      </c>
      <c r="BL26" s="24">
        <f t="shared" si="10"/>
        <v>795</v>
      </c>
    </row>
    <row r="27" spans="1:64" x14ac:dyDescent="0.25">
      <c r="A27" s="18" t="s">
        <v>104</v>
      </c>
      <c r="B27" s="19" t="s">
        <v>46</v>
      </c>
      <c r="C27" s="19" t="s">
        <v>89</v>
      </c>
      <c r="D27" s="19" t="s">
        <v>105</v>
      </c>
      <c r="E27" s="19" t="s">
        <v>105</v>
      </c>
      <c r="F27" s="19">
        <v>2385</v>
      </c>
      <c r="G27" s="19" t="s">
        <v>49</v>
      </c>
      <c r="H27" s="19" t="s">
        <v>50</v>
      </c>
      <c r="I27" s="19" t="s">
        <v>59</v>
      </c>
      <c r="J27" s="19"/>
      <c r="K27" s="19" t="s">
        <v>52</v>
      </c>
      <c r="L27" s="19">
        <v>1</v>
      </c>
      <c r="M27" s="20">
        <v>4990</v>
      </c>
      <c r="N27" s="20">
        <v>68</v>
      </c>
      <c r="O27" s="20">
        <v>74</v>
      </c>
      <c r="P27" s="20">
        <v>52</v>
      </c>
      <c r="Q27" s="20">
        <v>76</v>
      </c>
      <c r="R27" s="20">
        <v>47</v>
      </c>
      <c r="S27" s="20">
        <f t="shared" si="0"/>
        <v>317</v>
      </c>
      <c r="T27" s="20">
        <v>61</v>
      </c>
      <c r="U27" s="20">
        <v>96</v>
      </c>
      <c r="V27" s="20">
        <v>95</v>
      </c>
      <c r="W27" s="20">
        <v>102</v>
      </c>
      <c r="X27" s="20">
        <v>100</v>
      </c>
      <c r="Y27" s="20">
        <f t="shared" si="1"/>
        <v>454</v>
      </c>
      <c r="Z27" s="20">
        <v>111</v>
      </c>
      <c r="AA27" s="20">
        <v>109</v>
      </c>
      <c r="AB27" s="20">
        <v>109</v>
      </c>
      <c r="AC27" s="20">
        <v>111</v>
      </c>
      <c r="AD27" s="20">
        <v>108</v>
      </c>
      <c r="AE27" s="20">
        <f t="shared" si="2"/>
        <v>548</v>
      </c>
      <c r="AF27" s="20">
        <v>98</v>
      </c>
      <c r="AG27" s="20">
        <v>91</v>
      </c>
      <c r="AH27" s="20">
        <v>87</v>
      </c>
      <c r="AI27" s="20">
        <v>85</v>
      </c>
      <c r="AJ27" s="20">
        <v>81</v>
      </c>
      <c r="AK27" s="20">
        <f t="shared" si="3"/>
        <v>442</v>
      </c>
      <c r="AL27" s="20">
        <v>345</v>
      </c>
      <c r="AM27" s="20">
        <v>336</v>
      </c>
      <c r="AN27" s="20">
        <v>397</v>
      </c>
      <c r="AO27" s="20">
        <v>346</v>
      </c>
      <c r="AP27" s="20">
        <v>336</v>
      </c>
      <c r="AQ27" s="20">
        <v>274</v>
      </c>
      <c r="AR27" s="20">
        <v>273</v>
      </c>
      <c r="AS27" s="20">
        <v>228</v>
      </c>
      <c r="AT27" s="20">
        <v>228</v>
      </c>
      <c r="AU27" s="20">
        <v>175</v>
      </c>
      <c r="AV27" s="20">
        <v>145</v>
      </c>
      <c r="AW27" s="20">
        <v>74</v>
      </c>
      <c r="AX27" s="20">
        <v>72</v>
      </c>
      <c r="AY27" s="21">
        <v>6</v>
      </c>
      <c r="AZ27" s="20">
        <v>31</v>
      </c>
      <c r="BA27" s="22">
        <v>37</v>
      </c>
      <c r="BB27" s="20">
        <v>79</v>
      </c>
      <c r="BC27" s="23">
        <v>2438</v>
      </c>
      <c r="BD27" s="20">
        <v>227</v>
      </c>
      <c r="BE27" s="20">
        <v>207</v>
      </c>
      <c r="BF27" s="20">
        <v>1125</v>
      </c>
      <c r="BG27" s="23">
        <v>111.38289123182096</v>
      </c>
      <c r="BH27" s="24">
        <f t="shared" si="6"/>
        <v>674</v>
      </c>
      <c r="BI27" s="24">
        <f t="shared" si="7"/>
        <v>604</v>
      </c>
      <c r="BJ27" s="24">
        <f t="shared" si="8"/>
        <v>847</v>
      </c>
      <c r="BK27" s="24">
        <f t="shared" si="9"/>
        <v>1854</v>
      </c>
      <c r="BL27" s="24">
        <f t="shared" si="10"/>
        <v>694</v>
      </c>
    </row>
    <row r="28" spans="1:64" x14ac:dyDescent="0.25">
      <c r="A28" s="18" t="s">
        <v>106</v>
      </c>
      <c r="B28" s="19" t="s">
        <v>46</v>
      </c>
      <c r="C28" s="19" t="s">
        <v>89</v>
      </c>
      <c r="D28" s="19" t="s">
        <v>50</v>
      </c>
      <c r="E28" s="17" t="s">
        <v>107</v>
      </c>
      <c r="F28">
        <v>2386</v>
      </c>
      <c r="G28" s="25" t="s">
        <v>49</v>
      </c>
      <c r="H28" s="25" t="s">
        <v>50</v>
      </c>
      <c r="I28" t="s">
        <v>57</v>
      </c>
      <c r="K28" s="17" t="s">
        <v>52</v>
      </c>
      <c r="L28" s="26">
        <v>0.61</v>
      </c>
      <c r="M28" s="27">
        <v>3380</v>
      </c>
      <c r="N28">
        <v>52</v>
      </c>
      <c r="O28">
        <v>44</v>
      </c>
      <c r="P28">
        <v>49</v>
      </c>
      <c r="Q28">
        <v>58</v>
      </c>
      <c r="R28">
        <v>56</v>
      </c>
      <c r="S28" s="20">
        <f t="shared" si="0"/>
        <v>259</v>
      </c>
      <c r="T28">
        <v>46</v>
      </c>
      <c r="U28">
        <v>56</v>
      </c>
      <c r="V28">
        <v>60</v>
      </c>
      <c r="W28">
        <v>63</v>
      </c>
      <c r="X28">
        <v>71</v>
      </c>
      <c r="Y28" s="20">
        <f t="shared" si="1"/>
        <v>296</v>
      </c>
      <c r="Z28">
        <v>74</v>
      </c>
      <c r="AA28">
        <v>79</v>
      </c>
      <c r="AB28">
        <v>83</v>
      </c>
      <c r="AC28">
        <v>82</v>
      </c>
      <c r="AD28">
        <v>81</v>
      </c>
      <c r="AE28" s="20">
        <f t="shared" si="2"/>
        <v>399</v>
      </c>
      <c r="AF28">
        <v>73</v>
      </c>
      <c r="AG28">
        <v>69</v>
      </c>
      <c r="AH28">
        <v>65</v>
      </c>
      <c r="AI28">
        <v>60</v>
      </c>
      <c r="AJ28">
        <v>59</v>
      </c>
      <c r="AK28" s="20">
        <f t="shared" si="3"/>
        <v>326</v>
      </c>
      <c r="AL28">
        <v>227</v>
      </c>
      <c r="AM28">
        <v>236</v>
      </c>
      <c r="AN28">
        <v>278</v>
      </c>
      <c r="AO28">
        <v>314</v>
      </c>
      <c r="AP28">
        <v>230</v>
      </c>
      <c r="AQ28">
        <v>162</v>
      </c>
      <c r="AR28">
        <v>157</v>
      </c>
      <c r="AS28">
        <v>113</v>
      </c>
      <c r="AT28">
        <v>119</v>
      </c>
      <c r="AU28">
        <v>79</v>
      </c>
      <c r="AV28">
        <v>74</v>
      </c>
      <c r="AW28">
        <v>51</v>
      </c>
      <c r="AX28">
        <v>60</v>
      </c>
      <c r="AY28">
        <v>4</v>
      </c>
      <c r="AZ28">
        <v>25</v>
      </c>
      <c r="BA28">
        <v>27</v>
      </c>
      <c r="BB28">
        <v>62</v>
      </c>
      <c r="BC28">
        <v>1587</v>
      </c>
      <c r="BD28">
        <v>160</v>
      </c>
      <c r="BE28">
        <v>156</v>
      </c>
      <c r="BF28">
        <v>749</v>
      </c>
      <c r="BG28">
        <v>87</v>
      </c>
      <c r="BH28" s="24">
        <f t="shared" si="6"/>
        <v>449</v>
      </c>
      <c r="BI28" s="24">
        <f t="shared" si="7"/>
        <v>453</v>
      </c>
      <c r="BJ28" s="24">
        <f t="shared" si="8"/>
        <v>582</v>
      </c>
      <c r="BK28" s="24">
        <f t="shared" si="9"/>
        <v>1254</v>
      </c>
      <c r="BL28" s="24">
        <f t="shared" si="10"/>
        <v>383</v>
      </c>
    </row>
    <row r="29" spans="1:64" x14ac:dyDescent="0.25">
      <c r="A29" s="18" t="s">
        <v>106</v>
      </c>
      <c r="B29" s="19" t="s">
        <v>46</v>
      </c>
      <c r="C29" s="19" t="s">
        <v>89</v>
      </c>
      <c r="D29" s="19" t="s">
        <v>50</v>
      </c>
      <c r="E29" s="17" t="s">
        <v>108</v>
      </c>
      <c r="F29">
        <v>2387</v>
      </c>
      <c r="G29" s="25" t="s">
        <v>49</v>
      </c>
      <c r="H29" s="25" t="s">
        <v>50</v>
      </c>
      <c r="I29" t="s">
        <v>59</v>
      </c>
      <c r="K29" s="17" t="s">
        <v>52</v>
      </c>
      <c r="L29" s="26">
        <v>0.39</v>
      </c>
      <c r="M29" s="27">
        <v>2164</v>
      </c>
      <c r="N29">
        <v>34</v>
      </c>
      <c r="O29">
        <v>28</v>
      </c>
      <c r="P29">
        <v>31</v>
      </c>
      <c r="Q29">
        <v>37</v>
      </c>
      <c r="R29">
        <v>36</v>
      </c>
      <c r="S29" s="20">
        <f t="shared" si="0"/>
        <v>166</v>
      </c>
      <c r="T29">
        <v>29</v>
      </c>
      <c r="U29">
        <v>36</v>
      </c>
      <c r="V29">
        <v>38</v>
      </c>
      <c r="W29">
        <v>41</v>
      </c>
      <c r="X29">
        <v>46</v>
      </c>
      <c r="Y29" s="20">
        <f t="shared" si="1"/>
        <v>190</v>
      </c>
      <c r="Z29">
        <v>48</v>
      </c>
      <c r="AA29">
        <v>50</v>
      </c>
      <c r="AB29">
        <v>53</v>
      </c>
      <c r="AC29">
        <v>53</v>
      </c>
      <c r="AD29">
        <v>51</v>
      </c>
      <c r="AE29" s="20">
        <f t="shared" si="2"/>
        <v>255</v>
      </c>
      <c r="AF29">
        <v>47</v>
      </c>
      <c r="AG29">
        <v>44</v>
      </c>
      <c r="AH29">
        <v>42</v>
      </c>
      <c r="AI29">
        <v>39</v>
      </c>
      <c r="AJ29">
        <v>38</v>
      </c>
      <c r="AK29" s="20">
        <f t="shared" si="3"/>
        <v>210</v>
      </c>
      <c r="AL29">
        <v>145</v>
      </c>
      <c r="AM29">
        <v>151</v>
      </c>
      <c r="AN29">
        <v>177</v>
      </c>
      <c r="AO29">
        <v>201</v>
      </c>
      <c r="AP29">
        <v>147</v>
      </c>
      <c r="AQ29">
        <v>104</v>
      </c>
      <c r="AR29">
        <v>101</v>
      </c>
      <c r="AS29">
        <v>72</v>
      </c>
      <c r="AT29">
        <v>76</v>
      </c>
      <c r="AU29">
        <v>50</v>
      </c>
      <c r="AV29">
        <v>47</v>
      </c>
      <c r="AW29">
        <v>33</v>
      </c>
      <c r="AX29">
        <v>39</v>
      </c>
      <c r="AY29">
        <v>2</v>
      </c>
      <c r="AZ29">
        <v>16</v>
      </c>
      <c r="BA29">
        <v>18</v>
      </c>
      <c r="BB29">
        <v>39</v>
      </c>
      <c r="BC29">
        <v>1014</v>
      </c>
      <c r="BD29">
        <v>103</v>
      </c>
      <c r="BE29">
        <v>99</v>
      </c>
      <c r="BF29">
        <v>479</v>
      </c>
      <c r="BG29">
        <v>55</v>
      </c>
      <c r="BH29" s="24">
        <f t="shared" si="6"/>
        <v>288</v>
      </c>
      <c r="BI29" s="24">
        <f t="shared" si="7"/>
        <v>290</v>
      </c>
      <c r="BJ29" s="24">
        <f t="shared" si="8"/>
        <v>373</v>
      </c>
      <c r="BK29" s="24">
        <f t="shared" si="9"/>
        <v>802</v>
      </c>
      <c r="BL29" s="24">
        <f t="shared" si="10"/>
        <v>245</v>
      </c>
    </row>
    <row r="30" spans="1:64" x14ac:dyDescent="0.25">
      <c r="A30" s="18" t="s">
        <v>109</v>
      </c>
      <c r="B30" s="19" t="s">
        <v>46</v>
      </c>
      <c r="C30" s="19" t="s">
        <v>89</v>
      </c>
      <c r="D30" s="19" t="s">
        <v>110</v>
      </c>
      <c r="E30" s="17" t="s">
        <v>111</v>
      </c>
      <c r="F30">
        <v>2388</v>
      </c>
      <c r="G30" s="25" t="s">
        <v>49</v>
      </c>
      <c r="H30" s="25" t="s">
        <v>92</v>
      </c>
      <c r="I30" t="s">
        <v>76</v>
      </c>
      <c r="K30" s="17" t="s">
        <v>52</v>
      </c>
      <c r="L30" s="26">
        <v>0.53</v>
      </c>
      <c r="M30" s="27">
        <v>5900</v>
      </c>
      <c r="N30">
        <v>71</v>
      </c>
      <c r="O30">
        <v>69</v>
      </c>
      <c r="P30">
        <v>66</v>
      </c>
      <c r="Q30">
        <v>73</v>
      </c>
      <c r="R30">
        <v>52</v>
      </c>
      <c r="S30" s="20">
        <f t="shared" si="0"/>
        <v>331</v>
      </c>
      <c r="T30">
        <v>67</v>
      </c>
      <c r="U30">
        <v>111</v>
      </c>
      <c r="V30">
        <v>118</v>
      </c>
      <c r="W30">
        <v>122</v>
      </c>
      <c r="X30">
        <v>125</v>
      </c>
      <c r="Y30" s="20">
        <f t="shared" si="1"/>
        <v>543</v>
      </c>
      <c r="Z30">
        <v>134</v>
      </c>
      <c r="AA30">
        <v>139</v>
      </c>
      <c r="AB30">
        <v>143</v>
      </c>
      <c r="AC30">
        <v>140</v>
      </c>
      <c r="AD30">
        <v>133</v>
      </c>
      <c r="AE30" s="20">
        <f t="shared" si="2"/>
        <v>689</v>
      </c>
      <c r="AF30">
        <v>120</v>
      </c>
      <c r="AG30">
        <v>116</v>
      </c>
      <c r="AH30">
        <v>109</v>
      </c>
      <c r="AI30">
        <v>102</v>
      </c>
      <c r="AJ30">
        <v>94</v>
      </c>
      <c r="AK30" s="20">
        <f t="shared" si="3"/>
        <v>541</v>
      </c>
      <c r="AL30">
        <v>396</v>
      </c>
      <c r="AM30">
        <v>405</v>
      </c>
      <c r="AN30">
        <v>443</v>
      </c>
      <c r="AO30">
        <v>416</v>
      </c>
      <c r="AP30">
        <v>361</v>
      </c>
      <c r="AQ30">
        <v>284</v>
      </c>
      <c r="AR30">
        <v>328</v>
      </c>
      <c r="AS30">
        <v>279</v>
      </c>
      <c r="AT30">
        <v>269</v>
      </c>
      <c r="AU30">
        <v>227</v>
      </c>
      <c r="AV30">
        <v>153</v>
      </c>
      <c r="AW30">
        <v>126</v>
      </c>
      <c r="AX30">
        <v>109</v>
      </c>
      <c r="AY30">
        <v>9</v>
      </c>
      <c r="AZ30">
        <v>37</v>
      </c>
      <c r="BA30">
        <v>34</v>
      </c>
      <c r="BB30">
        <v>83</v>
      </c>
      <c r="BC30">
        <v>3039</v>
      </c>
      <c r="BD30">
        <v>339</v>
      </c>
      <c r="BE30">
        <v>249</v>
      </c>
      <c r="BF30">
        <v>1333</v>
      </c>
      <c r="BG30">
        <v>117</v>
      </c>
      <c r="BH30" s="24">
        <f t="shared" si="6"/>
        <v>816</v>
      </c>
      <c r="BI30" s="24">
        <f t="shared" si="7"/>
        <v>761</v>
      </c>
      <c r="BJ30" s="24">
        <f t="shared" si="8"/>
        <v>997</v>
      </c>
      <c r="BK30" s="24">
        <f t="shared" si="9"/>
        <v>2111</v>
      </c>
      <c r="BL30" s="24">
        <f t="shared" si="10"/>
        <v>884</v>
      </c>
    </row>
    <row r="31" spans="1:64" x14ac:dyDescent="0.25">
      <c r="A31" s="18" t="s">
        <v>109</v>
      </c>
      <c r="B31" s="19" t="s">
        <v>46</v>
      </c>
      <c r="C31" s="19" t="s">
        <v>89</v>
      </c>
      <c r="D31" s="19" t="s">
        <v>110</v>
      </c>
      <c r="E31" s="17" t="s">
        <v>112</v>
      </c>
      <c r="F31">
        <v>2390</v>
      </c>
      <c r="G31" s="25" t="s">
        <v>49</v>
      </c>
      <c r="H31" s="25" t="s">
        <v>92</v>
      </c>
      <c r="I31" t="s">
        <v>51</v>
      </c>
      <c r="K31" s="17" t="s">
        <v>52</v>
      </c>
      <c r="L31" s="26">
        <v>0.1</v>
      </c>
      <c r="M31" s="27">
        <v>1117</v>
      </c>
      <c r="N31">
        <v>13</v>
      </c>
      <c r="O31">
        <v>13</v>
      </c>
      <c r="P31">
        <v>13</v>
      </c>
      <c r="Q31">
        <v>14</v>
      </c>
      <c r="R31">
        <v>10</v>
      </c>
      <c r="S31" s="20">
        <f t="shared" si="0"/>
        <v>63</v>
      </c>
      <c r="T31">
        <v>13</v>
      </c>
      <c r="U31">
        <v>21</v>
      </c>
      <c r="V31">
        <v>22</v>
      </c>
      <c r="W31">
        <v>23</v>
      </c>
      <c r="X31">
        <v>24</v>
      </c>
      <c r="Y31" s="20">
        <f t="shared" si="1"/>
        <v>103</v>
      </c>
      <c r="Z31">
        <v>25</v>
      </c>
      <c r="AA31">
        <v>26</v>
      </c>
      <c r="AB31">
        <v>27</v>
      </c>
      <c r="AC31">
        <v>26</v>
      </c>
      <c r="AD31">
        <v>25</v>
      </c>
      <c r="AE31" s="20">
        <f t="shared" si="2"/>
        <v>129</v>
      </c>
      <c r="AF31">
        <v>23</v>
      </c>
      <c r="AG31">
        <v>22</v>
      </c>
      <c r="AH31">
        <v>21</v>
      </c>
      <c r="AI31">
        <v>19</v>
      </c>
      <c r="AJ31">
        <v>18</v>
      </c>
      <c r="AK31" s="20">
        <f t="shared" si="3"/>
        <v>103</v>
      </c>
      <c r="AL31">
        <v>75</v>
      </c>
      <c r="AM31">
        <v>77</v>
      </c>
      <c r="AN31">
        <v>84</v>
      </c>
      <c r="AO31">
        <v>78</v>
      </c>
      <c r="AP31">
        <v>68</v>
      </c>
      <c r="AQ31">
        <v>54</v>
      </c>
      <c r="AR31">
        <v>62</v>
      </c>
      <c r="AS31">
        <v>53</v>
      </c>
      <c r="AT31">
        <v>51</v>
      </c>
      <c r="AU31">
        <v>43</v>
      </c>
      <c r="AV31">
        <v>29</v>
      </c>
      <c r="AW31">
        <v>24</v>
      </c>
      <c r="AX31">
        <v>21</v>
      </c>
      <c r="AY31">
        <v>2</v>
      </c>
      <c r="AZ31">
        <v>7</v>
      </c>
      <c r="BA31">
        <v>7</v>
      </c>
      <c r="BB31">
        <v>16</v>
      </c>
      <c r="BC31">
        <v>573</v>
      </c>
      <c r="BD31">
        <v>64</v>
      </c>
      <c r="BE31">
        <v>47</v>
      </c>
      <c r="BF31">
        <v>252</v>
      </c>
      <c r="BG31">
        <v>22</v>
      </c>
      <c r="BH31" s="24">
        <f t="shared" si="6"/>
        <v>154</v>
      </c>
      <c r="BI31" s="24">
        <f t="shared" si="7"/>
        <v>144</v>
      </c>
      <c r="BJ31" s="24">
        <f t="shared" si="8"/>
        <v>189</v>
      </c>
      <c r="BK31" s="24">
        <f t="shared" si="9"/>
        <v>399</v>
      </c>
      <c r="BL31" s="24">
        <f t="shared" si="10"/>
        <v>168</v>
      </c>
    </row>
    <row r="32" spans="1:64" x14ac:dyDescent="0.25">
      <c r="A32" s="18" t="s">
        <v>109</v>
      </c>
      <c r="B32" s="19" t="s">
        <v>46</v>
      </c>
      <c r="C32" s="19" t="s">
        <v>89</v>
      </c>
      <c r="D32" s="19" t="s">
        <v>110</v>
      </c>
      <c r="E32" s="17" t="s">
        <v>113</v>
      </c>
      <c r="F32">
        <v>2389</v>
      </c>
      <c r="G32" s="25" t="s">
        <v>49</v>
      </c>
      <c r="H32" s="25" t="s">
        <v>92</v>
      </c>
      <c r="I32" t="s">
        <v>51</v>
      </c>
      <c r="K32" s="17" t="s">
        <v>52</v>
      </c>
      <c r="L32" s="26">
        <v>0.12</v>
      </c>
      <c r="M32" s="27">
        <v>1336</v>
      </c>
      <c r="N32">
        <v>16</v>
      </c>
      <c r="O32">
        <v>16</v>
      </c>
      <c r="P32">
        <v>15</v>
      </c>
      <c r="Q32">
        <v>16</v>
      </c>
      <c r="R32">
        <v>12</v>
      </c>
      <c r="S32" s="20">
        <f t="shared" si="0"/>
        <v>75</v>
      </c>
      <c r="T32">
        <v>15</v>
      </c>
      <c r="U32">
        <v>25</v>
      </c>
      <c r="V32">
        <v>27</v>
      </c>
      <c r="W32">
        <v>28</v>
      </c>
      <c r="X32">
        <v>28</v>
      </c>
      <c r="Y32" s="20">
        <f t="shared" si="1"/>
        <v>123</v>
      </c>
      <c r="Z32">
        <v>30</v>
      </c>
      <c r="AA32">
        <v>32</v>
      </c>
      <c r="AB32">
        <v>32</v>
      </c>
      <c r="AC32">
        <v>32</v>
      </c>
      <c r="AD32">
        <v>30</v>
      </c>
      <c r="AE32" s="20">
        <f t="shared" si="2"/>
        <v>156</v>
      </c>
      <c r="AF32">
        <v>27</v>
      </c>
      <c r="AG32">
        <v>26</v>
      </c>
      <c r="AH32">
        <v>25</v>
      </c>
      <c r="AI32">
        <v>23</v>
      </c>
      <c r="AJ32">
        <v>21</v>
      </c>
      <c r="AK32" s="20">
        <f t="shared" si="3"/>
        <v>122</v>
      </c>
      <c r="AL32">
        <v>90</v>
      </c>
      <c r="AM32">
        <v>92</v>
      </c>
      <c r="AN32">
        <v>100</v>
      </c>
      <c r="AO32">
        <v>94</v>
      </c>
      <c r="AP32">
        <v>82</v>
      </c>
      <c r="AQ32">
        <v>64</v>
      </c>
      <c r="AR32">
        <v>74</v>
      </c>
      <c r="AS32">
        <v>63</v>
      </c>
      <c r="AT32">
        <v>61</v>
      </c>
      <c r="AU32">
        <v>51</v>
      </c>
      <c r="AV32">
        <v>35</v>
      </c>
      <c r="AW32">
        <v>29</v>
      </c>
      <c r="AX32">
        <v>25</v>
      </c>
      <c r="AY32">
        <v>2</v>
      </c>
      <c r="AZ32">
        <v>8</v>
      </c>
      <c r="BA32">
        <v>8</v>
      </c>
      <c r="BB32">
        <v>19</v>
      </c>
      <c r="BC32">
        <v>688</v>
      </c>
      <c r="BD32">
        <v>77</v>
      </c>
      <c r="BE32">
        <v>56</v>
      </c>
      <c r="BF32">
        <v>302</v>
      </c>
      <c r="BG32">
        <v>26</v>
      </c>
      <c r="BH32" s="24">
        <f t="shared" si="6"/>
        <v>185</v>
      </c>
      <c r="BI32" s="24">
        <f t="shared" si="7"/>
        <v>172</v>
      </c>
      <c r="BJ32" s="24">
        <f t="shared" si="8"/>
        <v>226</v>
      </c>
      <c r="BK32" s="24">
        <f t="shared" si="9"/>
        <v>477</v>
      </c>
      <c r="BL32" s="24">
        <f t="shared" si="10"/>
        <v>201</v>
      </c>
    </row>
    <row r="33" spans="1:64" x14ac:dyDescent="0.25">
      <c r="A33" s="18" t="s">
        <v>109</v>
      </c>
      <c r="B33" s="19" t="s">
        <v>46</v>
      </c>
      <c r="C33" s="19" t="s">
        <v>89</v>
      </c>
      <c r="D33" s="19" t="s">
        <v>110</v>
      </c>
      <c r="E33" s="17" t="s">
        <v>114</v>
      </c>
      <c r="F33">
        <v>2391</v>
      </c>
      <c r="G33" s="25" t="s">
        <v>49</v>
      </c>
      <c r="H33" s="25" t="s">
        <v>92</v>
      </c>
      <c r="I33" t="s">
        <v>59</v>
      </c>
      <c r="K33" s="17" t="s">
        <v>52</v>
      </c>
      <c r="L33" s="26">
        <v>0.25</v>
      </c>
      <c r="M33" s="27">
        <v>2790</v>
      </c>
      <c r="N33">
        <v>34</v>
      </c>
      <c r="O33">
        <v>33</v>
      </c>
      <c r="P33">
        <v>31</v>
      </c>
      <c r="Q33">
        <v>34</v>
      </c>
      <c r="R33">
        <v>25</v>
      </c>
      <c r="S33" s="20">
        <f t="shared" si="0"/>
        <v>157</v>
      </c>
      <c r="T33">
        <v>32</v>
      </c>
      <c r="U33">
        <v>53</v>
      </c>
      <c r="V33">
        <v>56</v>
      </c>
      <c r="W33">
        <v>58</v>
      </c>
      <c r="X33">
        <v>59</v>
      </c>
      <c r="Y33" s="20">
        <f t="shared" si="1"/>
        <v>258</v>
      </c>
      <c r="Z33">
        <v>63</v>
      </c>
      <c r="AA33">
        <v>66</v>
      </c>
      <c r="AB33">
        <v>68</v>
      </c>
      <c r="AC33">
        <v>66</v>
      </c>
      <c r="AD33">
        <v>63</v>
      </c>
      <c r="AE33" s="20">
        <f t="shared" si="2"/>
        <v>326</v>
      </c>
      <c r="AF33">
        <v>57</v>
      </c>
      <c r="AG33">
        <v>55</v>
      </c>
      <c r="AH33">
        <v>52</v>
      </c>
      <c r="AI33">
        <v>48</v>
      </c>
      <c r="AJ33">
        <v>44</v>
      </c>
      <c r="AK33" s="20">
        <f t="shared" si="3"/>
        <v>256</v>
      </c>
      <c r="AL33">
        <v>187</v>
      </c>
      <c r="AM33">
        <v>191</v>
      </c>
      <c r="AN33">
        <v>209</v>
      </c>
      <c r="AO33">
        <v>196</v>
      </c>
      <c r="AP33">
        <v>171</v>
      </c>
      <c r="AQ33">
        <v>134</v>
      </c>
      <c r="AR33">
        <v>155</v>
      </c>
      <c r="AS33">
        <v>132</v>
      </c>
      <c r="AT33">
        <v>127</v>
      </c>
      <c r="AU33">
        <v>107</v>
      </c>
      <c r="AV33">
        <v>72</v>
      </c>
      <c r="AW33">
        <v>60</v>
      </c>
      <c r="AX33">
        <v>52</v>
      </c>
      <c r="AY33">
        <v>4</v>
      </c>
      <c r="AZ33">
        <v>17</v>
      </c>
      <c r="BA33">
        <v>16</v>
      </c>
      <c r="BB33">
        <v>39</v>
      </c>
      <c r="BC33">
        <v>1434</v>
      </c>
      <c r="BD33">
        <v>160</v>
      </c>
      <c r="BE33">
        <v>117</v>
      </c>
      <c r="BF33">
        <v>629</v>
      </c>
      <c r="BG33">
        <v>55</v>
      </c>
      <c r="BH33" s="24">
        <f t="shared" si="6"/>
        <v>387</v>
      </c>
      <c r="BI33" s="24">
        <f t="shared" si="7"/>
        <v>361</v>
      </c>
      <c r="BJ33" s="24">
        <f t="shared" si="8"/>
        <v>470</v>
      </c>
      <c r="BK33" s="24">
        <f t="shared" si="9"/>
        <v>997</v>
      </c>
      <c r="BL33" s="24">
        <f t="shared" si="10"/>
        <v>418</v>
      </c>
    </row>
    <row r="34" spans="1:64" x14ac:dyDescent="0.25">
      <c r="A34" s="18" t="s">
        <v>115</v>
      </c>
      <c r="B34" s="19" t="s">
        <v>46</v>
      </c>
      <c r="C34" s="19" t="s">
        <v>89</v>
      </c>
      <c r="D34" s="19" t="s">
        <v>116</v>
      </c>
      <c r="E34" s="17" t="s">
        <v>117</v>
      </c>
      <c r="F34">
        <v>2392</v>
      </c>
      <c r="G34" s="25" t="s">
        <v>49</v>
      </c>
      <c r="H34" s="25" t="s">
        <v>118</v>
      </c>
      <c r="I34" t="s">
        <v>76</v>
      </c>
      <c r="K34" s="17" t="s">
        <v>52</v>
      </c>
      <c r="L34" s="26">
        <v>0.89</v>
      </c>
      <c r="M34" s="27">
        <v>6774</v>
      </c>
      <c r="N34">
        <v>139</v>
      </c>
      <c r="O34">
        <v>117</v>
      </c>
      <c r="P34">
        <v>121</v>
      </c>
      <c r="Q34">
        <v>111</v>
      </c>
      <c r="R34">
        <v>109</v>
      </c>
      <c r="S34" s="20">
        <f t="shared" ref="S34:S53" si="11">SUBTOTAL(9,N34:R34)</f>
        <v>597</v>
      </c>
      <c r="T34">
        <v>142</v>
      </c>
      <c r="U34">
        <v>142</v>
      </c>
      <c r="V34">
        <v>141</v>
      </c>
      <c r="W34">
        <v>142</v>
      </c>
      <c r="X34">
        <v>142</v>
      </c>
      <c r="Y34" s="20">
        <f t="shared" ref="Y34:Y53" si="12">SUBTOTAL(9,T34:X34)</f>
        <v>709</v>
      </c>
      <c r="Z34">
        <v>142</v>
      </c>
      <c r="AA34">
        <v>138</v>
      </c>
      <c r="AB34">
        <v>137</v>
      </c>
      <c r="AC34">
        <v>132</v>
      </c>
      <c r="AD34">
        <v>127</v>
      </c>
      <c r="AE34" s="20">
        <f t="shared" ref="AE34:AE53" si="13">SUBTOTAL(9,Z34:AD34)</f>
        <v>676</v>
      </c>
      <c r="AF34">
        <v>111</v>
      </c>
      <c r="AG34">
        <v>106</v>
      </c>
      <c r="AH34">
        <v>101</v>
      </c>
      <c r="AI34">
        <v>101</v>
      </c>
      <c r="AJ34">
        <v>101</v>
      </c>
      <c r="AK34" s="20">
        <f t="shared" ref="AK34:AK53" si="14">SUBTOTAL(9,AF34:AJ34)</f>
        <v>520</v>
      </c>
      <c r="AL34">
        <v>482</v>
      </c>
      <c r="AM34">
        <v>549</v>
      </c>
      <c r="AN34">
        <v>556</v>
      </c>
      <c r="AO34">
        <v>449</v>
      </c>
      <c r="AP34">
        <v>427</v>
      </c>
      <c r="AQ34">
        <v>337</v>
      </c>
      <c r="AR34">
        <v>326</v>
      </c>
      <c r="AS34">
        <v>264</v>
      </c>
      <c r="AT34">
        <v>288</v>
      </c>
      <c r="AU34">
        <v>204</v>
      </c>
      <c r="AV34">
        <v>179</v>
      </c>
      <c r="AW34">
        <v>94</v>
      </c>
      <c r="AX34">
        <v>117</v>
      </c>
      <c r="AY34">
        <v>16</v>
      </c>
      <c r="AZ34">
        <v>74</v>
      </c>
      <c r="BA34">
        <v>65</v>
      </c>
      <c r="BB34">
        <v>163</v>
      </c>
      <c r="BC34">
        <v>3289</v>
      </c>
      <c r="BD34">
        <v>345</v>
      </c>
      <c r="BE34">
        <v>267</v>
      </c>
      <c r="BF34">
        <v>1478</v>
      </c>
      <c r="BG34">
        <v>228</v>
      </c>
      <c r="BH34" s="24">
        <f t="shared" si="6"/>
        <v>989</v>
      </c>
      <c r="BI34" s="24">
        <f t="shared" si="7"/>
        <v>714</v>
      </c>
      <c r="BJ34" s="24">
        <f t="shared" si="8"/>
        <v>1233</v>
      </c>
      <c r="BK34" s="24">
        <f t="shared" si="9"/>
        <v>2359</v>
      </c>
      <c r="BL34" s="24">
        <f t="shared" si="10"/>
        <v>882</v>
      </c>
    </row>
    <row r="35" spans="1:64" x14ac:dyDescent="0.25">
      <c r="A35" s="18" t="s">
        <v>115</v>
      </c>
      <c r="B35" s="19" t="s">
        <v>46</v>
      </c>
      <c r="C35" s="19" t="s">
        <v>89</v>
      </c>
      <c r="D35" s="19" t="s">
        <v>116</v>
      </c>
      <c r="E35" s="17" t="s">
        <v>119</v>
      </c>
      <c r="F35">
        <v>2393</v>
      </c>
      <c r="G35" s="25" t="s">
        <v>49</v>
      </c>
      <c r="H35" s="25" t="s">
        <v>91</v>
      </c>
      <c r="I35" t="s">
        <v>51</v>
      </c>
      <c r="K35" s="17" t="s">
        <v>52</v>
      </c>
      <c r="L35" s="26">
        <v>0.11</v>
      </c>
      <c r="M35" s="27">
        <v>838</v>
      </c>
      <c r="N35">
        <v>17</v>
      </c>
      <c r="O35">
        <v>14</v>
      </c>
      <c r="P35">
        <v>15</v>
      </c>
      <c r="Q35">
        <v>14</v>
      </c>
      <c r="R35">
        <v>14</v>
      </c>
      <c r="S35" s="20">
        <f t="shared" si="11"/>
        <v>74</v>
      </c>
      <c r="T35">
        <v>17</v>
      </c>
      <c r="U35">
        <v>18</v>
      </c>
      <c r="V35">
        <v>17</v>
      </c>
      <c r="W35">
        <v>17</v>
      </c>
      <c r="X35">
        <v>18</v>
      </c>
      <c r="Y35" s="20">
        <f t="shared" si="12"/>
        <v>87</v>
      </c>
      <c r="Z35">
        <v>18</v>
      </c>
      <c r="AA35">
        <v>17</v>
      </c>
      <c r="AB35">
        <v>17</v>
      </c>
      <c r="AC35">
        <v>16</v>
      </c>
      <c r="AD35">
        <v>16</v>
      </c>
      <c r="AE35" s="20">
        <f t="shared" si="13"/>
        <v>84</v>
      </c>
      <c r="AF35">
        <v>14</v>
      </c>
      <c r="AG35">
        <v>13</v>
      </c>
      <c r="AH35">
        <v>13</v>
      </c>
      <c r="AI35">
        <v>12</v>
      </c>
      <c r="AJ35">
        <v>12</v>
      </c>
      <c r="AK35" s="20">
        <f t="shared" si="14"/>
        <v>64</v>
      </c>
      <c r="AL35">
        <v>60</v>
      </c>
      <c r="AM35">
        <v>68</v>
      </c>
      <c r="AN35">
        <v>69</v>
      </c>
      <c r="AO35">
        <v>55</v>
      </c>
      <c r="AP35">
        <v>53</v>
      </c>
      <c r="AQ35">
        <v>42</v>
      </c>
      <c r="AR35">
        <v>40</v>
      </c>
      <c r="AS35">
        <v>33</v>
      </c>
      <c r="AT35">
        <v>36</v>
      </c>
      <c r="AU35">
        <v>25</v>
      </c>
      <c r="AV35">
        <v>22</v>
      </c>
      <c r="AW35">
        <v>12</v>
      </c>
      <c r="AX35">
        <v>14</v>
      </c>
      <c r="AY35">
        <v>2</v>
      </c>
      <c r="AZ35">
        <v>9</v>
      </c>
      <c r="BA35">
        <v>8</v>
      </c>
      <c r="BB35">
        <v>20</v>
      </c>
      <c r="BC35">
        <v>406</v>
      </c>
      <c r="BD35">
        <v>43</v>
      </c>
      <c r="BE35">
        <v>33</v>
      </c>
      <c r="BF35">
        <v>183</v>
      </c>
      <c r="BG35">
        <v>28</v>
      </c>
      <c r="BH35" s="24">
        <f t="shared" si="6"/>
        <v>122</v>
      </c>
      <c r="BI35" s="24">
        <f t="shared" si="7"/>
        <v>89</v>
      </c>
      <c r="BJ35" s="24">
        <f t="shared" si="8"/>
        <v>152</v>
      </c>
      <c r="BK35" s="24">
        <f t="shared" si="9"/>
        <v>292</v>
      </c>
      <c r="BL35" s="24">
        <f t="shared" si="10"/>
        <v>109</v>
      </c>
    </row>
    <row r="36" spans="1:64" x14ac:dyDescent="0.25">
      <c r="A36" s="18" t="s">
        <v>120</v>
      </c>
      <c r="B36" s="19" t="s">
        <v>46</v>
      </c>
      <c r="C36" s="19" t="s">
        <v>89</v>
      </c>
      <c r="D36" s="19" t="s">
        <v>121</v>
      </c>
      <c r="E36" s="17" t="s">
        <v>122</v>
      </c>
      <c r="F36">
        <v>2394</v>
      </c>
      <c r="G36" s="25" t="s">
        <v>49</v>
      </c>
      <c r="H36" s="25" t="s">
        <v>91</v>
      </c>
      <c r="I36" t="s">
        <v>59</v>
      </c>
      <c r="K36" s="17" t="s">
        <v>52</v>
      </c>
      <c r="L36" s="26">
        <v>0.57999999999999996</v>
      </c>
      <c r="M36" s="27">
        <v>2739</v>
      </c>
      <c r="N36">
        <v>44</v>
      </c>
      <c r="O36">
        <v>41</v>
      </c>
      <c r="P36">
        <v>46</v>
      </c>
      <c r="Q36">
        <v>39</v>
      </c>
      <c r="R36">
        <v>28</v>
      </c>
      <c r="S36" s="20">
        <f t="shared" si="11"/>
        <v>198</v>
      </c>
      <c r="T36">
        <v>38</v>
      </c>
      <c r="U36">
        <v>48</v>
      </c>
      <c r="V36">
        <v>49</v>
      </c>
      <c r="W36">
        <v>50</v>
      </c>
      <c r="X36">
        <v>56</v>
      </c>
      <c r="Y36" s="20">
        <f t="shared" si="12"/>
        <v>241</v>
      </c>
      <c r="Z36">
        <v>56</v>
      </c>
      <c r="AA36">
        <v>56</v>
      </c>
      <c r="AB36">
        <v>58</v>
      </c>
      <c r="AC36">
        <v>56</v>
      </c>
      <c r="AD36">
        <v>52</v>
      </c>
      <c r="AE36" s="20">
        <f t="shared" si="13"/>
        <v>278</v>
      </c>
      <c r="AF36">
        <v>46</v>
      </c>
      <c r="AG36">
        <v>41</v>
      </c>
      <c r="AH36">
        <v>38</v>
      </c>
      <c r="AI36">
        <v>36</v>
      </c>
      <c r="AJ36">
        <v>40</v>
      </c>
      <c r="AK36" s="20">
        <f t="shared" si="14"/>
        <v>201</v>
      </c>
      <c r="AL36">
        <v>174</v>
      </c>
      <c r="AM36">
        <v>177</v>
      </c>
      <c r="AN36">
        <v>191</v>
      </c>
      <c r="AO36">
        <v>183</v>
      </c>
      <c r="AP36">
        <v>183</v>
      </c>
      <c r="AQ36">
        <v>152</v>
      </c>
      <c r="AR36">
        <v>115</v>
      </c>
      <c r="AS36">
        <v>142</v>
      </c>
      <c r="AT36">
        <v>136</v>
      </c>
      <c r="AU36">
        <v>121</v>
      </c>
      <c r="AV36">
        <v>97</v>
      </c>
      <c r="AW36">
        <v>71</v>
      </c>
      <c r="AX36">
        <v>79</v>
      </c>
      <c r="AY36">
        <v>1</v>
      </c>
      <c r="AZ36">
        <v>22</v>
      </c>
      <c r="BA36">
        <v>21</v>
      </c>
      <c r="BB36">
        <v>51</v>
      </c>
      <c r="BC36">
        <v>1397</v>
      </c>
      <c r="BD36">
        <v>113</v>
      </c>
      <c r="BE36">
        <v>89</v>
      </c>
      <c r="BF36">
        <v>489</v>
      </c>
      <c r="BG36">
        <v>72</v>
      </c>
      <c r="BH36" s="24">
        <f t="shared" si="6"/>
        <v>353</v>
      </c>
      <c r="BI36" s="24">
        <f t="shared" si="7"/>
        <v>291</v>
      </c>
      <c r="BJ36" s="24">
        <f t="shared" si="8"/>
        <v>427</v>
      </c>
      <c r="BK36" s="24">
        <f t="shared" si="9"/>
        <v>966</v>
      </c>
      <c r="BL36" s="24">
        <f t="shared" si="10"/>
        <v>504</v>
      </c>
    </row>
    <row r="37" spans="1:64" x14ac:dyDescent="0.25">
      <c r="A37" s="18" t="s">
        <v>120</v>
      </c>
      <c r="B37" s="19" t="s">
        <v>46</v>
      </c>
      <c r="C37" s="19" t="s">
        <v>89</v>
      </c>
      <c r="D37" s="19" t="s">
        <v>121</v>
      </c>
      <c r="E37" s="17" t="s">
        <v>123</v>
      </c>
      <c r="F37">
        <v>2395</v>
      </c>
      <c r="G37" s="25" t="s">
        <v>49</v>
      </c>
      <c r="H37" s="25" t="s">
        <v>91</v>
      </c>
      <c r="I37" t="s">
        <v>59</v>
      </c>
      <c r="K37" s="17" t="s">
        <v>52</v>
      </c>
      <c r="L37" s="26">
        <v>0.42</v>
      </c>
      <c r="M37" s="27">
        <v>1986</v>
      </c>
      <c r="N37">
        <v>32</v>
      </c>
      <c r="O37">
        <v>29</v>
      </c>
      <c r="P37">
        <v>34</v>
      </c>
      <c r="Q37">
        <v>29</v>
      </c>
      <c r="R37">
        <v>20</v>
      </c>
      <c r="S37" s="20">
        <f t="shared" si="11"/>
        <v>144</v>
      </c>
      <c r="T37">
        <v>28</v>
      </c>
      <c r="U37">
        <v>35</v>
      </c>
      <c r="V37">
        <v>36</v>
      </c>
      <c r="W37">
        <v>37</v>
      </c>
      <c r="X37">
        <v>41</v>
      </c>
      <c r="Y37" s="20">
        <f t="shared" si="12"/>
        <v>177</v>
      </c>
      <c r="Z37">
        <v>40</v>
      </c>
      <c r="AA37">
        <v>41</v>
      </c>
      <c r="AB37">
        <v>42</v>
      </c>
      <c r="AC37">
        <v>40</v>
      </c>
      <c r="AD37">
        <v>37</v>
      </c>
      <c r="AE37" s="20">
        <f t="shared" si="13"/>
        <v>200</v>
      </c>
      <c r="AF37">
        <v>33</v>
      </c>
      <c r="AG37">
        <v>29</v>
      </c>
      <c r="AH37">
        <v>27</v>
      </c>
      <c r="AI37">
        <v>26</v>
      </c>
      <c r="AJ37">
        <v>29</v>
      </c>
      <c r="AK37" s="20">
        <f t="shared" si="14"/>
        <v>144</v>
      </c>
      <c r="AL37">
        <v>126</v>
      </c>
      <c r="AM37">
        <v>129</v>
      </c>
      <c r="AN37">
        <v>138</v>
      </c>
      <c r="AO37">
        <v>132</v>
      </c>
      <c r="AP37">
        <v>133</v>
      </c>
      <c r="AQ37">
        <v>110</v>
      </c>
      <c r="AR37">
        <v>84</v>
      </c>
      <c r="AS37">
        <v>103</v>
      </c>
      <c r="AT37">
        <v>99</v>
      </c>
      <c r="AU37">
        <v>87</v>
      </c>
      <c r="AV37">
        <v>70</v>
      </c>
      <c r="AW37">
        <v>52</v>
      </c>
      <c r="AX37">
        <v>58</v>
      </c>
      <c r="AY37">
        <v>1</v>
      </c>
      <c r="AZ37">
        <v>16</v>
      </c>
      <c r="BA37">
        <v>16</v>
      </c>
      <c r="BB37">
        <v>37</v>
      </c>
      <c r="BC37">
        <v>1012</v>
      </c>
      <c r="BD37">
        <v>81</v>
      </c>
      <c r="BE37">
        <v>64</v>
      </c>
      <c r="BF37">
        <v>354</v>
      </c>
      <c r="BG37">
        <v>52</v>
      </c>
      <c r="BH37" s="24">
        <f t="shared" si="6"/>
        <v>258</v>
      </c>
      <c r="BI37" s="24">
        <f t="shared" si="7"/>
        <v>208</v>
      </c>
      <c r="BJ37" s="24">
        <f t="shared" si="8"/>
        <v>310</v>
      </c>
      <c r="BK37" s="24">
        <f t="shared" si="9"/>
        <v>700</v>
      </c>
      <c r="BL37" s="24">
        <f t="shared" si="10"/>
        <v>366</v>
      </c>
    </row>
    <row r="38" spans="1:64" x14ac:dyDescent="0.25">
      <c r="A38" s="18" t="s">
        <v>124</v>
      </c>
      <c r="B38" s="19" t="s">
        <v>46</v>
      </c>
      <c r="C38" s="19" t="s">
        <v>89</v>
      </c>
      <c r="D38" s="19" t="s">
        <v>125</v>
      </c>
      <c r="E38" s="19" t="s">
        <v>125</v>
      </c>
      <c r="F38" s="19">
        <v>2396</v>
      </c>
      <c r="G38" s="19" t="s">
        <v>49</v>
      </c>
      <c r="H38" s="19" t="s">
        <v>91</v>
      </c>
      <c r="I38" s="19" t="s">
        <v>59</v>
      </c>
      <c r="J38" s="19"/>
      <c r="K38" s="19" t="s">
        <v>52</v>
      </c>
      <c r="L38" s="19">
        <v>1</v>
      </c>
      <c r="M38" s="20">
        <v>2842</v>
      </c>
      <c r="N38" s="20">
        <v>39</v>
      </c>
      <c r="O38" s="20">
        <v>27</v>
      </c>
      <c r="P38" s="20">
        <v>31</v>
      </c>
      <c r="Q38" s="20">
        <v>26</v>
      </c>
      <c r="R38" s="20">
        <v>18</v>
      </c>
      <c r="S38" s="20">
        <f t="shared" si="11"/>
        <v>141</v>
      </c>
      <c r="T38" s="20">
        <v>23</v>
      </c>
      <c r="U38" s="20">
        <v>33</v>
      </c>
      <c r="V38" s="20">
        <v>36</v>
      </c>
      <c r="W38" s="20">
        <v>43</v>
      </c>
      <c r="X38" s="20">
        <v>43</v>
      </c>
      <c r="Y38" s="20">
        <f t="shared" si="12"/>
        <v>178</v>
      </c>
      <c r="Z38" s="20">
        <v>51</v>
      </c>
      <c r="AA38" s="20">
        <v>56</v>
      </c>
      <c r="AB38" s="20">
        <v>55</v>
      </c>
      <c r="AC38" s="20">
        <v>59</v>
      </c>
      <c r="AD38" s="20">
        <v>54</v>
      </c>
      <c r="AE38" s="20">
        <f t="shared" si="13"/>
        <v>275</v>
      </c>
      <c r="AF38" s="20">
        <v>54</v>
      </c>
      <c r="AG38" s="20">
        <v>53</v>
      </c>
      <c r="AH38" s="20">
        <v>47</v>
      </c>
      <c r="AI38" s="20">
        <v>47</v>
      </c>
      <c r="AJ38" s="20">
        <v>37</v>
      </c>
      <c r="AK38" s="20">
        <f t="shared" si="14"/>
        <v>238</v>
      </c>
      <c r="AL38" s="20">
        <v>158</v>
      </c>
      <c r="AM38" s="20">
        <v>155</v>
      </c>
      <c r="AN38" s="20">
        <v>188</v>
      </c>
      <c r="AO38" s="20">
        <v>197</v>
      </c>
      <c r="AP38" s="20">
        <v>205</v>
      </c>
      <c r="AQ38" s="20">
        <v>165</v>
      </c>
      <c r="AR38" s="20">
        <v>154</v>
      </c>
      <c r="AS38" s="20">
        <v>125</v>
      </c>
      <c r="AT38" s="20">
        <v>166</v>
      </c>
      <c r="AU38" s="20">
        <v>162</v>
      </c>
      <c r="AV38" s="20">
        <v>143</v>
      </c>
      <c r="AW38" s="20">
        <v>83</v>
      </c>
      <c r="AX38" s="20">
        <v>109</v>
      </c>
      <c r="AY38" s="21">
        <v>4</v>
      </c>
      <c r="AZ38" s="20">
        <v>23</v>
      </c>
      <c r="BA38" s="22">
        <v>16</v>
      </c>
      <c r="BB38" s="20">
        <v>45</v>
      </c>
      <c r="BC38" s="23">
        <v>1373</v>
      </c>
      <c r="BD38" s="20">
        <v>109</v>
      </c>
      <c r="BE38" s="20">
        <v>116</v>
      </c>
      <c r="BF38" s="20">
        <v>582</v>
      </c>
      <c r="BG38" s="23">
        <v>64.045162458297057</v>
      </c>
      <c r="BH38" s="24">
        <f t="shared" si="6"/>
        <v>285</v>
      </c>
      <c r="BI38" s="24">
        <f t="shared" si="7"/>
        <v>322</v>
      </c>
      <c r="BJ38" s="24">
        <f t="shared" si="8"/>
        <v>397</v>
      </c>
      <c r="BK38" s="24">
        <f t="shared" si="9"/>
        <v>1034</v>
      </c>
      <c r="BL38" s="24">
        <f t="shared" si="10"/>
        <v>663</v>
      </c>
    </row>
    <row r="39" spans="1:64" x14ac:dyDescent="0.25">
      <c r="A39" s="18" t="s">
        <v>126</v>
      </c>
      <c r="B39" s="19" t="s">
        <v>46</v>
      </c>
      <c r="C39" s="19" t="s">
        <v>89</v>
      </c>
      <c r="D39" s="19" t="s">
        <v>127</v>
      </c>
      <c r="E39" s="19" t="s">
        <v>127</v>
      </c>
      <c r="F39" s="19">
        <v>2397</v>
      </c>
      <c r="G39" s="19" t="s">
        <v>49</v>
      </c>
      <c r="H39" s="19" t="s">
        <v>50</v>
      </c>
      <c r="I39" s="19" t="s">
        <v>76</v>
      </c>
      <c r="J39" s="19"/>
      <c r="K39" s="19" t="s">
        <v>52</v>
      </c>
      <c r="L39" s="19">
        <v>1</v>
      </c>
      <c r="M39" s="20">
        <v>5771</v>
      </c>
      <c r="N39" s="20">
        <v>81</v>
      </c>
      <c r="O39" s="20">
        <v>99</v>
      </c>
      <c r="P39" s="20">
        <v>64</v>
      </c>
      <c r="Q39" s="20">
        <v>83</v>
      </c>
      <c r="R39" s="20">
        <v>67</v>
      </c>
      <c r="S39" s="20">
        <f t="shared" si="11"/>
        <v>394</v>
      </c>
      <c r="T39" s="20">
        <v>77</v>
      </c>
      <c r="U39" s="20">
        <v>80</v>
      </c>
      <c r="V39" s="20">
        <v>84</v>
      </c>
      <c r="W39" s="20">
        <v>89</v>
      </c>
      <c r="X39" s="20">
        <v>90</v>
      </c>
      <c r="Y39" s="20">
        <f t="shared" si="12"/>
        <v>420</v>
      </c>
      <c r="Z39" s="20">
        <v>104</v>
      </c>
      <c r="AA39" s="20">
        <v>111</v>
      </c>
      <c r="AB39" s="20">
        <v>121</v>
      </c>
      <c r="AC39" s="20">
        <v>123</v>
      </c>
      <c r="AD39" s="20">
        <v>122</v>
      </c>
      <c r="AE39" s="20">
        <f t="shared" si="13"/>
        <v>581</v>
      </c>
      <c r="AF39" s="20">
        <v>112</v>
      </c>
      <c r="AG39" s="20">
        <v>114</v>
      </c>
      <c r="AH39" s="20">
        <v>113</v>
      </c>
      <c r="AI39" s="20">
        <v>109</v>
      </c>
      <c r="AJ39" s="20">
        <v>100</v>
      </c>
      <c r="AK39" s="20">
        <f t="shared" si="14"/>
        <v>548</v>
      </c>
      <c r="AL39" s="20">
        <v>418</v>
      </c>
      <c r="AM39" s="20">
        <v>437</v>
      </c>
      <c r="AN39" s="20">
        <v>423</v>
      </c>
      <c r="AO39" s="20">
        <v>425</v>
      </c>
      <c r="AP39" s="20">
        <v>404</v>
      </c>
      <c r="AQ39" s="20">
        <v>296</v>
      </c>
      <c r="AR39" s="20">
        <v>271</v>
      </c>
      <c r="AS39" s="20">
        <v>256</v>
      </c>
      <c r="AT39" s="20">
        <v>292</v>
      </c>
      <c r="AU39" s="20">
        <v>194</v>
      </c>
      <c r="AV39" s="20">
        <v>166</v>
      </c>
      <c r="AW39" s="20">
        <v>109</v>
      </c>
      <c r="AX39" s="20">
        <v>137</v>
      </c>
      <c r="AY39" s="21">
        <v>2</v>
      </c>
      <c r="AZ39" s="20">
        <v>36</v>
      </c>
      <c r="BA39" s="22">
        <v>45</v>
      </c>
      <c r="BB39" s="20">
        <v>95</v>
      </c>
      <c r="BC39" s="23">
        <v>2710</v>
      </c>
      <c r="BD39" s="20">
        <v>307</v>
      </c>
      <c r="BE39" s="20">
        <v>288</v>
      </c>
      <c r="BF39" s="20">
        <v>1232</v>
      </c>
      <c r="BG39" s="23">
        <v>133.65946947818517</v>
      </c>
      <c r="BH39" s="24">
        <f t="shared" si="6"/>
        <v>635</v>
      </c>
      <c r="BI39" s="24">
        <f t="shared" si="7"/>
        <v>705</v>
      </c>
      <c r="BJ39" s="24">
        <f t="shared" si="8"/>
        <v>1064</v>
      </c>
      <c r="BK39" s="24">
        <f t="shared" si="9"/>
        <v>2075</v>
      </c>
      <c r="BL39" s="24">
        <f t="shared" si="10"/>
        <v>898</v>
      </c>
    </row>
    <row r="40" spans="1:64" x14ac:dyDescent="0.25">
      <c r="A40" s="18" t="s">
        <v>128</v>
      </c>
      <c r="B40" s="19" t="s">
        <v>46</v>
      </c>
      <c r="C40" s="19" t="s">
        <v>129</v>
      </c>
      <c r="D40" s="19" t="s">
        <v>129</v>
      </c>
      <c r="E40" s="17" t="s">
        <v>130</v>
      </c>
      <c r="F40">
        <v>2410</v>
      </c>
      <c r="G40" s="25" t="s">
        <v>49</v>
      </c>
      <c r="H40" s="25" t="s">
        <v>131</v>
      </c>
      <c r="I40" s="28" t="s">
        <v>57</v>
      </c>
      <c r="J40" s="28"/>
      <c r="K40" s="17" t="s">
        <v>52</v>
      </c>
      <c r="L40" s="26">
        <v>0.49</v>
      </c>
      <c r="M40" s="27">
        <v>17262</v>
      </c>
      <c r="N40">
        <v>373</v>
      </c>
      <c r="O40">
        <v>388</v>
      </c>
      <c r="P40">
        <v>390</v>
      </c>
      <c r="Q40">
        <v>346</v>
      </c>
      <c r="R40">
        <v>312</v>
      </c>
      <c r="S40" s="20">
        <f t="shared" si="11"/>
        <v>1809</v>
      </c>
      <c r="T40">
        <v>371</v>
      </c>
      <c r="U40">
        <v>341</v>
      </c>
      <c r="V40">
        <v>345</v>
      </c>
      <c r="W40">
        <v>348</v>
      </c>
      <c r="X40">
        <v>348</v>
      </c>
      <c r="Y40" s="20">
        <f t="shared" si="12"/>
        <v>1753</v>
      </c>
      <c r="Z40">
        <v>357</v>
      </c>
      <c r="AA40">
        <v>357</v>
      </c>
      <c r="AB40">
        <v>354</v>
      </c>
      <c r="AC40">
        <v>348</v>
      </c>
      <c r="AD40">
        <v>341</v>
      </c>
      <c r="AE40" s="20">
        <f t="shared" si="13"/>
        <v>1757</v>
      </c>
      <c r="AF40">
        <v>314</v>
      </c>
      <c r="AG40">
        <v>307</v>
      </c>
      <c r="AH40">
        <v>299</v>
      </c>
      <c r="AI40">
        <v>295</v>
      </c>
      <c r="AJ40">
        <v>295</v>
      </c>
      <c r="AK40" s="20">
        <f t="shared" si="14"/>
        <v>1510</v>
      </c>
      <c r="AL40">
        <v>1487</v>
      </c>
      <c r="AM40">
        <v>1566</v>
      </c>
      <c r="AN40">
        <v>1525</v>
      </c>
      <c r="AO40">
        <v>1312</v>
      </c>
      <c r="AP40">
        <v>1011</v>
      </c>
      <c r="AQ40">
        <v>772</v>
      </c>
      <c r="AR40">
        <v>729</v>
      </c>
      <c r="AS40">
        <v>614</v>
      </c>
      <c r="AT40">
        <v>420</v>
      </c>
      <c r="AU40">
        <v>347</v>
      </c>
      <c r="AV40">
        <v>273</v>
      </c>
      <c r="AW40">
        <v>164</v>
      </c>
      <c r="AX40">
        <v>213</v>
      </c>
      <c r="AY40">
        <v>19</v>
      </c>
      <c r="AZ40">
        <v>185</v>
      </c>
      <c r="BA40">
        <v>189</v>
      </c>
      <c r="BB40">
        <v>438</v>
      </c>
      <c r="BC40">
        <v>8769</v>
      </c>
      <c r="BD40">
        <v>896</v>
      </c>
      <c r="BE40">
        <v>803</v>
      </c>
      <c r="BF40">
        <v>3048</v>
      </c>
      <c r="BG40">
        <v>611</v>
      </c>
      <c r="BH40" s="24">
        <f t="shared" si="6"/>
        <v>2467</v>
      </c>
      <c r="BI40" s="24">
        <f t="shared" si="7"/>
        <v>1963</v>
      </c>
      <c r="BJ40" s="24">
        <f t="shared" si="8"/>
        <v>3643</v>
      </c>
      <c r="BK40" s="24">
        <f t="shared" si="9"/>
        <v>5963</v>
      </c>
      <c r="BL40" s="24">
        <f t="shared" si="10"/>
        <v>1417</v>
      </c>
    </row>
    <row r="41" spans="1:64" x14ac:dyDescent="0.25">
      <c r="A41" s="18" t="s">
        <v>128</v>
      </c>
      <c r="B41" s="19" t="s">
        <v>46</v>
      </c>
      <c r="C41" s="19" t="s">
        <v>129</v>
      </c>
      <c r="D41" s="19" t="s">
        <v>129</v>
      </c>
      <c r="E41" s="17" t="s">
        <v>132</v>
      </c>
      <c r="F41">
        <v>6745</v>
      </c>
      <c r="G41" s="25" t="s">
        <v>49</v>
      </c>
      <c r="H41" s="25" t="s">
        <v>131</v>
      </c>
      <c r="I41" s="28" t="s">
        <v>51</v>
      </c>
      <c r="J41" s="28"/>
      <c r="K41" s="17" t="s">
        <v>52</v>
      </c>
      <c r="L41" s="26">
        <v>0.02</v>
      </c>
      <c r="M41" s="27">
        <v>706</v>
      </c>
      <c r="N41">
        <v>15</v>
      </c>
      <c r="O41">
        <v>16</v>
      </c>
      <c r="P41">
        <v>16</v>
      </c>
      <c r="Q41">
        <v>14</v>
      </c>
      <c r="R41">
        <v>13</v>
      </c>
      <c r="S41" s="20">
        <f t="shared" si="11"/>
        <v>74</v>
      </c>
      <c r="T41">
        <v>15</v>
      </c>
      <c r="U41">
        <v>14</v>
      </c>
      <c r="V41">
        <v>14</v>
      </c>
      <c r="W41">
        <v>14</v>
      </c>
      <c r="X41">
        <v>14</v>
      </c>
      <c r="Y41" s="20">
        <f t="shared" si="12"/>
        <v>71</v>
      </c>
      <c r="Z41">
        <v>15</v>
      </c>
      <c r="AA41">
        <v>15</v>
      </c>
      <c r="AB41">
        <v>14</v>
      </c>
      <c r="AC41">
        <v>14</v>
      </c>
      <c r="AD41">
        <v>14</v>
      </c>
      <c r="AE41" s="20">
        <f t="shared" si="13"/>
        <v>72</v>
      </c>
      <c r="AF41">
        <v>13</v>
      </c>
      <c r="AG41">
        <v>13</v>
      </c>
      <c r="AH41">
        <v>12</v>
      </c>
      <c r="AI41">
        <v>12</v>
      </c>
      <c r="AJ41">
        <v>12</v>
      </c>
      <c r="AK41" s="20">
        <f t="shared" si="14"/>
        <v>62</v>
      </c>
      <c r="AL41">
        <v>61</v>
      </c>
      <c r="AM41">
        <v>64</v>
      </c>
      <c r="AN41">
        <v>62</v>
      </c>
      <c r="AO41">
        <v>54</v>
      </c>
      <c r="AP41">
        <v>41</v>
      </c>
      <c r="AQ41">
        <v>32</v>
      </c>
      <c r="AR41">
        <v>30</v>
      </c>
      <c r="AS41">
        <v>25</v>
      </c>
      <c r="AT41">
        <v>17</v>
      </c>
      <c r="AU41">
        <v>14</v>
      </c>
      <c r="AV41">
        <v>11</v>
      </c>
      <c r="AW41">
        <v>7</v>
      </c>
      <c r="AX41">
        <v>9</v>
      </c>
      <c r="AY41">
        <v>1</v>
      </c>
      <c r="AZ41">
        <v>8</v>
      </c>
      <c r="BA41">
        <v>8</v>
      </c>
      <c r="BB41">
        <v>18</v>
      </c>
      <c r="BC41">
        <v>358</v>
      </c>
      <c r="BD41">
        <v>37</v>
      </c>
      <c r="BE41">
        <v>33</v>
      </c>
      <c r="BF41">
        <v>124</v>
      </c>
      <c r="BG41">
        <v>25</v>
      </c>
      <c r="BH41" s="24">
        <f t="shared" si="6"/>
        <v>101</v>
      </c>
      <c r="BI41" s="24">
        <f t="shared" si="7"/>
        <v>80</v>
      </c>
      <c r="BJ41" s="24">
        <f t="shared" si="8"/>
        <v>149</v>
      </c>
      <c r="BK41" s="24">
        <f t="shared" si="9"/>
        <v>244</v>
      </c>
      <c r="BL41" s="24">
        <f t="shared" si="10"/>
        <v>58</v>
      </c>
    </row>
    <row r="42" spans="1:64" x14ac:dyDescent="0.25">
      <c r="A42" s="18" t="s">
        <v>128</v>
      </c>
      <c r="B42" s="19" t="s">
        <v>46</v>
      </c>
      <c r="C42" s="19" t="s">
        <v>129</v>
      </c>
      <c r="D42" s="19" t="s">
        <v>129</v>
      </c>
      <c r="E42" s="17" t="s">
        <v>133</v>
      </c>
      <c r="F42">
        <v>7135</v>
      </c>
      <c r="G42" s="25" t="s">
        <v>49</v>
      </c>
      <c r="H42" s="25" t="s">
        <v>175</v>
      </c>
      <c r="I42" s="28" t="s">
        <v>94</v>
      </c>
      <c r="J42" s="28"/>
      <c r="K42" s="17" t="s">
        <v>52</v>
      </c>
      <c r="L42" s="26">
        <v>0.42</v>
      </c>
      <c r="M42" s="27">
        <v>14796</v>
      </c>
      <c r="N42">
        <v>320</v>
      </c>
      <c r="O42">
        <v>333</v>
      </c>
      <c r="P42">
        <v>334</v>
      </c>
      <c r="Q42">
        <v>297</v>
      </c>
      <c r="R42">
        <v>267</v>
      </c>
      <c r="S42" s="20">
        <f t="shared" si="11"/>
        <v>1551</v>
      </c>
      <c r="T42">
        <v>318</v>
      </c>
      <c r="U42">
        <v>292</v>
      </c>
      <c r="V42">
        <v>296</v>
      </c>
      <c r="W42">
        <v>299</v>
      </c>
      <c r="X42">
        <v>299</v>
      </c>
      <c r="Y42" s="20">
        <f t="shared" si="12"/>
        <v>1504</v>
      </c>
      <c r="Z42">
        <v>306</v>
      </c>
      <c r="AA42">
        <v>306</v>
      </c>
      <c r="AB42">
        <v>303</v>
      </c>
      <c r="AC42">
        <v>298</v>
      </c>
      <c r="AD42">
        <v>292</v>
      </c>
      <c r="AE42" s="20">
        <f t="shared" si="13"/>
        <v>1505</v>
      </c>
      <c r="AF42">
        <v>269</v>
      </c>
      <c r="AG42">
        <v>263</v>
      </c>
      <c r="AH42">
        <v>256</v>
      </c>
      <c r="AI42">
        <v>253</v>
      </c>
      <c r="AJ42">
        <v>253</v>
      </c>
      <c r="AK42" s="20">
        <f t="shared" si="14"/>
        <v>1294</v>
      </c>
      <c r="AL42">
        <v>1275</v>
      </c>
      <c r="AM42">
        <v>1342</v>
      </c>
      <c r="AN42">
        <v>1307</v>
      </c>
      <c r="AO42">
        <v>1124</v>
      </c>
      <c r="AP42">
        <v>867</v>
      </c>
      <c r="AQ42">
        <v>662</v>
      </c>
      <c r="AR42">
        <v>625</v>
      </c>
      <c r="AS42">
        <v>527</v>
      </c>
      <c r="AT42">
        <v>360</v>
      </c>
      <c r="AU42">
        <v>297</v>
      </c>
      <c r="AV42">
        <v>234</v>
      </c>
      <c r="AW42">
        <v>140</v>
      </c>
      <c r="AX42">
        <v>182</v>
      </c>
      <c r="AY42">
        <v>16</v>
      </c>
      <c r="AZ42">
        <v>158</v>
      </c>
      <c r="BA42">
        <v>162</v>
      </c>
      <c r="BB42">
        <v>375</v>
      </c>
      <c r="BC42">
        <v>7516</v>
      </c>
      <c r="BD42">
        <v>768</v>
      </c>
      <c r="BE42">
        <v>688</v>
      </c>
      <c r="BF42">
        <v>2612</v>
      </c>
      <c r="BG42">
        <v>523</v>
      </c>
      <c r="BH42" s="24">
        <f t="shared" si="6"/>
        <v>2116</v>
      </c>
      <c r="BI42" s="24">
        <f t="shared" si="7"/>
        <v>1681</v>
      </c>
      <c r="BJ42" s="24">
        <f t="shared" si="8"/>
        <v>3123</v>
      </c>
      <c r="BK42" s="24">
        <f t="shared" si="9"/>
        <v>5112</v>
      </c>
      <c r="BL42" s="24">
        <f t="shared" si="10"/>
        <v>1213</v>
      </c>
    </row>
    <row r="43" spans="1:64" x14ac:dyDescent="0.25">
      <c r="A43" s="18" t="s">
        <v>128</v>
      </c>
      <c r="B43" s="19" t="s">
        <v>46</v>
      </c>
      <c r="C43" s="19" t="s">
        <v>129</v>
      </c>
      <c r="D43" s="19" t="s">
        <v>129</v>
      </c>
      <c r="E43" s="17" t="s">
        <v>134</v>
      </c>
      <c r="F43" s="28">
        <v>10061</v>
      </c>
      <c r="G43" s="25" t="s">
        <v>49</v>
      </c>
      <c r="H43" s="25" t="s">
        <v>681</v>
      </c>
      <c r="I43" s="25" t="s">
        <v>57</v>
      </c>
      <c r="J43" s="25"/>
      <c r="K43" s="17" t="s">
        <v>103</v>
      </c>
      <c r="L43" s="26">
        <v>7.0000000000000007E-2</v>
      </c>
      <c r="M43" s="27">
        <v>2466</v>
      </c>
      <c r="N43">
        <v>53</v>
      </c>
      <c r="O43">
        <v>55</v>
      </c>
      <c r="P43">
        <v>56</v>
      </c>
      <c r="Q43">
        <v>49</v>
      </c>
      <c r="R43">
        <v>45</v>
      </c>
      <c r="S43" s="20">
        <f t="shared" si="11"/>
        <v>258</v>
      </c>
      <c r="T43">
        <v>53</v>
      </c>
      <c r="U43">
        <v>49</v>
      </c>
      <c r="V43">
        <v>49</v>
      </c>
      <c r="W43">
        <v>50</v>
      </c>
      <c r="X43">
        <v>50</v>
      </c>
      <c r="Y43" s="20">
        <f t="shared" si="12"/>
        <v>251</v>
      </c>
      <c r="Z43">
        <v>51</v>
      </c>
      <c r="AA43">
        <v>51</v>
      </c>
      <c r="AB43">
        <v>51</v>
      </c>
      <c r="AC43">
        <v>50</v>
      </c>
      <c r="AD43">
        <v>49</v>
      </c>
      <c r="AE43" s="20">
        <f t="shared" si="13"/>
        <v>252</v>
      </c>
      <c r="AF43">
        <v>45</v>
      </c>
      <c r="AG43">
        <v>44</v>
      </c>
      <c r="AH43">
        <v>43</v>
      </c>
      <c r="AI43">
        <v>42</v>
      </c>
      <c r="AJ43">
        <v>42</v>
      </c>
      <c r="AK43" s="20">
        <f t="shared" si="14"/>
        <v>216</v>
      </c>
      <c r="AL43">
        <v>212</v>
      </c>
      <c r="AM43">
        <v>224</v>
      </c>
      <c r="AN43">
        <v>218</v>
      </c>
      <c r="AO43">
        <v>187</v>
      </c>
      <c r="AP43">
        <v>144</v>
      </c>
      <c r="AQ43">
        <v>110</v>
      </c>
      <c r="AR43">
        <v>104</v>
      </c>
      <c r="AS43">
        <v>88</v>
      </c>
      <c r="AT43">
        <v>60</v>
      </c>
      <c r="AU43">
        <v>50</v>
      </c>
      <c r="AV43">
        <v>39</v>
      </c>
      <c r="AW43">
        <v>23</v>
      </c>
      <c r="AX43">
        <v>30</v>
      </c>
      <c r="AY43">
        <v>3</v>
      </c>
      <c r="AZ43">
        <v>26</v>
      </c>
      <c r="BA43">
        <v>27</v>
      </c>
      <c r="BB43">
        <v>63</v>
      </c>
      <c r="BC43">
        <v>1253</v>
      </c>
      <c r="BD43">
        <v>128</v>
      </c>
      <c r="BE43">
        <v>115</v>
      </c>
      <c r="BF43">
        <v>435</v>
      </c>
      <c r="BG43">
        <v>87</v>
      </c>
      <c r="BH43" s="24">
        <f t="shared" si="6"/>
        <v>353</v>
      </c>
      <c r="BI43" s="24">
        <f t="shared" si="7"/>
        <v>282</v>
      </c>
      <c r="BJ43" s="24">
        <f t="shared" si="8"/>
        <v>520</v>
      </c>
      <c r="BK43" s="24">
        <f t="shared" si="9"/>
        <v>851</v>
      </c>
      <c r="BL43" s="24">
        <f t="shared" si="10"/>
        <v>202</v>
      </c>
    </row>
    <row r="44" spans="1:64" x14ac:dyDescent="0.25">
      <c r="A44" s="18" t="s">
        <v>135</v>
      </c>
      <c r="B44" s="19" t="s">
        <v>46</v>
      </c>
      <c r="C44" s="19" t="s">
        <v>129</v>
      </c>
      <c r="D44" s="19" t="s">
        <v>136</v>
      </c>
      <c r="E44" s="19" t="s">
        <v>136</v>
      </c>
      <c r="F44" s="29">
        <v>2411</v>
      </c>
      <c r="G44" s="30" t="s">
        <v>49</v>
      </c>
      <c r="H44" s="30" t="s">
        <v>131</v>
      </c>
      <c r="I44" s="29" t="s">
        <v>51</v>
      </c>
      <c r="J44" s="29"/>
      <c r="K44" s="19" t="s">
        <v>52</v>
      </c>
      <c r="L44" s="31">
        <v>1</v>
      </c>
      <c r="M44" s="20">
        <v>1356</v>
      </c>
      <c r="N44" s="20">
        <v>9</v>
      </c>
      <c r="O44" s="20">
        <v>5</v>
      </c>
      <c r="P44" s="20">
        <v>6</v>
      </c>
      <c r="Q44" s="20">
        <v>7</v>
      </c>
      <c r="R44" s="20">
        <v>14</v>
      </c>
      <c r="S44" s="20">
        <f t="shared" si="11"/>
        <v>41</v>
      </c>
      <c r="T44" s="20">
        <v>12</v>
      </c>
      <c r="U44" s="20">
        <v>25</v>
      </c>
      <c r="V44" s="20">
        <v>22</v>
      </c>
      <c r="W44" s="20">
        <v>26</v>
      </c>
      <c r="X44" s="20">
        <v>24</v>
      </c>
      <c r="Y44" s="20">
        <f t="shared" si="12"/>
        <v>109</v>
      </c>
      <c r="Z44" s="20">
        <v>27</v>
      </c>
      <c r="AA44" s="20">
        <v>28</v>
      </c>
      <c r="AB44" s="20">
        <v>28</v>
      </c>
      <c r="AC44" s="20">
        <v>26</v>
      </c>
      <c r="AD44" s="20">
        <v>25</v>
      </c>
      <c r="AE44" s="20">
        <f t="shared" si="13"/>
        <v>134</v>
      </c>
      <c r="AF44" s="20">
        <v>21</v>
      </c>
      <c r="AG44" s="20">
        <v>19</v>
      </c>
      <c r="AH44" s="20">
        <v>18</v>
      </c>
      <c r="AI44" s="20">
        <v>19</v>
      </c>
      <c r="AJ44" s="20">
        <v>22</v>
      </c>
      <c r="AK44" s="20">
        <f t="shared" si="14"/>
        <v>99</v>
      </c>
      <c r="AL44" s="20">
        <v>139</v>
      </c>
      <c r="AM44" s="20">
        <v>115</v>
      </c>
      <c r="AN44" s="20">
        <v>123</v>
      </c>
      <c r="AO44" s="20">
        <v>101</v>
      </c>
      <c r="AP44" s="20">
        <v>98</v>
      </c>
      <c r="AQ44" s="20">
        <v>87</v>
      </c>
      <c r="AR44" s="20">
        <v>71</v>
      </c>
      <c r="AS44" s="20">
        <v>53</v>
      </c>
      <c r="AT44" s="20">
        <v>54</v>
      </c>
      <c r="AU44" s="20">
        <v>62</v>
      </c>
      <c r="AV44" s="20">
        <v>36</v>
      </c>
      <c r="AW44" s="20">
        <v>19</v>
      </c>
      <c r="AX44" s="20">
        <v>15</v>
      </c>
      <c r="AY44" s="21">
        <v>1</v>
      </c>
      <c r="AZ44" s="20">
        <v>4</v>
      </c>
      <c r="BA44" s="22">
        <v>5</v>
      </c>
      <c r="BB44" s="20">
        <v>10</v>
      </c>
      <c r="BC44" s="23">
        <v>689</v>
      </c>
      <c r="BD44" s="20">
        <v>58</v>
      </c>
      <c r="BE44" s="20">
        <v>116</v>
      </c>
      <c r="BF44" s="20">
        <v>281</v>
      </c>
      <c r="BG44" s="23">
        <v>15.315147544375384</v>
      </c>
      <c r="BH44" s="24">
        <f t="shared" si="6"/>
        <v>164</v>
      </c>
      <c r="BI44" s="24">
        <f t="shared" si="7"/>
        <v>137</v>
      </c>
      <c r="BJ44" s="24">
        <f t="shared" si="8"/>
        <v>295</v>
      </c>
      <c r="BK44" s="24">
        <f t="shared" si="9"/>
        <v>533</v>
      </c>
      <c r="BL44" s="24">
        <f t="shared" si="10"/>
        <v>186</v>
      </c>
    </row>
    <row r="45" spans="1:64" x14ac:dyDescent="0.25">
      <c r="A45" s="18" t="s">
        <v>137</v>
      </c>
      <c r="B45" s="19" t="s">
        <v>46</v>
      </c>
      <c r="C45" s="19" t="s">
        <v>129</v>
      </c>
      <c r="D45" s="19" t="s">
        <v>138</v>
      </c>
      <c r="E45" s="17" t="s">
        <v>139</v>
      </c>
      <c r="F45">
        <v>2412</v>
      </c>
      <c r="G45" s="25" t="s">
        <v>49</v>
      </c>
      <c r="H45" s="25" t="s">
        <v>131</v>
      </c>
      <c r="I45" t="s">
        <v>59</v>
      </c>
      <c r="K45" s="17" t="s">
        <v>52</v>
      </c>
      <c r="L45" s="26">
        <v>0.43</v>
      </c>
      <c r="M45" s="27">
        <v>7246</v>
      </c>
      <c r="N45">
        <v>59</v>
      </c>
      <c r="O45">
        <v>39</v>
      </c>
      <c r="P45">
        <v>42</v>
      </c>
      <c r="Q45">
        <v>56</v>
      </c>
      <c r="R45">
        <v>82</v>
      </c>
      <c r="S45" s="20">
        <f t="shared" si="11"/>
        <v>278</v>
      </c>
      <c r="T45">
        <v>78</v>
      </c>
      <c r="U45">
        <v>176</v>
      </c>
      <c r="V45">
        <v>179</v>
      </c>
      <c r="W45">
        <v>181</v>
      </c>
      <c r="X45">
        <v>179</v>
      </c>
      <c r="Y45" s="20">
        <f t="shared" si="12"/>
        <v>793</v>
      </c>
      <c r="Z45">
        <v>186</v>
      </c>
      <c r="AA45">
        <v>188</v>
      </c>
      <c r="AB45">
        <v>185</v>
      </c>
      <c r="AC45">
        <v>177</v>
      </c>
      <c r="AD45">
        <v>167</v>
      </c>
      <c r="AE45" s="20">
        <f t="shared" si="13"/>
        <v>903</v>
      </c>
      <c r="AF45">
        <v>145</v>
      </c>
      <c r="AG45">
        <v>135</v>
      </c>
      <c r="AH45">
        <v>126</v>
      </c>
      <c r="AI45">
        <v>120</v>
      </c>
      <c r="AJ45">
        <v>115</v>
      </c>
      <c r="AK45" s="20">
        <f t="shared" si="14"/>
        <v>641</v>
      </c>
      <c r="AL45">
        <v>547</v>
      </c>
      <c r="AM45">
        <v>534</v>
      </c>
      <c r="AN45">
        <v>541</v>
      </c>
      <c r="AO45">
        <v>474</v>
      </c>
      <c r="AP45">
        <v>441</v>
      </c>
      <c r="AQ45">
        <v>386</v>
      </c>
      <c r="AR45">
        <v>358</v>
      </c>
      <c r="AS45">
        <v>362</v>
      </c>
      <c r="AT45">
        <v>325</v>
      </c>
      <c r="AU45">
        <v>246</v>
      </c>
      <c r="AV45">
        <v>200</v>
      </c>
      <c r="AW45">
        <v>119</v>
      </c>
      <c r="AX45">
        <v>98</v>
      </c>
      <c r="AY45">
        <v>6</v>
      </c>
      <c r="AZ45">
        <v>35</v>
      </c>
      <c r="BA45">
        <v>25</v>
      </c>
      <c r="BB45">
        <v>70</v>
      </c>
      <c r="BC45">
        <v>4139</v>
      </c>
      <c r="BD45">
        <v>432</v>
      </c>
      <c r="BE45">
        <v>270</v>
      </c>
      <c r="BF45">
        <v>1376</v>
      </c>
      <c r="BG45">
        <v>98</v>
      </c>
      <c r="BH45" s="24">
        <f t="shared" si="6"/>
        <v>1167</v>
      </c>
      <c r="BI45" s="24">
        <f t="shared" si="7"/>
        <v>935</v>
      </c>
      <c r="BJ45" s="24">
        <f t="shared" si="8"/>
        <v>1316</v>
      </c>
      <c r="BK45" s="24">
        <f t="shared" si="9"/>
        <v>2562</v>
      </c>
      <c r="BL45" s="24">
        <f t="shared" si="10"/>
        <v>988</v>
      </c>
    </row>
    <row r="46" spans="1:64" x14ac:dyDescent="0.25">
      <c r="A46" s="18" t="s">
        <v>137</v>
      </c>
      <c r="B46" s="19" t="s">
        <v>46</v>
      </c>
      <c r="C46" s="19" t="s">
        <v>129</v>
      </c>
      <c r="D46" s="19" t="s">
        <v>138</v>
      </c>
      <c r="E46" s="17" t="s">
        <v>140</v>
      </c>
      <c r="F46">
        <v>2414</v>
      </c>
      <c r="G46" s="25" t="s">
        <v>49</v>
      </c>
      <c r="H46" s="25" t="s">
        <v>131</v>
      </c>
      <c r="I46" t="s">
        <v>59</v>
      </c>
      <c r="K46" s="17" t="s">
        <v>52</v>
      </c>
      <c r="L46" s="26">
        <v>0.21</v>
      </c>
      <c r="M46" s="27">
        <v>3539</v>
      </c>
      <c r="N46">
        <v>29</v>
      </c>
      <c r="O46">
        <v>19</v>
      </c>
      <c r="P46">
        <v>21</v>
      </c>
      <c r="Q46">
        <v>28</v>
      </c>
      <c r="R46">
        <v>40</v>
      </c>
      <c r="S46" s="20">
        <f t="shared" si="11"/>
        <v>137</v>
      </c>
      <c r="T46">
        <v>38</v>
      </c>
      <c r="U46">
        <v>86</v>
      </c>
      <c r="V46">
        <v>87</v>
      </c>
      <c r="W46">
        <v>88</v>
      </c>
      <c r="X46">
        <v>87</v>
      </c>
      <c r="Y46" s="20">
        <f t="shared" si="12"/>
        <v>386</v>
      </c>
      <c r="Z46">
        <v>91</v>
      </c>
      <c r="AA46">
        <v>92</v>
      </c>
      <c r="AB46">
        <v>91</v>
      </c>
      <c r="AC46">
        <v>87</v>
      </c>
      <c r="AD46">
        <v>81</v>
      </c>
      <c r="AE46" s="20">
        <f t="shared" si="13"/>
        <v>442</v>
      </c>
      <c r="AF46">
        <v>71</v>
      </c>
      <c r="AG46">
        <v>66</v>
      </c>
      <c r="AH46">
        <v>61</v>
      </c>
      <c r="AI46">
        <v>58</v>
      </c>
      <c r="AJ46">
        <v>56</v>
      </c>
      <c r="AK46" s="20">
        <f t="shared" si="14"/>
        <v>312</v>
      </c>
      <c r="AL46">
        <v>267</v>
      </c>
      <c r="AM46">
        <v>261</v>
      </c>
      <c r="AN46">
        <v>264</v>
      </c>
      <c r="AO46">
        <v>232</v>
      </c>
      <c r="AP46">
        <v>215</v>
      </c>
      <c r="AQ46">
        <v>188</v>
      </c>
      <c r="AR46">
        <v>175</v>
      </c>
      <c r="AS46">
        <v>177</v>
      </c>
      <c r="AT46">
        <v>159</v>
      </c>
      <c r="AU46">
        <v>120</v>
      </c>
      <c r="AV46">
        <v>98</v>
      </c>
      <c r="AW46">
        <v>58</v>
      </c>
      <c r="AX46">
        <v>48</v>
      </c>
      <c r="AY46">
        <v>3</v>
      </c>
      <c r="AZ46">
        <v>17</v>
      </c>
      <c r="BA46">
        <v>12</v>
      </c>
      <c r="BB46">
        <v>34</v>
      </c>
      <c r="BC46">
        <v>2021</v>
      </c>
      <c r="BD46">
        <v>211</v>
      </c>
      <c r="BE46">
        <v>132</v>
      </c>
      <c r="BF46">
        <v>672</v>
      </c>
      <c r="BG46">
        <v>48</v>
      </c>
      <c r="BH46" s="24">
        <f t="shared" si="6"/>
        <v>569</v>
      </c>
      <c r="BI46" s="24">
        <f t="shared" si="7"/>
        <v>457</v>
      </c>
      <c r="BJ46" s="24">
        <f t="shared" si="8"/>
        <v>642</v>
      </c>
      <c r="BK46" s="24">
        <f t="shared" si="9"/>
        <v>1251</v>
      </c>
      <c r="BL46" s="24">
        <f t="shared" si="10"/>
        <v>483</v>
      </c>
    </row>
    <row r="47" spans="1:64" x14ac:dyDescent="0.25">
      <c r="A47" s="18" t="s">
        <v>137</v>
      </c>
      <c r="B47" s="19" t="s">
        <v>46</v>
      </c>
      <c r="C47" s="19" t="s">
        <v>129</v>
      </c>
      <c r="D47" s="19" t="s">
        <v>138</v>
      </c>
      <c r="E47" s="17" t="s">
        <v>141</v>
      </c>
      <c r="F47">
        <v>2413</v>
      </c>
      <c r="G47" s="25" t="s">
        <v>49</v>
      </c>
      <c r="H47" s="25" t="s">
        <v>131</v>
      </c>
      <c r="I47" t="s">
        <v>59</v>
      </c>
      <c r="K47" s="17" t="s">
        <v>52</v>
      </c>
      <c r="L47" s="26">
        <v>0.36</v>
      </c>
      <c r="M47" s="27">
        <v>6069</v>
      </c>
      <c r="N47">
        <v>50</v>
      </c>
      <c r="O47">
        <v>32</v>
      </c>
      <c r="P47">
        <v>35</v>
      </c>
      <c r="Q47">
        <v>47</v>
      </c>
      <c r="R47">
        <v>68</v>
      </c>
      <c r="S47" s="20">
        <f t="shared" si="11"/>
        <v>232</v>
      </c>
      <c r="T47">
        <v>66</v>
      </c>
      <c r="U47">
        <v>148</v>
      </c>
      <c r="V47">
        <v>150</v>
      </c>
      <c r="W47">
        <v>152</v>
      </c>
      <c r="X47">
        <v>150</v>
      </c>
      <c r="Y47" s="20">
        <f t="shared" si="12"/>
        <v>666</v>
      </c>
      <c r="Z47">
        <v>156</v>
      </c>
      <c r="AA47">
        <v>158</v>
      </c>
      <c r="AB47">
        <v>155</v>
      </c>
      <c r="AC47">
        <v>148</v>
      </c>
      <c r="AD47">
        <v>140</v>
      </c>
      <c r="AE47" s="20">
        <f t="shared" si="13"/>
        <v>757</v>
      </c>
      <c r="AF47">
        <v>122</v>
      </c>
      <c r="AG47">
        <v>113</v>
      </c>
      <c r="AH47">
        <v>105</v>
      </c>
      <c r="AI47">
        <v>100</v>
      </c>
      <c r="AJ47">
        <v>96</v>
      </c>
      <c r="AK47" s="20">
        <f t="shared" si="14"/>
        <v>536</v>
      </c>
      <c r="AL47">
        <v>458</v>
      </c>
      <c r="AM47">
        <v>447</v>
      </c>
      <c r="AN47">
        <v>453</v>
      </c>
      <c r="AO47">
        <v>397</v>
      </c>
      <c r="AP47">
        <v>369</v>
      </c>
      <c r="AQ47">
        <v>323</v>
      </c>
      <c r="AR47">
        <v>300</v>
      </c>
      <c r="AS47">
        <v>303</v>
      </c>
      <c r="AT47">
        <v>272</v>
      </c>
      <c r="AU47">
        <v>206</v>
      </c>
      <c r="AV47">
        <v>168</v>
      </c>
      <c r="AW47">
        <v>100</v>
      </c>
      <c r="AX47">
        <v>82</v>
      </c>
      <c r="AY47">
        <v>5</v>
      </c>
      <c r="AZ47">
        <v>29</v>
      </c>
      <c r="BA47">
        <v>21</v>
      </c>
      <c r="BB47">
        <v>58</v>
      </c>
      <c r="BC47">
        <v>3465</v>
      </c>
      <c r="BD47">
        <v>361</v>
      </c>
      <c r="BE47">
        <v>226</v>
      </c>
      <c r="BF47">
        <v>1152</v>
      </c>
      <c r="BG47">
        <v>82</v>
      </c>
      <c r="BH47" s="24">
        <f t="shared" si="6"/>
        <v>980</v>
      </c>
      <c r="BI47" s="24">
        <f t="shared" si="7"/>
        <v>783</v>
      </c>
      <c r="BJ47" s="24">
        <f t="shared" si="8"/>
        <v>1101</v>
      </c>
      <c r="BK47" s="24">
        <f t="shared" si="9"/>
        <v>2145</v>
      </c>
      <c r="BL47" s="24">
        <f t="shared" si="10"/>
        <v>828</v>
      </c>
    </row>
    <row r="48" spans="1:64" x14ac:dyDescent="0.25">
      <c r="A48" s="18" t="s">
        <v>142</v>
      </c>
      <c r="B48" s="19" t="s">
        <v>46</v>
      </c>
      <c r="C48" s="19" t="s">
        <v>129</v>
      </c>
      <c r="D48" s="19" t="s">
        <v>143</v>
      </c>
      <c r="E48" s="19" t="s">
        <v>143</v>
      </c>
      <c r="F48" s="29">
        <v>2415</v>
      </c>
      <c r="G48" s="32" t="s">
        <v>49</v>
      </c>
      <c r="H48" s="32" t="s">
        <v>131</v>
      </c>
      <c r="I48" s="29" t="s">
        <v>59</v>
      </c>
      <c r="J48" s="29"/>
      <c r="K48" s="19" t="s">
        <v>52</v>
      </c>
      <c r="L48" s="31">
        <v>1</v>
      </c>
      <c r="M48" s="20">
        <v>1581</v>
      </c>
      <c r="N48" s="20">
        <v>17</v>
      </c>
      <c r="O48" s="20">
        <v>10</v>
      </c>
      <c r="P48" s="20">
        <v>7</v>
      </c>
      <c r="Q48" s="20">
        <v>13</v>
      </c>
      <c r="R48" s="20">
        <v>25</v>
      </c>
      <c r="S48" s="20">
        <f t="shared" si="11"/>
        <v>72</v>
      </c>
      <c r="T48" s="20">
        <v>20</v>
      </c>
      <c r="U48" s="20">
        <v>29</v>
      </c>
      <c r="V48" s="20">
        <v>32</v>
      </c>
      <c r="W48" s="20">
        <v>31</v>
      </c>
      <c r="X48" s="20">
        <v>25</v>
      </c>
      <c r="Y48" s="20">
        <f t="shared" si="12"/>
        <v>137</v>
      </c>
      <c r="Z48" s="20">
        <v>28</v>
      </c>
      <c r="AA48" s="20">
        <v>26</v>
      </c>
      <c r="AB48" s="20">
        <v>25</v>
      </c>
      <c r="AC48" s="20">
        <v>25</v>
      </c>
      <c r="AD48" s="20">
        <v>24</v>
      </c>
      <c r="AE48" s="20">
        <f t="shared" si="13"/>
        <v>128</v>
      </c>
      <c r="AF48" s="20">
        <v>26</v>
      </c>
      <c r="AG48" s="20">
        <v>27</v>
      </c>
      <c r="AH48" s="20">
        <v>28</v>
      </c>
      <c r="AI48" s="20">
        <v>27</v>
      </c>
      <c r="AJ48" s="20">
        <v>21</v>
      </c>
      <c r="AK48" s="20">
        <f t="shared" si="14"/>
        <v>129</v>
      </c>
      <c r="AL48" s="20">
        <v>118</v>
      </c>
      <c r="AM48" s="20">
        <v>125</v>
      </c>
      <c r="AN48" s="20">
        <v>110</v>
      </c>
      <c r="AO48" s="20">
        <v>129</v>
      </c>
      <c r="AP48" s="20">
        <v>100</v>
      </c>
      <c r="AQ48" s="20">
        <v>86</v>
      </c>
      <c r="AR48" s="20">
        <v>66</v>
      </c>
      <c r="AS48" s="20">
        <v>91</v>
      </c>
      <c r="AT48" s="20">
        <v>79</v>
      </c>
      <c r="AU48" s="20">
        <v>85</v>
      </c>
      <c r="AV48" s="20">
        <v>61</v>
      </c>
      <c r="AW48" s="20">
        <v>30</v>
      </c>
      <c r="AX48" s="20">
        <v>35</v>
      </c>
      <c r="AY48" s="21">
        <v>3</v>
      </c>
      <c r="AZ48" s="20">
        <v>10</v>
      </c>
      <c r="BA48" s="22">
        <v>7</v>
      </c>
      <c r="BB48" s="20">
        <v>19</v>
      </c>
      <c r="BC48" s="23">
        <v>807</v>
      </c>
      <c r="BD48" s="20">
        <v>52</v>
      </c>
      <c r="BE48" s="20">
        <v>53</v>
      </c>
      <c r="BF48" s="20">
        <v>319</v>
      </c>
      <c r="BG48" s="23">
        <v>27.845722807955241</v>
      </c>
      <c r="BH48" s="24">
        <f t="shared" si="6"/>
        <v>191</v>
      </c>
      <c r="BI48" s="24">
        <f t="shared" si="7"/>
        <v>155</v>
      </c>
      <c r="BJ48" s="24">
        <f t="shared" si="8"/>
        <v>291</v>
      </c>
      <c r="BK48" s="24">
        <f t="shared" si="9"/>
        <v>582</v>
      </c>
      <c r="BL48" s="24">
        <f t="shared" si="10"/>
        <v>290</v>
      </c>
    </row>
    <row r="49" spans="1:64" x14ac:dyDescent="0.25">
      <c r="A49" s="18" t="s">
        <v>144</v>
      </c>
      <c r="B49" s="19" t="s">
        <v>46</v>
      </c>
      <c r="C49" s="19" t="s">
        <v>129</v>
      </c>
      <c r="D49" s="19" t="s">
        <v>145</v>
      </c>
      <c r="E49" s="19" t="s">
        <v>145</v>
      </c>
      <c r="F49" s="29">
        <v>2416</v>
      </c>
      <c r="G49" s="32" t="s">
        <v>49</v>
      </c>
      <c r="H49" s="32" t="s">
        <v>131</v>
      </c>
      <c r="I49" s="29" t="s">
        <v>59</v>
      </c>
      <c r="J49" s="29"/>
      <c r="K49" s="19" t="s">
        <v>52</v>
      </c>
      <c r="L49" s="31">
        <v>1</v>
      </c>
      <c r="M49" s="20">
        <v>5737</v>
      </c>
      <c r="N49" s="20">
        <v>98</v>
      </c>
      <c r="O49" s="20">
        <v>83</v>
      </c>
      <c r="P49" s="20">
        <v>101</v>
      </c>
      <c r="Q49" s="20">
        <v>118</v>
      </c>
      <c r="R49" s="20">
        <v>125</v>
      </c>
      <c r="S49" s="20">
        <f t="shared" si="11"/>
        <v>525</v>
      </c>
      <c r="T49" s="20">
        <v>107</v>
      </c>
      <c r="U49" s="20">
        <v>100</v>
      </c>
      <c r="V49" s="20">
        <v>105</v>
      </c>
      <c r="W49" s="20">
        <v>109</v>
      </c>
      <c r="X49" s="20">
        <v>117</v>
      </c>
      <c r="Y49" s="20">
        <f t="shared" si="12"/>
        <v>538</v>
      </c>
      <c r="Z49" s="20">
        <v>124</v>
      </c>
      <c r="AA49" s="20">
        <v>132</v>
      </c>
      <c r="AB49" s="20">
        <v>134</v>
      </c>
      <c r="AC49" s="20">
        <v>132</v>
      </c>
      <c r="AD49" s="20">
        <v>126</v>
      </c>
      <c r="AE49" s="20">
        <f t="shared" si="13"/>
        <v>648</v>
      </c>
      <c r="AF49" s="20">
        <v>117</v>
      </c>
      <c r="AG49" s="20">
        <v>113</v>
      </c>
      <c r="AH49" s="20">
        <v>104</v>
      </c>
      <c r="AI49" s="20">
        <v>100</v>
      </c>
      <c r="AJ49" s="20">
        <v>89</v>
      </c>
      <c r="AK49" s="20">
        <f t="shared" si="14"/>
        <v>523</v>
      </c>
      <c r="AL49" s="20">
        <v>377</v>
      </c>
      <c r="AM49" s="20">
        <v>367</v>
      </c>
      <c r="AN49" s="20">
        <v>373</v>
      </c>
      <c r="AO49" s="20">
        <v>375</v>
      </c>
      <c r="AP49" s="20">
        <v>383</v>
      </c>
      <c r="AQ49" s="20">
        <v>284</v>
      </c>
      <c r="AR49" s="20">
        <v>290</v>
      </c>
      <c r="AS49" s="20">
        <v>255</v>
      </c>
      <c r="AT49" s="20">
        <v>254</v>
      </c>
      <c r="AU49" s="20">
        <v>158</v>
      </c>
      <c r="AV49" s="20">
        <v>184</v>
      </c>
      <c r="AW49" s="20">
        <v>107</v>
      </c>
      <c r="AX49" s="20">
        <v>96</v>
      </c>
      <c r="AY49" s="21">
        <v>11</v>
      </c>
      <c r="AZ49" s="20">
        <v>54</v>
      </c>
      <c r="BA49" s="22">
        <v>44</v>
      </c>
      <c r="BB49" s="20">
        <v>115</v>
      </c>
      <c r="BC49" s="23">
        <v>2826</v>
      </c>
      <c r="BD49" s="20">
        <v>312</v>
      </c>
      <c r="BE49" s="20">
        <v>213</v>
      </c>
      <c r="BF49" s="20">
        <v>1072</v>
      </c>
      <c r="BG49" s="23">
        <v>161.50519228614039</v>
      </c>
      <c r="BH49" s="24">
        <f t="shared" si="6"/>
        <v>794</v>
      </c>
      <c r="BI49" s="24">
        <f t="shared" si="7"/>
        <v>726</v>
      </c>
      <c r="BJ49" s="24">
        <f t="shared" si="8"/>
        <v>933</v>
      </c>
      <c r="BK49" s="24">
        <f t="shared" si="9"/>
        <v>1960</v>
      </c>
      <c r="BL49" s="24">
        <f t="shared" si="10"/>
        <v>799</v>
      </c>
    </row>
    <row r="50" spans="1:64" x14ac:dyDescent="0.25">
      <c r="A50" s="18" t="s">
        <v>146</v>
      </c>
      <c r="B50" s="19" t="s">
        <v>46</v>
      </c>
      <c r="C50" s="19" t="s">
        <v>129</v>
      </c>
      <c r="D50" s="19" t="s">
        <v>147</v>
      </c>
      <c r="E50" s="17" t="s">
        <v>148</v>
      </c>
      <c r="F50">
        <v>2417</v>
      </c>
      <c r="G50" s="33" t="s">
        <v>49</v>
      </c>
      <c r="H50" s="33" t="s">
        <v>131</v>
      </c>
      <c r="I50" s="34" t="s">
        <v>59</v>
      </c>
      <c r="J50" s="34"/>
      <c r="K50" s="35" t="s">
        <v>52</v>
      </c>
      <c r="L50" s="34">
        <v>0.65</v>
      </c>
      <c r="M50" s="27">
        <v>2405</v>
      </c>
      <c r="N50">
        <v>29</v>
      </c>
      <c r="O50">
        <v>26</v>
      </c>
      <c r="P50">
        <v>33</v>
      </c>
      <c r="Q50">
        <v>43</v>
      </c>
      <c r="R50">
        <v>45</v>
      </c>
      <c r="S50" s="20">
        <f t="shared" si="11"/>
        <v>176</v>
      </c>
      <c r="T50">
        <v>40</v>
      </c>
      <c r="U50">
        <v>37</v>
      </c>
      <c r="V50">
        <v>38</v>
      </c>
      <c r="W50">
        <v>39</v>
      </c>
      <c r="X50">
        <v>41</v>
      </c>
      <c r="Y50" s="20">
        <f t="shared" si="12"/>
        <v>195</v>
      </c>
      <c r="Z50">
        <v>44</v>
      </c>
      <c r="AA50">
        <v>45</v>
      </c>
      <c r="AB50">
        <v>46</v>
      </c>
      <c r="AC50">
        <v>45</v>
      </c>
      <c r="AD50">
        <v>42</v>
      </c>
      <c r="AE50" s="20">
        <f t="shared" si="13"/>
        <v>222</v>
      </c>
      <c r="AF50">
        <v>38</v>
      </c>
      <c r="AG50">
        <v>39</v>
      </c>
      <c r="AH50">
        <v>36</v>
      </c>
      <c r="AI50">
        <v>37</v>
      </c>
      <c r="AJ50">
        <v>37</v>
      </c>
      <c r="AK50" s="20">
        <f t="shared" si="14"/>
        <v>187</v>
      </c>
      <c r="AL50">
        <v>177</v>
      </c>
      <c r="AM50">
        <v>185</v>
      </c>
      <c r="AN50">
        <v>181</v>
      </c>
      <c r="AO50">
        <v>177</v>
      </c>
      <c r="AP50">
        <v>174</v>
      </c>
      <c r="AQ50">
        <v>113</v>
      </c>
      <c r="AR50">
        <v>128</v>
      </c>
      <c r="AS50">
        <v>107</v>
      </c>
      <c r="AT50">
        <v>99</v>
      </c>
      <c r="AU50">
        <v>107</v>
      </c>
      <c r="AV50">
        <v>79</v>
      </c>
      <c r="AW50">
        <v>48</v>
      </c>
      <c r="AX50">
        <v>50</v>
      </c>
      <c r="AY50">
        <v>2</v>
      </c>
      <c r="AZ50">
        <v>15</v>
      </c>
      <c r="BA50">
        <v>14</v>
      </c>
      <c r="BB50">
        <v>33</v>
      </c>
      <c r="BC50">
        <v>1130</v>
      </c>
      <c r="BD50">
        <v>176</v>
      </c>
      <c r="BE50">
        <v>150</v>
      </c>
      <c r="BF50">
        <v>746</v>
      </c>
      <c r="BG50">
        <v>47</v>
      </c>
      <c r="BH50" s="24">
        <f t="shared" si="6"/>
        <v>284</v>
      </c>
      <c r="BI50" s="24">
        <f t="shared" si="7"/>
        <v>246</v>
      </c>
      <c r="BJ50" s="24">
        <f t="shared" si="8"/>
        <v>436</v>
      </c>
      <c r="BK50" s="24">
        <f t="shared" si="9"/>
        <v>880</v>
      </c>
      <c r="BL50" s="24">
        <f t="shared" si="10"/>
        <v>383</v>
      </c>
    </row>
    <row r="51" spans="1:64" x14ac:dyDescent="0.25">
      <c r="A51" s="18" t="s">
        <v>146</v>
      </c>
      <c r="B51" s="19" t="s">
        <v>46</v>
      </c>
      <c r="C51" s="19" t="s">
        <v>129</v>
      </c>
      <c r="D51" s="19" t="s">
        <v>147</v>
      </c>
      <c r="E51" s="17" t="s">
        <v>149</v>
      </c>
      <c r="F51">
        <v>2418</v>
      </c>
      <c r="G51" s="33" t="s">
        <v>49</v>
      </c>
      <c r="H51" s="33" t="s">
        <v>131</v>
      </c>
      <c r="I51" s="34" t="s">
        <v>51</v>
      </c>
      <c r="J51" s="34"/>
      <c r="K51" s="35" t="s">
        <v>52</v>
      </c>
      <c r="L51" s="34">
        <v>0.35</v>
      </c>
      <c r="M51" s="27">
        <v>1295</v>
      </c>
      <c r="N51">
        <v>15</v>
      </c>
      <c r="O51">
        <v>14</v>
      </c>
      <c r="P51">
        <v>18</v>
      </c>
      <c r="Q51">
        <v>23</v>
      </c>
      <c r="R51">
        <v>24</v>
      </c>
      <c r="S51" s="20">
        <f t="shared" si="11"/>
        <v>94</v>
      </c>
      <c r="T51">
        <v>21</v>
      </c>
      <c r="U51">
        <v>20</v>
      </c>
      <c r="V51">
        <v>21</v>
      </c>
      <c r="W51">
        <v>21</v>
      </c>
      <c r="X51">
        <v>22</v>
      </c>
      <c r="Y51" s="20">
        <f t="shared" si="12"/>
        <v>105</v>
      </c>
      <c r="Z51">
        <v>24</v>
      </c>
      <c r="AA51">
        <v>24</v>
      </c>
      <c r="AB51">
        <v>25</v>
      </c>
      <c r="AC51">
        <v>24</v>
      </c>
      <c r="AD51">
        <v>22</v>
      </c>
      <c r="AE51" s="20">
        <f t="shared" si="13"/>
        <v>119</v>
      </c>
      <c r="AF51">
        <v>20</v>
      </c>
      <c r="AG51">
        <v>21</v>
      </c>
      <c r="AH51">
        <v>19</v>
      </c>
      <c r="AI51">
        <v>20</v>
      </c>
      <c r="AJ51">
        <v>20</v>
      </c>
      <c r="AK51" s="20">
        <f t="shared" si="14"/>
        <v>100</v>
      </c>
      <c r="AL51">
        <v>95</v>
      </c>
      <c r="AM51">
        <v>100</v>
      </c>
      <c r="AN51">
        <v>98</v>
      </c>
      <c r="AO51">
        <v>96</v>
      </c>
      <c r="AP51">
        <v>93</v>
      </c>
      <c r="AQ51">
        <v>61</v>
      </c>
      <c r="AR51">
        <v>69</v>
      </c>
      <c r="AS51">
        <v>58</v>
      </c>
      <c r="AT51">
        <v>54</v>
      </c>
      <c r="AU51">
        <v>58</v>
      </c>
      <c r="AV51">
        <v>42</v>
      </c>
      <c r="AW51">
        <v>26</v>
      </c>
      <c r="AX51">
        <v>27</v>
      </c>
      <c r="AY51">
        <v>1</v>
      </c>
      <c r="AZ51">
        <v>8</v>
      </c>
      <c r="BA51">
        <v>7</v>
      </c>
      <c r="BB51">
        <v>18</v>
      </c>
      <c r="BC51">
        <v>609</v>
      </c>
      <c r="BD51">
        <v>95</v>
      </c>
      <c r="BE51">
        <v>81</v>
      </c>
      <c r="BF51">
        <v>401</v>
      </c>
      <c r="BG51">
        <v>25</v>
      </c>
      <c r="BH51" s="24">
        <f t="shared" si="6"/>
        <v>153</v>
      </c>
      <c r="BI51" s="24">
        <f t="shared" si="7"/>
        <v>131</v>
      </c>
      <c r="BJ51" s="24">
        <f t="shared" si="8"/>
        <v>235</v>
      </c>
      <c r="BK51" s="24">
        <f t="shared" si="9"/>
        <v>475</v>
      </c>
      <c r="BL51" s="24">
        <f t="shared" si="10"/>
        <v>207</v>
      </c>
    </row>
    <row r="52" spans="1:64" x14ac:dyDescent="0.25">
      <c r="A52" s="18" t="s">
        <v>150</v>
      </c>
      <c r="B52" s="19" t="s">
        <v>46</v>
      </c>
      <c r="C52" s="19" t="s">
        <v>129</v>
      </c>
      <c r="D52" s="19" t="s">
        <v>151</v>
      </c>
      <c r="E52" s="19" t="s">
        <v>151</v>
      </c>
      <c r="F52" s="29">
        <v>2419</v>
      </c>
      <c r="G52" s="32" t="s">
        <v>49</v>
      </c>
      <c r="H52" s="32" t="s">
        <v>131</v>
      </c>
      <c r="I52" s="29" t="s">
        <v>59</v>
      </c>
      <c r="J52" s="29"/>
      <c r="K52" s="19" t="s">
        <v>52</v>
      </c>
      <c r="L52" s="31">
        <v>1</v>
      </c>
      <c r="M52" s="20">
        <v>2667</v>
      </c>
      <c r="N52" s="20">
        <v>23</v>
      </c>
      <c r="O52" s="20">
        <v>22</v>
      </c>
      <c r="P52" s="20">
        <v>23</v>
      </c>
      <c r="Q52" s="20">
        <v>23</v>
      </c>
      <c r="R52" s="20">
        <v>27</v>
      </c>
      <c r="S52" s="20">
        <f t="shared" si="11"/>
        <v>118</v>
      </c>
      <c r="T52" s="20">
        <v>25</v>
      </c>
      <c r="U52" s="20">
        <v>55</v>
      </c>
      <c r="V52" s="20">
        <v>58</v>
      </c>
      <c r="W52" s="20">
        <v>60</v>
      </c>
      <c r="X52" s="20">
        <v>64</v>
      </c>
      <c r="Y52" s="20">
        <f t="shared" si="12"/>
        <v>262</v>
      </c>
      <c r="Z52" s="20">
        <v>66</v>
      </c>
      <c r="AA52" s="20">
        <v>72</v>
      </c>
      <c r="AB52" s="20">
        <v>72</v>
      </c>
      <c r="AC52" s="20">
        <v>69</v>
      </c>
      <c r="AD52" s="20">
        <v>64</v>
      </c>
      <c r="AE52" s="20">
        <f t="shared" si="13"/>
        <v>343</v>
      </c>
      <c r="AF52" s="20">
        <v>54</v>
      </c>
      <c r="AG52" s="20">
        <v>47</v>
      </c>
      <c r="AH52" s="20">
        <v>43</v>
      </c>
      <c r="AI52" s="20">
        <v>43</v>
      </c>
      <c r="AJ52" s="20">
        <v>40</v>
      </c>
      <c r="AK52" s="20">
        <f t="shared" si="14"/>
        <v>227</v>
      </c>
      <c r="AL52" s="20">
        <v>241</v>
      </c>
      <c r="AM52" s="20">
        <v>165</v>
      </c>
      <c r="AN52" s="20">
        <v>199</v>
      </c>
      <c r="AO52" s="20">
        <v>163</v>
      </c>
      <c r="AP52" s="20">
        <v>229</v>
      </c>
      <c r="AQ52" s="20">
        <v>146</v>
      </c>
      <c r="AR52" s="20">
        <v>117</v>
      </c>
      <c r="AS52" s="20">
        <v>126</v>
      </c>
      <c r="AT52" s="20">
        <v>122</v>
      </c>
      <c r="AU52" s="20">
        <v>59</v>
      </c>
      <c r="AV52" s="20">
        <v>83</v>
      </c>
      <c r="AW52" s="20">
        <v>39</v>
      </c>
      <c r="AX52" s="20">
        <v>28</v>
      </c>
      <c r="AY52" s="21">
        <v>2</v>
      </c>
      <c r="AZ52" s="20">
        <v>8</v>
      </c>
      <c r="BA52" s="22">
        <v>15</v>
      </c>
      <c r="BB52" s="20">
        <v>27</v>
      </c>
      <c r="BC52" s="23">
        <v>1438</v>
      </c>
      <c r="BD52" s="20">
        <v>226</v>
      </c>
      <c r="BE52" s="20">
        <v>103</v>
      </c>
      <c r="BF52" s="20">
        <v>634</v>
      </c>
      <c r="BG52" s="23">
        <v>38.984011931137339</v>
      </c>
      <c r="BH52" s="24">
        <f t="shared" ref="BH52:BH53" si="15">SUM(Y52+Z52+AA52)</f>
        <v>400</v>
      </c>
      <c r="BI52" s="24">
        <f t="shared" ref="BI52:BI53" si="16">SUM(AB52+AC52+AD52+AF52+AG52+AH52)</f>
        <v>349</v>
      </c>
      <c r="BJ52" s="24">
        <f t="shared" ref="BJ52:BJ53" si="17">SUM(AI52+AJ52+AL52+AM52)</f>
        <v>489</v>
      </c>
      <c r="BK52" s="24">
        <f t="shared" ref="BK52:BK53" si="18">SUM(AN52+AO52+AP52+AQ52+AR52+AS52)</f>
        <v>980</v>
      </c>
      <c r="BL52" s="24">
        <f t="shared" ref="BL52:BL53" si="19">SUM(AT52+AU52+AV52+AW52+AX52)</f>
        <v>331</v>
      </c>
    </row>
    <row r="53" spans="1:64" x14ac:dyDescent="0.25">
      <c r="A53" s="18" t="s">
        <v>152</v>
      </c>
      <c r="B53" s="19" t="s">
        <v>46</v>
      </c>
      <c r="C53" s="19" t="s">
        <v>129</v>
      </c>
      <c r="D53" s="19" t="s">
        <v>153</v>
      </c>
      <c r="E53" s="19" t="s">
        <v>154</v>
      </c>
      <c r="F53" s="29">
        <v>2420</v>
      </c>
      <c r="G53" s="30" t="s">
        <v>49</v>
      </c>
      <c r="H53" s="30" t="s">
        <v>131</v>
      </c>
      <c r="I53" s="29" t="s">
        <v>59</v>
      </c>
      <c r="J53" s="29"/>
      <c r="K53" s="19" t="s">
        <v>52</v>
      </c>
      <c r="L53" s="31">
        <v>1</v>
      </c>
      <c r="M53" s="20">
        <v>3011</v>
      </c>
      <c r="N53" s="20">
        <v>25</v>
      </c>
      <c r="O53" s="20">
        <v>26</v>
      </c>
      <c r="P53" s="20">
        <v>19</v>
      </c>
      <c r="Q53" s="20">
        <v>26</v>
      </c>
      <c r="R53" s="20">
        <v>24</v>
      </c>
      <c r="S53" s="20">
        <f t="shared" si="11"/>
        <v>120</v>
      </c>
      <c r="T53" s="20">
        <v>27</v>
      </c>
      <c r="U53" s="20">
        <v>60</v>
      </c>
      <c r="V53" s="20">
        <v>64</v>
      </c>
      <c r="W53" s="20">
        <v>65</v>
      </c>
      <c r="X53" s="20">
        <v>67</v>
      </c>
      <c r="Y53" s="20">
        <f t="shared" si="12"/>
        <v>283</v>
      </c>
      <c r="Z53" s="20">
        <v>66</v>
      </c>
      <c r="AA53" s="20">
        <v>69</v>
      </c>
      <c r="AB53" s="20">
        <v>68</v>
      </c>
      <c r="AC53" s="20">
        <v>65</v>
      </c>
      <c r="AD53" s="20">
        <v>62</v>
      </c>
      <c r="AE53" s="20">
        <f t="shared" si="13"/>
        <v>330</v>
      </c>
      <c r="AF53" s="20">
        <v>54</v>
      </c>
      <c r="AG53" s="20">
        <v>45</v>
      </c>
      <c r="AH53" s="20">
        <v>46</v>
      </c>
      <c r="AI53" s="20">
        <v>42</v>
      </c>
      <c r="AJ53" s="20">
        <v>42</v>
      </c>
      <c r="AK53" s="20">
        <f t="shared" si="14"/>
        <v>229</v>
      </c>
      <c r="AL53" s="20">
        <v>191</v>
      </c>
      <c r="AM53" s="20">
        <v>202</v>
      </c>
      <c r="AN53" s="20">
        <v>186</v>
      </c>
      <c r="AO53" s="20">
        <v>198</v>
      </c>
      <c r="AP53" s="20">
        <v>205</v>
      </c>
      <c r="AQ53" s="20">
        <v>166</v>
      </c>
      <c r="AR53" s="20">
        <v>154</v>
      </c>
      <c r="AS53" s="20">
        <v>169</v>
      </c>
      <c r="AT53" s="20">
        <v>165</v>
      </c>
      <c r="AU53" s="20">
        <v>137</v>
      </c>
      <c r="AV53" s="20">
        <v>131</v>
      </c>
      <c r="AW53" s="20">
        <v>78</v>
      </c>
      <c r="AX53" s="20">
        <v>67</v>
      </c>
      <c r="AY53" s="21">
        <v>2</v>
      </c>
      <c r="AZ53" s="20">
        <v>13</v>
      </c>
      <c r="BA53" s="22">
        <v>12</v>
      </c>
      <c r="BB53" s="20">
        <v>29</v>
      </c>
      <c r="BC53" s="23">
        <v>1562</v>
      </c>
      <c r="BD53" s="20">
        <v>138</v>
      </c>
      <c r="BE53" s="20">
        <v>92</v>
      </c>
      <c r="BF53" s="20">
        <v>566</v>
      </c>
      <c r="BG53" s="23">
        <v>41.768584211932861</v>
      </c>
      <c r="BH53" s="24">
        <f t="shared" si="15"/>
        <v>418</v>
      </c>
      <c r="BI53" s="24">
        <f t="shared" si="16"/>
        <v>340</v>
      </c>
      <c r="BJ53" s="24">
        <f t="shared" si="17"/>
        <v>477</v>
      </c>
      <c r="BK53" s="24">
        <f t="shared" si="18"/>
        <v>1078</v>
      </c>
      <c r="BL53" s="24">
        <f t="shared" si="19"/>
        <v>578</v>
      </c>
    </row>
  </sheetData>
  <autoFilter ref="A1:BM52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449"/>
  <sheetViews>
    <sheetView workbookViewId="0">
      <selection activeCell="E453" sqref="E453"/>
    </sheetView>
  </sheetViews>
  <sheetFormatPr baseColWidth="10" defaultRowHeight="15" x14ac:dyDescent="0.25"/>
  <cols>
    <col min="1" max="1" width="11.42578125" customWidth="1"/>
  </cols>
  <sheetData>
    <row r="1" spans="1:56" s="17" customFormat="1" ht="12.75" x14ac:dyDescent="0.2"/>
    <row r="2" spans="1:56" s="17" customFormat="1" ht="12.75" x14ac:dyDescent="0.2"/>
    <row r="3" spans="1:56" s="17" customFormat="1" ht="12.75" x14ac:dyDescent="0.2"/>
    <row r="4" spans="1:56" s="17" customFormat="1" ht="20.25" x14ac:dyDescent="0.3">
      <c r="A4" s="36" t="s">
        <v>155</v>
      </c>
    </row>
    <row r="5" spans="1:56" s="17" customFormat="1" ht="13.5" thickBot="1" x14ac:dyDescent="0.25"/>
    <row r="6" spans="1:56" s="17" customFormat="1" ht="15.75" customHeight="1" thickBot="1" x14ac:dyDescent="0.25">
      <c r="A6" s="37" t="s">
        <v>156</v>
      </c>
      <c r="C6" s="38"/>
      <c r="N6" s="39" t="s">
        <v>157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42" t="s">
        <v>158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3"/>
      <c r="AU6" s="116" t="s">
        <v>159</v>
      </c>
      <c r="AV6" s="116"/>
      <c r="AW6" s="116"/>
      <c r="AX6" s="11"/>
      <c r="AY6" s="12"/>
      <c r="AZ6" s="117" t="s">
        <v>160</v>
      </c>
      <c r="BA6" s="117"/>
      <c r="BB6" s="117"/>
      <c r="BC6" s="16"/>
    </row>
    <row r="7" spans="1:56" s="17" customFormat="1" ht="32.25" customHeight="1" thickBo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1" t="s">
        <v>6</v>
      </c>
      <c r="H7" s="1" t="s">
        <v>7</v>
      </c>
      <c r="I7" s="2" t="s">
        <v>8</v>
      </c>
      <c r="J7" s="2" t="s">
        <v>9</v>
      </c>
      <c r="K7" s="2" t="s">
        <v>10</v>
      </c>
      <c r="L7" s="1" t="s">
        <v>11</v>
      </c>
      <c r="M7" s="1" t="s">
        <v>12</v>
      </c>
      <c r="N7" s="3" t="s">
        <v>13</v>
      </c>
      <c r="O7" s="4">
        <v>1</v>
      </c>
      <c r="P7" s="5">
        <v>2</v>
      </c>
      <c r="Q7" s="5">
        <v>3</v>
      </c>
      <c r="R7" s="3">
        <v>4</v>
      </c>
      <c r="S7" s="5">
        <v>5</v>
      </c>
      <c r="T7" s="5">
        <v>6</v>
      </c>
      <c r="U7" s="4">
        <v>7</v>
      </c>
      <c r="V7" s="5">
        <v>8</v>
      </c>
      <c r="W7" s="3">
        <v>9</v>
      </c>
      <c r="X7" s="5">
        <v>10</v>
      </c>
      <c r="Y7" s="4">
        <v>11</v>
      </c>
      <c r="Z7" s="5">
        <v>12</v>
      </c>
      <c r="AA7" s="5">
        <v>13</v>
      </c>
      <c r="AB7" s="3">
        <v>14</v>
      </c>
      <c r="AC7" s="5">
        <v>15</v>
      </c>
      <c r="AD7" s="4">
        <v>16</v>
      </c>
      <c r="AE7" s="5">
        <v>17</v>
      </c>
      <c r="AF7" s="5">
        <v>18</v>
      </c>
      <c r="AG7" s="3">
        <v>19</v>
      </c>
      <c r="AH7" s="6" t="s">
        <v>18</v>
      </c>
      <c r="AI7" s="7" t="s">
        <v>19</v>
      </c>
      <c r="AJ7" s="6" t="s">
        <v>20</v>
      </c>
      <c r="AK7" s="7" t="s">
        <v>21</v>
      </c>
      <c r="AL7" s="6" t="s">
        <v>22</v>
      </c>
      <c r="AM7" s="7" t="s">
        <v>23</v>
      </c>
      <c r="AN7" s="6" t="s">
        <v>24</v>
      </c>
      <c r="AO7" s="7" t="s">
        <v>25</v>
      </c>
      <c r="AP7" s="6" t="s">
        <v>26</v>
      </c>
      <c r="AQ7" s="7" t="s">
        <v>27</v>
      </c>
      <c r="AR7" s="6" t="s">
        <v>28</v>
      </c>
      <c r="AS7" s="7" t="s">
        <v>29</v>
      </c>
      <c r="AT7" s="6" t="s">
        <v>30</v>
      </c>
      <c r="AU7" s="8" t="s">
        <v>31</v>
      </c>
      <c r="AV7" s="9" t="s">
        <v>32</v>
      </c>
      <c r="AW7" s="10" t="s">
        <v>33</v>
      </c>
      <c r="AX7" s="11" t="s">
        <v>34</v>
      </c>
      <c r="AY7" s="12" t="s">
        <v>35</v>
      </c>
      <c r="AZ7" s="13" t="s">
        <v>36</v>
      </c>
      <c r="BA7" s="14" t="s">
        <v>37</v>
      </c>
      <c r="BB7" s="15" t="s">
        <v>38</v>
      </c>
      <c r="BC7" s="16" t="s">
        <v>39</v>
      </c>
    </row>
    <row r="8" spans="1:56" s="17" customFormat="1" ht="32.25" hidden="1" customHeight="1" x14ac:dyDescent="0.2">
      <c r="A8" s="44"/>
      <c r="B8" s="45" t="s">
        <v>46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6">
        <v>1360013</v>
      </c>
      <c r="N8" s="46">
        <v>22677</v>
      </c>
      <c r="O8" s="46">
        <v>23155</v>
      </c>
      <c r="P8" s="46">
        <v>23487</v>
      </c>
      <c r="Q8" s="46">
        <v>23979</v>
      </c>
      <c r="R8" s="46">
        <v>23387</v>
      </c>
      <c r="S8" s="46">
        <v>24236</v>
      </c>
      <c r="T8" s="46">
        <v>24009</v>
      </c>
      <c r="U8" s="46">
        <v>24370</v>
      </c>
      <c r="V8" s="46">
        <v>24754</v>
      </c>
      <c r="W8" s="46">
        <v>25139</v>
      </c>
      <c r="X8" s="46">
        <v>26107</v>
      </c>
      <c r="Y8" s="46">
        <v>26548</v>
      </c>
      <c r="Z8" s="46">
        <v>26725</v>
      </c>
      <c r="AA8" s="46">
        <v>26512</v>
      </c>
      <c r="AB8" s="46">
        <v>26031</v>
      </c>
      <c r="AC8" s="46">
        <v>24121</v>
      </c>
      <c r="AD8" s="46">
        <v>23619</v>
      </c>
      <c r="AE8" s="46">
        <v>23179</v>
      </c>
      <c r="AF8" s="46">
        <v>22887</v>
      </c>
      <c r="AG8" s="46">
        <v>22673</v>
      </c>
      <c r="AH8" s="46">
        <v>113042</v>
      </c>
      <c r="AI8" s="46">
        <v>119224</v>
      </c>
      <c r="AJ8" s="46">
        <v>116921</v>
      </c>
      <c r="AK8" s="46">
        <v>103397</v>
      </c>
      <c r="AL8" s="46">
        <v>87847</v>
      </c>
      <c r="AM8" s="46">
        <v>69656</v>
      </c>
      <c r="AN8" s="46">
        <v>62098</v>
      </c>
      <c r="AO8" s="46">
        <v>56468</v>
      </c>
      <c r="AP8" s="46">
        <v>45861</v>
      </c>
      <c r="AQ8" s="46">
        <v>35402</v>
      </c>
      <c r="AR8" s="46">
        <v>25457</v>
      </c>
      <c r="AS8" s="46">
        <v>17063</v>
      </c>
      <c r="AT8" s="46">
        <v>19982</v>
      </c>
      <c r="AU8" s="46">
        <v>1528</v>
      </c>
      <c r="AV8" s="46">
        <v>11320</v>
      </c>
      <c r="AW8" s="46">
        <v>11357</v>
      </c>
      <c r="AX8" s="46">
        <v>26580</v>
      </c>
      <c r="AY8" s="46">
        <v>676583</v>
      </c>
      <c r="AZ8" s="46">
        <v>64657</v>
      </c>
      <c r="BA8" s="46">
        <v>57559</v>
      </c>
      <c r="BB8" s="46">
        <v>296299</v>
      </c>
      <c r="BC8" s="46">
        <v>37164.293945637459</v>
      </c>
      <c r="BD8" s="17" t="s">
        <v>161</v>
      </c>
    </row>
    <row r="9" spans="1:56" s="17" customFormat="1" ht="32.25" hidden="1" customHeight="1" x14ac:dyDescent="0.2">
      <c r="A9" s="47"/>
      <c r="B9" s="48" t="s">
        <v>46</v>
      </c>
      <c r="C9" s="48" t="s">
        <v>46</v>
      </c>
      <c r="D9" s="48"/>
      <c r="E9" s="47"/>
      <c r="F9" s="47"/>
      <c r="G9" s="47"/>
      <c r="H9" s="47"/>
      <c r="I9" s="47"/>
      <c r="J9" s="47"/>
      <c r="K9" s="47"/>
      <c r="L9" s="47"/>
      <c r="M9" s="49">
        <v>477462</v>
      </c>
      <c r="N9" s="49">
        <v>7628</v>
      </c>
      <c r="O9" s="49">
        <v>8658</v>
      </c>
      <c r="P9" s="49">
        <v>8800</v>
      </c>
      <c r="Q9" s="49">
        <v>9061</v>
      </c>
      <c r="R9" s="49">
        <v>8819</v>
      </c>
      <c r="S9" s="49">
        <v>8811</v>
      </c>
      <c r="T9" s="49">
        <v>6642</v>
      </c>
      <c r="U9" s="49">
        <v>6655</v>
      </c>
      <c r="V9" s="49">
        <v>6679</v>
      </c>
      <c r="W9" s="49">
        <v>6747</v>
      </c>
      <c r="X9" s="49">
        <v>6945</v>
      </c>
      <c r="Y9" s="49">
        <v>6987</v>
      </c>
      <c r="Z9" s="49">
        <v>7158</v>
      </c>
      <c r="AA9" s="49">
        <v>7506</v>
      </c>
      <c r="AB9" s="49">
        <v>7969</v>
      </c>
      <c r="AC9" s="49">
        <v>7909</v>
      </c>
      <c r="AD9" s="49">
        <v>8334</v>
      </c>
      <c r="AE9" s="49">
        <v>8670</v>
      </c>
      <c r="AF9" s="49">
        <v>8901</v>
      </c>
      <c r="AG9" s="49">
        <v>8997</v>
      </c>
      <c r="AH9" s="49">
        <v>47459</v>
      </c>
      <c r="AI9" s="49">
        <v>47945</v>
      </c>
      <c r="AJ9" s="49">
        <v>45483</v>
      </c>
      <c r="AK9" s="49">
        <v>38012</v>
      </c>
      <c r="AL9" s="49">
        <v>30825</v>
      </c>
      <c r="AM9" s="49">
        <v>24184</v>
      </c>
      <c r="AN9" s="49">
        <v>22360</v>
      </c>
      <c r="AO9" s="49">
        <v>19614</v>
      </c>
      <c r="AP9" s="49">
        <v>14923</v>
      </c>
      <c r="AQ9" s="49">
        <v>10775</v>
      </c>
      <c r="AR9" s="49">
        <v>7273</v>
      </c>
      <c r="AS9" s="49">
        <v>5044</v>
      </c>
      <c r="AT9" s="49">
        <v>5689</v>
      </c>
      <c r="AU9" s="49">
        <v>467</v>
      </c>
      <c r="AV9" s="49">
        <v>3664</v>
      </c>
      <c r="AW9" s="49">
        <v>3964</v>
      </c>
      <c r="AX9" s="49">
        <v>8956</v>
      </c>
      <c r="AY9" s="49">
        <v>227508</v>
      </c>
      <c r="AZ9" s="49">
        <v>17284</v>
      </c>
      <c r="BA9" s="49">
        <v>21248</v>
      </c>
      <c r="BB9" s="49">
        <v>114858</v>
      </c>
      <c r="BC9" s="49">
        <v>12480.45296252554</v>
      </c>
      <c r="BD9" s="17" t="s">
        <v>161</v>
      </c>
    </row>
    <row r="10" spans="1:56" hidden="1" x14ac:dyDescent="0.25">
      <c r="A10" s="18" t="s">
        <v>162</v>
      </c>
      <c r="B10" s="19" t="s">
        <v>46</v>
      </c>
      <c r="C10" s="19" t="s">
        <v>46</v>
      </c>
      <c r="D10" s="19" t="s">
        <v>46</v>
      </c>
      <c r="E10" s="19"/>
      <c r="F10" s="19"/>
      <c r="G10" s="19"/>
      <c r="H10" s="19"/>
      <c r="I10" s="19"/>
      <c r="J10" s="19"/>
      <c r="K10" s="19"/>
      <c r="L10" s="19"/>
      <c r="M10" s="20">
        <v>126013</v>
      </c>
      <c r="N10" s="20">
        <v>1746</v>
      </c>
      <c r="O10" s="20">
        <v>2175</v>
      </c>
      <c r="P10" s="20">
        <v>2268</v>
      </c>
      <c r="Q10" s="20">
        <v>2308</v>
      </c>
      <c r="R10" s="20">
        <v>2308</v>
      </c>
      <c r="S10" s="20">
        <v>2320</v>
      </c>
      <c r="T10" s="20">
        <v>1572</v>
      </c>
      <c r="U10" s="20">
        <v>1574</v>
      </c>
      <c r="V10" s="20">
        <v>1574</v>
      </c>
      <c r="W10" s="20">
        <v>1593</v>
      </c>
      <c r="X10" s="20">
        <v>1645</v>
      </c>
      <c r="Y10" s="20">
        <v>1644</v>
      </c>
      <c r="Z10" s="20">
        <v>1697</v>
      </c>
      <c r="AA10" s="20">
        <v>1824</v>
      </c>
      <c r="AB10" s="20">
        <v>1995</v>
      </c>
      <c r="AC10" s="20">
        <v>1992</v>
      </c>
      <c r="AD10" s="20">
        <v>2162</v>
      </c>
      <c r="AE10" s="20">
        <v>2285</v>
      </c>
      <c r="AF10" s="20">
        <v>2373</v>
      </c>
      <c r="AG10" s="20">
        <v>2395</v>
      </c>
      <c r="AH10" s="20">
        <v>12902</v>
      </c>
      <c r="AI10" s="20">
        <v>12740</v>
      </c>
      <c r="AJ10" s="20">
        <v>11774</v>
      </c>
      <c r="AK10" s="20">
        <v>9689</v>
      </c>
      <c r="AL10" s="20">
        <v>7998</v>
      </c>
      <c r="AM10" s="20">
        <v>6373</v>
      </c>
      <c r="AN10" s="20">
        <v>6086</v>
      </c>
      <c r="AO10" s="20">
        <v>5573</v>
      </c>
      <c r="AP10" s="20">
        <v>4320</v>
      </c>
      <c r="AQ10" s="20">
        <v>3372</v>
      </c>
      <c r="AR10" s="20">
        <v>2281</v>
      </c>
      <c r="AS10" s="20">
        <v>1613</v>
      </c>
      <c r="AT10" s="20">
        <v>1842</v>
      </c>
      <c r="AU10" s="21">
        <v>118</v>
      </c>
      <c r="AV10" s="20">
        <v>875</v>
      </c>
      <c r="AW10" s="22">
        <v>871</v>
      </c>
      <c r="AX10" s="20">
        <v>2050</v>
      </c>
      <c r="AY10" s="23">
        <v>57469</v>
      </c>
      <c r="AZ10" s="20">
        <v>4098</v>
      </c>
      <c r="BA10" s="20">
        <v>5595</v>
      </c>
      <c r="BB10" s="20">
        <v>31093</v>
      </c>
      <c r="BC10" s="23">
        <v>2855.5788739558102</v>
      </c>
      <c r="BD10" s="50" t="s">
        <v>161</v>
      </c>
    </row>
    <row r="11" spans="1:56" hidden="1" x14ac:dyDescent="0.25">
      <c r="A11" s="51"/>
      <c r="B11" s="52" t="s">
        <v>46</v>
      </c>
      <c r="C11" s="52" t="s">
        <v>46</v>
      </c>
      <c r="D11" s="52" t="s">
        <v>46</v>
      </c>
      <c r="E11" s="17" t="s">
        <v>163</v>
      </c>
      <c r="F11" s="53">
        <v>2291</v>
      </c>
      <c r="G11" s="17" t="s">
        <v>164</v>
      </c>
      <c r="H11" s="17" t="s">
        <v>163</v>
      </c>
      <c r="I11" s="53" t="s">
        <v>76</v>
      </c>
      <c r="J11" t="s">
        <v>165</v>
      </c>
      <c r="K11" s="54" t="s">
        <v>52</v>
      </c>
      <c r="L11" s="26">
        <v>0.22</v>
      </c>
      <c r="M11" s="27">
        <v>27723</v>
      </c>
      <c r="N11">
        <v>384</v>
      </c>
      <c r="O11">
        <v>479</v>
      </c>
      <c r="P11">
        <v>499</v>
      </c>
      <c r="Q11">
        <v>508</v>
      </c>
      <c r="R11">
        <v>508</v>
      </c>
      <c r="S11">
        <v>510</v>
      </c>
      <c r="T11">
        <v>346</v>
      </c>
      <c r="U11">
        <v>346</v>
      </c>
      <c r="V11">
        <v>346</v>
      </c>
      <c r="W11">
        <v>350</v>
      </c>
      <c r="X11">
        <v>362</v>
      </c>
      <c r="Y11">
        <v>362</v>
      </c>
      <c r="Z11">
        <v>373</v>
      </c>
      <c r="AA11">
        <v>401</v>
      </c>
      <c r="AB11">
        <v>439</v>
      </c>
      <c r="AC11">
        <v>438</v>
      </c>
      <c r="AD11">
        <v>476</v>
      </c>
      <c r="AE11">
        <v>503</v>
      </c>
      <c r="AF11">
        <v>522</v>
      </c>
      <c r="AG11">
        <v>527</v>
      </c>
      <c r="AH11">
        <v>2838</v>
      </c>
      <c r="AI11">
        <v>2803</v>
      </c>
      <c r="AJ11">
        <v>2590</v>
      </c>
      <c r="AK11">
        <v>2132</v>
      </c>
      <c r="AL11">
        <v>1760</v>
      </c>
      <c r="AM11">
        <v>1402</v>
      </c>
      <c r="AN11">
        <v>1339</v>
      </c>
      <c r="AO11">
        <v>1226</v>
      </c>
      <c r="AP11">
        <v>950</v>
      </c>
      <c r="AQ11">
        <v>742</v>
      </c>
      <c r="AR11">
        <v>502</v>
      </c>
      <c r="AS11">
        <v>355</v>
      </c>
      <c r="AT11">
        <v>405</v>
      </c>
      <c r="AU11">
        <v>26</v>
      </c>
      <c r="AV11">
        <v>193</v>
      </c>
      <c r="AW11">
        <v>192</v>
      </c>
      <c r="AX11">
        <v>451</v>
      </c>
      <c r="AY11">
        <v>12643</v>
      </c>
      <c r="AZ11">
        <v>902</v>
      </c>
      <c r="BA11">
        <v>1231</v>
      </c>
      <c r="BB11">
        <v>6840</v>
      </c>
      <c r="BC11">
        <v>628</v>
      </c>
      <c r="BD11" s="17" t="s">
        <v>161</v>
      </c>
    </row>
    <row r="12" spans="1:56" hidden="1" x14ac:dyDescent="0.25">
      <c r="A12" s="51"/>
      <c r="B12" s="52" t="s">
        <v>46</v>
      </c>
      <c r="C12" s="52" t="s">
        <v>46</v>
      </c>
      <c r="D12" s="52" t="s">
        <v>46</v>
      </c>
      <c r="E12" s="17" t="s">
        <v>166</v>
      </c>
      <c r="F12" s="53">
        <v>2290</v>
      </c>
      <c r="G12" s="17" t="s">
        <v>164</v>
      </c>
      <c r="H12" s="17" t="s">
        <v>163</v>
      </c>
      <c r="I12" s="53" t="s">
        <v>59</v>
      </c>
      <c r="J12" t="s">
        <v>167</v>
      </c>
      <c r="K12" s="54" t="s">
        <v>52</v>
      </c>
      <c r="L12" s="26">
        <v>0.15</v>
      </c>
      <c r="M12" s="27">
        <v>18902</v>
      </c>
      <c r="N12">
        <v>262</v>
      </c>
      <c r="O12">
        <v>326</v>
      </c>
      <c r="P12">
        <v>340</v>
      </c>
      <c r="Q12">
        <v>346</v>
      </c>
      <c r="R12">
        <v>346</v>
      </c>
      <c r="S12">
        <v>348</v>
      </c>
      <c r="T12">
        <v>236</v>
      </c>
      <c r="U12">
        <v>236</v>
      </c>
      <c r="V12">
        <v>236</v>
      </c>
      <c r="W12">
        <v>239</v>
      </c>
      <c r="X12">
        <v>247</v>
      </c>
      <c r="Y12">
        <v>247</v>
      </c>
      <c r="Z12">
        <v>255</v>
      </c>
      <c r="AA12">
        <v>274</v>
      </c>
      <c r="AB12">
        <v>299</v>
      </c>
      <c r="AC12">
        <v>299</v>
      </c>
      <c r="AD12">
        <v>324</v>
      </c>
      <c r="AE12">
        <v>343</v>
      </c>
      <c r="AF12">
        <v>356</v>
      </c>
      <c r="AG12">
        <v>359</v>
      </c>
      <c r="AH12">
        <v>1935</v>
      </c>
      <c r="AI12">
        <v>1911</v>
      </c>
      <c r="AJ12">
        <v>1766</v>
      </c>
      <c r="AK12">
        <v>1453</v>
      </c>
      <c r="AL12">
        <v>1200</v>
      </c>
      <c r="AM12">
        <v>956</v>
      </c>
      <c r="AN12">
        <v>913</v>
      </c>
      <c r="AO12">
        <v>836</v>
      </c>
      <c r="AP12">
        <v>648</v>
      </c>
      <c r="AQ12">
        <v>506</v>
      </c>
      <c r="AR12">
        <v>342</v>
      </c>
      <c r="AS12">
        <v>242</v>
      </c>
      <c r="AT12">
        <v>276</v>
      </c>
      <c r="AU12">
        <v>18</v>
      </c>
      <c r="AV12">
        <v>131</v>
      </c>
      <c r="AW12">
        <v>131</v>
      </c>
      <c r="AX12">
        <v>308</v>
      </c>
      <c r="AY12">
        <v>8620</v>
      </c>
      <c r="AZ12">
        <v>615</v>
      </c>
      <c r="BA12">
        <v>839</v>
      </c>
      <c r="BB12">
        <v>4664</v>
      </c>
      <c r="BC12">
        <v>428</v>
      </c>
      <c r="BD12" s="17" t="s">
        <v>161</v>
      </c>
    </row>
    <row r="13" spans="1:56" hidden="1" x14ac:dyDescent="0.25">
      <c r="A13" s="51"/>
      <c r="B13" s="52" t="s">
        <v>46</v>
      </c>
      <c r="C13" s="52" t="s">
        <v>46</v>
      </c>
      <c r="D13" s="52" t="s">
        <v>46</v>
      </c>
      <c r="E13" s="17" t="s">
        <v>168</v>
      </c>
      <c r="F13" s="53">
        <v>2295</v>
      </c>
      <c r="G13" s="17" t="s">
        <v>164</v>
      </c>
      <c r="H13" s="17" t="s">
        <v>163</v>
      </c>
      <c r="I13" s="53" t="s">
        <v>76</v>
      </c>
      <c r="J13" t="s">
        <v>169</v>
      </c>
      <c r="K13" s="54" t="s">
        <v>52</v>
      </c>
      <c r="L13" s="26">
        <v>0.19</v>
      </c>
      <c r="M13" s="27">
        <v>23944</v>
      </c>
      <c r="N13">
        <v>332</v>
      </c>
      <c r="O13">
        <v>413</v>
      </c>
      <c r="P13">
        <v>431</v>
      </c>
      <c r="Q13">
        <v>439</v>
      </c>
      <c r="R13">
        <v>439</v>
      </c>
      <c r="S13">
        <v>441</v>
      </c>
      <c r="T13">
        <v>299</v>
      </c>
      <c r="U13">
        <v>299</v>
      </c>
      <c r="V13">
        <v>299</v>
      </c>
      <c r="W13">
        <v>303</v>
      </c>
      <c r="X13">
        <v>313</v>
      </c>
      <c r="Y13">
        <v>312</v>
      </c>
      <c r="Z13">
        <v>322</v>
      </c>
      <c r="AA13">
        <v>347</v>
      </c>
      <c r="AB13">
        <v>379</v>
      </c>
      <c r="AC13">
        <v>378</v>
      </c>
      <c r="AD13">
        <v>411</v>
      </c>
      <c r="AE13">
        <v>434</v>
      </c>
      <c r="AF13">
        <v>451</v>
      </c>
      <c r="AG13">
        <v>455</v>
      </c>
      <c r="AH13">
        <v>2451</v>
      </c>
      <c r="AI13">
        <v>2421</v>
      </c>
      <c r="AJ13">
        <v>2237</v>
      </c>
      <c r="AK13">
        <v>1841</v>
      </c>
      <c r="AL13">
        <v>1520</v>
      </c>
      <c r="AM13">
        <v>1211</v>
      </c>
      <c r="AN13">
        <v>1156</v>
      </c>
      <c r="AO13">
        <v>1059</v>
      </c>
      <c r="AP13">
        <v>821</v>
      </c>
      <c r="AQ13">
        <v>641</v>
      </c>
      <c r="AR13">
        <v>433</v>
      </c>
      <c r="AS13">
        <v>306</v>
      </c>
      <c r="AT13">
        <v>350</v>
      </c>
      <c r="AU13">
        <v>22</v>
      </c>
      <c r="AV13">
        <v>166</v>
      </c>
      <c r="AW13">
        <v>165</v>
      </c>
      <c r="AX13">
        <v>390</v>
      </c>
      <c r="AY13">
        <v>10919</v>
      </c>
      <c r="AZ13">
        <v>779</v>
      </c>
      <c r="BA13">
        <v>1063</v>
      </c>
      <c r="BB13">
        <v>5908</v>
      </c>
      <c r="BC13">
        <v>543</v>
      </c>
      <c r="BD13" s="17" t="s">
        <v>161</v>
      </c>
    </row>
    <row r="14" spans="1:56" hidden="1" x14ac:dyDescent="0.25">
      <c r="A14" s="51"/>
      <c r="B14" s="52" t="s">
        <v>46</v>
      </c>
      <c r="C14" s="52" t="s">
        <v>46</v>
      </c>
      <c r="D14" s="52" t="s">
        <v>46</v>
      </c>
      <c r="E14" s="17" t="s">
        <v>170</v>
      </c>
      <c r="F14" s="53">
        <v>2293</v>
      </c>
      <c r="G14" s="17" t="s">
        <v>164</v>
      </c>
      <c r="H14" s="17" t="s">
        <v>163</v>
      </c>
      <c r="I14" s="53" t="s">
        <v>59</v>
      </c>
      <c r="J14" t="s">
        <v>171</v>
      </c>
      <c r="K14" s="54" t="s">
        <v>52</v>
      </c>
      <c r="L14" s="26">
        <v>0.19</v>
      </c>
      <c r="M14" s="27">
        <v>23944</v>
      </c>
      <c r="N14">
        <v>332</v>
      </c>
      <c r="O14">
        <v>413</v>
      </c>
      <c r="P14">
        <v>431</v>
      </c>
      <c r="Q14">
        <v>439</v>
      </c>
      <c r="R14">
        <v>439</v>
      </c>
      <c r="S14">
        <v>441</v>
      </c>
      <c r="T14">
        <v>299</v>
      </c>
      <c r="U14">
        <v>299</v>
      </c>
      <c r="V14">
        <v>299</v>
      </c>
      <c r="W14">
        <v>303</v>
      </c>
      <c r="X14">
        <v>313</v>
      </c>
      <c r="Y14">
        <v>312</v>
      </c>
      <c r="Z14">
        <v>322</v>
      </c>
      <c r="AA14">
        <v>347</v>
      </c>
      <c r="AB14">
        <v>379</v>
      </c>
      <c r="AC14">
        <v>378</v>
      </c>
      <c r="AD14">
        <v>411</v>
      </c>
      <c r="AE14">
        <v>434</v>
      </c>
      <c r="AF14">
        <v>451</v>
      </c>
      <c r="AG14">
        <v>455</v>
      </c>
      <c r="AH14">
        <v>2451</v>
      </c>
      <c r="AI14">
        <v>2421</v>
      </c>
      <c r="AJ14">
        <v>2237</v>
      </c>
      <c r="AK14">
        <v>1841</v>
      </c>
      <c r="AL14">
        <v>1520</v>
      </c>
      <c r="AM14">
        <v>1211</v>
      </c>
      <c r="AN14">
        <v>1156</v>
      </c>
      <c r="AO14">
        <v>1059</v>
      </c>
      <c r="AP14">
        <v>821</v>
      </c>
      <c r="AQ14">
        <v>641</v>
      </c>
      <c r="AR14">
        <v>433</v>
      </c>
      <c r="AS14">
        <v>306</v>
      </c>
      <c r="AT14">
        <v>350</v>
      </c>
      <c r="AU14">
        <v>22</v>
      </c>
      <c r="AV14">
        <v>166</v>
      </c>
      <c r="AW14">
        <v>165</v>
      </c>
      <c r="AX14">
        <v>390</v>
      </c>
      <c r="AY14">
        <v>10919</v>
      </c>
      <c r="AZ14">
        <v>779</v>
      </c>
      <c r="BA14">
        <v>1063</v>
      </c>
      <c r="BB14">
        <v>5908</v>
      </c>
      <c r="BC14">
        <v>543</v>
      </c>
      <c r="BD14" s="17" t="s">
        <v>161</v>
      </c>
    </row>
    <row r="15" spans="1:56" hidden="1" x14ac:dyDescent="0.25">
      <c r="A15" s="51"/>
      <c r="B15" s="52" t="s">
        <v>46</v>
      </c>
      <c r="C15" s="52" t="s">
        <v>46</v>
      </c>
      <c r="D15" s="52" t="s">
        <v>46</v>
      </c>
      <c r="E15" s="17" t="s">
        <v>172</v>
      </c>
      <c r="F15" s="53">
        <v>2294</v>
      </c>
      <c r="G15" s="17" t="s">
        <v>164</v>
      </c>
      <c r="H15" s="17" t="s">
        <v>163</v>
      </c>
      <c r="I15" s="53" t="s">
        <v>76</v>
      </c>
      <c r="J15" t="s">
        <v>173</v>
      </c>
      <c r="K15" s="54" t="s">
        <v>52</v>
      </c>
      <c r="L15" s="26">
        <v>0.1</v>
      </c>
      <c r="M15" s="27">
        <v>12601</v>
      </c>
      <c r="N15">
        <v>175</v>
      </c>
      <c r="O15">
        <v>218</v>
      </c>
      <c r="P15">
        <v>227</v>
      </c>
      <c r="Q15">
        <v>231</v>
      </c>
      <c r="R15">
        <v>231</v>
      </c>
      <c r="S15">
        <v>232</v>
      </c>
      <c r="T15">
        <v>157</v>
      </c>
      <c r="U15">
        <v>157</v>
      </c>
      <c r="V15">
        <v>157</v>
      </c>
      <c r="W15">
        <v>159</v>
      </c>
      <c r="X15">
        <v>165</v>
      </c>
      <c r="Y15">
        <v>164</v>
      </c>
      <c r="Z15">
        <v>170</v>
      </c>
      <c r="AA15">
        <v>182</v>
      </c>
      <c r="AB15">
        <v>200</v>
      </c>
      <c r="AC15">
        <v>199</v>
      </c>
      <c r="AD15">
        <v>216</v>
      </c>
      <c r="AE15">
        <v>229</v>
      </c>
      <c r="AF15">
        <v>237</v>
      </c>
      <c r="AG15">
        <v>240</v>
      </c>
      <c r="AH15">
        <v>1290</v>
      </c>
      <c r="AI15">
        <v>1274</v>
      </c>
      <c r="AJ15">
        <v>1177</v>
      </c>
      <c r="AK15">
        <v>969</v>
      </c>
      <c r="AL15">
        <v>800</v>
      </c>
      <c r="AM15">
        <v>637</v>
      </c>
      <c r="AN15">
        <v>609</v>
      </c>
      <c r="AO15">
        <v>557</v>
      </c>
      <c r="AP15">
        <v>432</v>
      </c>
      <c r="AQ15">
        <v>337</v>
      </c>
      <c r="AR15">
        <v>228</v>
      </c>
      <c r="AS15">
        <v>161</v>
      </c>
      <c r="AT15">
        <v>184</v>
      </c>
      <c r="AU15">
        <v>12</v>
      </c>
      <c r="AV15">
        <v>88</v>
      </c>
      <c r="AW15">
        <v>87</v>
      </c>
      <c r="AX15">
        <v>205</v>
      </c>
      <c r="AY15">
        <v>5747</v>
      </c>
      <c r="AZ15">
        <v>410</v>
      </c>
      <c r="BA15">
        <v>560</v>
      </c>
      <c r="BB15">
        <v>3109</v>
      </c>
      <c r="BC15">
        <v>286</v>
      </c>
      <c r="BD15" s="17" t="s">
        <v>161</v>
      </c>
    </row>
    <row r="16" spans="1:56" hidden="1" x14ac:dyDescent="0.25">
      <c r="A16" s="51"/>
      <c r="B16" s="52" t="s">
        <v>46</v>
      </c>
      <c r="C16" s="52" t="s">
        <v>46</v>
      </c>
      <c r="D16" s="52" t="s">
        <v>46</v>
      </c>
      <c r="E16" s="17" t="s">
        <v>174</v>
      </c>
      <c r="F16" s="53">
        <v>2289</v>
      </c>
      <c r="G16" s="17" t="s">
        <v>175</v>
      </c>
      <c r="H16" s="17" t="s">
        <v>175</v>
      </c>
      <c r="I16" s="28" t="s">
        <v>176</v>
      </c>
      <c r="K16" s="54" t="s">
        <v>52</v>
      </c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17" t="s">
        <v>161</v>
      </c>
    </row>
    <row r="17" spans="1:56" hidden="1" x14ac:dyDescent="0.25">
      <c r="A17" s="51"/>
      <c r="B17" s="52" t="s">
        <v>46</v>
      </c>
      <c r="C17" s="52" t="s">
        <v>46</v>
      </c>
      <c r="D17" s="52" t="s">
        <v>46</v>
      </c>
      <c r="E17" s="17" t="s">
        <v>177</v>
      </c>
      <c r="F17" s="28">
        <v>2292</v>
      </c>
      <c r="G17" s="17" t="s">
        <v>164</v>
      </c>
      <c r="H17" s="17" t="s">
        <v>178</v>
      </c>
      <c r="I17" s="28" t="s">
        <v>76</v>
      </c>
      <c r="J17" t="s">
        <v>179</v>
      </c>
      <c r="K17" s="54" t="s">
        <v>52</v>
      </c>
      <c r="L17" s="26">
        <v>0.15</v>
      </c>
      <c r="M17" s="27">
        <v>18902</v>
      </c>
      <c r="N17">
        <v>262</v>
      </c>
      <c r="O17">
        <v>326</v>
      </c>
      <c r="P17">
        <v>340</v>
      </c>
      <c r="Q17">
        <v>346</v>
      </c>
      <c r="R17">
        <v>346</v>
      </c>
      <c r="S17">
        <v>348</v>
      </c>
      <c r="T17">
        <v>236</v>
      </c>
      <c r="U17">
        <v>236</v>
      </c>
      <c r="V17">
        <v>236</v>
      </c>
      <c r="W17">
        <v>239</v>
      </c>
      <c r="X17">
        <v>247</v>
      </c>
      <c r="Y17">
        <v>247</v>
      </c>
      <c r="Z17">
        <v>255</v>
      </c>
      <c r="AA17">
        <v>274</v>
      </c>
      <c r="AB17">
        <v>299</v>
      </c>
      <c r="AC17">
        <v>299</v>
      </c>
      <c r="AD17">
        <v>324</v>
      </c>
      <c r="AE17">
        <v>343</v>
      </c>
      <c r="AF17">
        <v>356</v>
      </c>
      <c r="AG17">
        <v>359</v>
      </c>
      <c r="AH17">
        <v>1935</v>
      </c>
      <c r="AI17">
        <v>1911</v>
      </c>
      <c r="AJ17">
        <v>1766</v>
      </c>
      <c r="AK17">
        <v>1453</v>
      </c>
      <c r="AL17">
        <v>1200</v>
      </c>
      <c r="AM17">
        <v>956</v>
      </c>
      <c r="AN17">
        <v>913</v>
      </c>
      <c r="AO17">
        <v>836</v>
      </c>
      <c r="AP17">
        <v>648</v>
      </c>
      <c r="AQ17">
        <v>506</v>
      </c>
      <c r="AR17">
        <v>342</v>
      </c>
      <c r="AS17">
        <v>242</v>
      </c>
      <c r="AT17">
        <v>276</v>
      </c>
      <c r="AU17">
        <v>18</v>
      </c>
      <c r="AV17">
        <v>131</v>
      </c>
      <c r="AW17">
        <v>131</v>
      </c>
      <c r="AX17">
        <v>308</v>
      </c>
      <c r="AY17">
        <v>8620</v>
      </c>
      <c r="AZ17">
        <v>615</v>
      </c>
      <c r="BA17">
        <v>839</v>
      </c>
      <c r="BB17">
        <v>4664</v>
      </c>
      <c r="BC17">
        <v>428</v>
      </c>
      <c r="BD17" s="17" t="s">
        <v>161</v>
      </c>
    </row>
    <row r="18" spans="1:56" hidden="1" x14ac:dyDescent="0.25">
      <c r="A18" s="18" t="s">
        <v>180</v>
      </c>
      <c r="B18" s="19" t="s">
        <v>46</v>
      </c>
      <c r="C18" s="19" t="s">
        <v>46</v>
      </c>
      <c r="D18" s="19" t="s">
        <v>181</v>
      </c>
      <c r="E18" s="19" t="s">
        <v>181</v>
      </c>
      <c r="F18" s="19">
        <v>2297</v>
      </c>
      <c r="G18" s="19" t="s">
        <v>164</v>
      </c>
      <c r="H18" s="19" t="s">
        <v>178</v>
      </c>
      <c r="I18" s="19" t="s">
        <v>59</v>
      </c>
      <c r="J18" s="19"/>
      <c r="K18" s="19" t="s">
        <v>52</v>
      </c>
      <c r="L18" s="19">
        <v>1</v>
      </c>
      <c r="M18" s="20">
        <v>2232</v>
      </c>
      <c r="N18" s="20">
        <v>49</v>
      </c>
      <c r="O18" s="20">
        <v>37</v>
      </c>
      <c r="P18" s="20">
        <v>47</v>
      </c>
      <c r="Q18" s="20">
        <v>38</v>
      </c>
      <c r="R18" s="20">
        <v>35</v>
      </c>
      <c r="S18" s="20">
        <v>31</v>
      </c>
      <c r="T18" s="20">
        <v>44</v>
      </c>
      <c r="U18" s="20">
        <v>44</v>
      </c>
      <c r="V18" s="20">
        <v>45</v>
      </c>
      <c r="W18" s="20">
        <v>49</v>
      </c>
      <c r="X18" s="20">
        <v>47</v>
      </c>
      <c r="Y18" s="20">
        <v>52</v>
      </c>
      <c r="Z18" s="20">
        <v>51</v>
      </c>
      <c r="AA18" s="20">
        <v>47</v>
      </c>
      <c r="AB18" s="20">
        <v>43</v>
      </c>
      <c r="AC18" s="20">
        <v>35</v>
      </c>
      <c r="AD18" s="20">
        <v>30</v>
      </c>
      <c r="AE18" s="20">
        <v>26</v>
      </c>
      <c r="AF18" s="20">
        <v>25</v>
      </c>
      <c r="AG18" s="20">
        <v>22</v>
      </c>
      <c r="AH18" s="20">
        <v>141</v>
      </c>
      <c r="AI18" s="20">
        <v>157</v>
      </c>
      <c r="AJ18" s="20">
        <v>164</v>
      </c>
      <c r="AK18" s="20">
        <v>182</v>
      </c>
      <c r="AL18" s="20">
        <v>146</v>
      </c>
      <c r="AM18" s="20">
        <v>134</v>
      </c>
      <c r="AN18" s="20">
        <v>87</v>
      </c>
      <c r="AO18" s="20">
        <v>92</v>
      </c>
      <c r="AP18" s="20">
        <v>92</v>
      </c>
      <c r="AQ18" s="20">
        <v>86</v>
      </c>
      <c r="AR18" s="20">
        <v>71</v>
      </c>
      <c r="AS18" s="20">
        <v>45</v>
      </c>
      <c r="AT18" s="20">
        <v>38</v>
      </c>
      <c r="AU18" s="21">
        <v>6</v>
      </c>
      <c r="AV18" s="20">
        <v>30</v>
      </c>
      <c r="AW18" s="22">
        <v>19</v>
      </c>
      <c r="AX18" s="20">
        <v>57</v>
      </c>
      <c r="AY18" s="23">
        <v>1200</v>
      </c>
      <c r="AZ18" s="20">
        <v>74</v>
      </c>
      <c r="BA18" s="20">
        <v>69</v>
      </c>
      <c r="BB18" s="20">
        <v>432</v>
      </c>
      <c r="BC18" s="23">
        <v>80.752596143070193</v>
      </c>
      <c r="BD18" s="17" t="s">
        <v>161</v>
      </c>
    </row>
    <row r="19" spans="1:56" hidden="1" x14ac:dyDescent="0.25">
      <c r="A19" s="18" t="s">
        <v>182</v>
      </c>
      <c r="B19" s="19" t="s">
        <v>46</v>
      </c>
      <c r="C19" s="19" t="s">
        <v>46</v>
      </c>
      <c r="D19" s="19" t="s">
        <v>183</v>
      </c>
      <c r="E19" s="19" t="s">
        <v>183</v>
      </c>
      <c r="F19" s="19">
        <v>2299</v>
      </c>
      <c r="G19" s="19" t="s">
        <v>164</v>
      </c>
      <c r="H19" s="19" t="s">
        <v>163</v>
      </c>
      <c r="I19" s="19" t="s">
        <v>59</v>
      </c>
      <c r="J19" s="19"/>
      <c r="K19" s="19" t="s">
        <v>52</v>
      </c>
      <c r="L19" s="19">
        <v>1</v>
      </c>
      <c r="M19" s="20">
        <v>8054</v>
      </c>
      <c r="N19" s="20">
        <v>162</v>
      </c>
      <c r="O19" s="20">
        <v>145</v>
      </c>
      <c r="P19" s="20">
        <v>160</v>
      </c>
      <c r="Q19" s="20">
        <v>161</v>
      </c>
      <c r="R19" s="20">
        <v>144</v>
      </c>
      <c r="S19" s="20">
        <v>149</v>
      </c>
      <c r="T19" s="20">
        <v>161</v>
      </c>
      <c r="U19" s="20">
        <v>164</v>
      </c>
      <c r="V19" s="20">
        <v>170</v>
      </c>
      <c r="W19" s="20">
        <v>178</v>
      </c>
      <c r="X19" s="20">
        <v>184</v>
      </c>
      <c r="Y19" s="20">
        <v>190</v>
      </c>
      <c r="Z19" s="20">
        <v>189</v>
      </c>
      <c r="AA19" s="20">
        <v>183</v>
      </c>
      <c r="AB19" s="20">
        <v>170</v>
      </c>
      <c r="AC19" s="20">
        <v>153</v>
      </c>
      <c r="AD19" s="20">
        <v>140</v>
      </c>
      <c r="AE19" s="20">
        <v>131</v>
      </c>
      <c r="AF19" s="20">
        <v>127</v>
      </c>
      <c r="AG19" s="20">
        <v>119</v>
      </c>
      <c r="AH19" s="20">
        <v>569</v>
      </c>
      <c r="AI19" s="20">
        <v>668</v>
      </c>
      <c r="AJ19" s="20">
        <v>795</v>
      </c>
      <c r="AK19" s="20">
        <v>664</v>
      </c>
      <c r="AL19" s="20">
        <v>529</v>
      </c>
      <c r="AM19" s="20">
        <v>390</v>
      </c>
      <c r="AN19" s="20">
        <v>292</v>
      </c>
      <c r="AO19" s="20">
        <v>274</v>
      </c>
      <c r="AP19" s="20">
        <v>255</v>
      </c>
      <c r="AQ19" s="20">
        <v>151</v>
      </c>
      <c r="AR19" s="20">
        <v>98</v>
      </c>
      <c r="AS19" s="20">
        <v>92</v>
      </c>
      <c r="AT19" s="20">
        <v>97</v>
      </c>
      <c r="AU19" s="21">
        <v>9</v>
      </c>
      <c r="AV19" s="20">
        <v>71</v>
      </c>
      <c r="AW19" s="22">
        <v>91</v>
      </c>
      <c r="AX19" s="20">
        <v>190</v>
      </c>
      <c r="AY19" s="23">
        <v>4134</v>
      </c>
      <c r="AZ19" s="20">
        <v>515</v>
      </c>
      <c r="BA19" s="20">
        <v>255</v>
      </c>
      <c r="BB19" s="20">
        <v>1667</v>
      </c>
      <c r="BC19" s="23">
        <v>265.92665281597255</v>
      </c>
      <c r="BD19" s="17" t="s">
        <v>161</v>
      </c>
    </row>
    <row r="20" spans="1:56" hidden="1" x14ac:dyDescent="0.25">
      <c r="A20" s="18" t="s">
        <v>184</v>
      </c>
      <c r="B20" s="19" t="s">
        <v>46</v>
      </c>
      <c r="C20" s="19" t="s">
        <v>46</v>
      </c>
      <c r="D20" s="19" t="s">
        <v>185</v>
      </c>
      <c r="E20" s="19"/>
      <c r="F20" s="19"/>
      <c r="G20" s="19"/>
      <c r="H20" s="19"/>
      <c r="I20" s="19"/>
      <c r="J20" s="19"/>
      <c r="K20" s="19"/>
      <c r="L20" s="19"/>
      <c r="M20" s="20">
        <v>50504</v>
      </c>
      <c r="N20" s="20">
        <v>1009</v>
      </c>
      <c r="O20" s="20">
        <v>1163</v>
      </c>
      <c r="P20" s="20">
        <v>1086</v>
      </c>
      <c r="Q20" s="20">
        <v>1112</v>
      </c>
      <c r="R20" s="20">
        <v>1039</v>
      </c>
      <c r="S20" s="20">
        <v>981</v>
      </c>
      <c r="T20" s="20">
        <v>775</v>
      </c>
      <c r="U20" s="20">
        <v>781</v>
      </c>
      <c r="V20" s="20">
        <v>795</v>
      </c>
      <c r="W20" s="20">
        <v>806</v>
      </c>
      <c r="X20" s="20">
        <v>837</v>
      </c>
      <c r="Y20" s="20">
        <v>854</v>
      </c>
      <c r="Z20" s="20">
        <v>876</v>
      </c>
      <c r="AA20" s="20">
        <v>897</v>
      </c>
      <c r="AB20" s="20">
        <v>928</v>
      </c>
      <c r="AC20" s="20">
        <v>901</v>
      </c>
      <c r="AD20" s="20">
        <v>925</v>
      </c>
      <c r="AE20" s="20">
        <v>940</v>
      </c>
      <c r="AF20" s="20">
        <v>945</v>
      </c>
      <c r="AG20" s="20">
        <v>933</v>
      </c>
      <c r="AH20" s="20">
        <v>4703</v>
      </c>
      <c r="AI20" s="20">
        <v>4658</v>
      </c>
      <c r="AJ20" s="20">
        <v>4722</v>
      </c>
      <c r="AK20" s="20">
        <v>4091</v>
      </c>
      <c r="AL20" s="20">
        <v>3169</v>
      </c>
      <c r="AM20" s="20">
        <v>2488</v>
      </c>
      <c r="AN20" s="20">
        <v>2341</v>
      </c>
      <c r="AO20" s="20">
        <v>1932</v>
      </c>
      <c r="AP20" s="20">
        <v>1249</v>
      </c>
      <c r="AQ20" s="20">
        <v>935</v>
      </c>
      <c r="AR20" s="20">
        <v>676</v>
      </c>
      <c r="AS20" s="20">
        <v>431</v>
      </c>
      <c r="AT20" s="20">
        <v>526</v>
      </c>
      <c r="AU20" s="21">
        <v>55</v>
      </c>
      <c r="AV20" s="20">
        <v>480</v>
      </c>
      <c r="AW20" s="22">
        <v>529</v>
      </c>
      <c r="AX20" s="20">
        <v>1185</v>
      </c>
      <c r="AY20" s="23">
        <v>23445</v>
      </c>
      <c r="AZ20" s="20">
        <v>1982</v>
      </c>
      <c r="BA20" s="20">
        <v>2394</v>
      </c>
      <c r="BB20" s="20">
        <v>9108</v>
      </c>
      <c r="BC20" s="23">
        <v>1651.251362511746</v>
      </c>
      <c r="BD20" s="17" t="s">
        <v>161</v>
      </c>
    </row>
    <row r="21" spans="1:56" s="61" customFormat="1" hidden="1" x14ac:dyDescent="0.25">
      <c r="A21" s="55"/>
      <c r="B21" s="56"/>
      <c r="C21" s="56"/>
      <c r="D21" s="56"/>
      <c r="E21" s="52" t="s">
        <v>185</v>
      </c>
      <c r="F21" s="53">
        <v>2300</v>
      </c>
      <c r="G21" s="52" t="s">
        <v>186</v>
      </c>
      <c r="H21" s="52" t="s">
        <v>46</v>
      </c>
      <c r="I21" s="57" t="s">
        <v>57</v>
      </c>
      <c r="J21" s="58"/>
      <c r="K21" s="59" t="s">
        <v>52</v>
      </c>
      <c r="L21" s="60">
        <v>0.98</v>
      </c>
      <c r="M21" s="27">
        <v>49491</v>
      </c>
      <c r="N21">
        <v>989</v>
      </c>
      <c r="O21">
        <v>1140</v>
      </c>
      <c r="P21">
        <v>1064</v>
      </c>
      <c r="Q21">
        <v>1090</v>
      </c>
      <c r="R21">
        <v>1018</v>
      </c>
      <c r="S21">
        <v>961</v>
      </c>
      <c r="T21">
        <v>760</v>
      </c>
      <c r="U21">
        <v>765</v>
      </c>
      <c r="V21">
        <v>779</v>
      </c>
      <c r="W21">
        <v>790</v>
      </c>
      <c r="X21">
        <v>820</v>
      </c>
      <c r="Y21">
        <v>837</v>
      </c>
      <c r="Z21">
        <v>858</v>
      </c>
      <c r="AA21">
        <v>879</v>
      </c>
      <c r="AB21">
        <v>909</v>
      </c>
      <c r="AC21">
        <v>883</v>
      </c>
      <c r="AD21">
        <v>907</v>
      </c>
      <c r="AE21">
        <v>921</v>
      </c>
      <c r="AF21">
        <v>926</v>
      </c>
      <c r="AG21">
        <v>914</v>
      </c>
      <c r="AH21">
        <v>4609</v>
      </c>
      <c r="AI21">
        <v>4565</v>
      </c>
      <c r="AJ21">
        <v>4628</v>
      </c>
      <c r="AK21">
        <v>4009</v>
      </c>
      <c r="AL21">
        <v>3106</v>
      </c>
      <c r="AM21">
        <v>2438</v>
      </c>
      <c r="AN21">
        <v>2294</v>
      </c>
      <c r="AO21">
        <v>1893</v>
      </c>
      <c r="AP21">
        <v>1224</v>
      </c>
      <c r="AQ21">
        <v>916</v>
      </c>
      <c r="AR21">
        <v>662</v>
      </c>
      <c r="AS21">
        <v>422</v>
      </c>
      <c r="AT21">
        <v>515</v>
      </c>
      <c r="AU21">
        <v>54</v>
      </c>
      <c r="AV21">
        <v>470</v>
      </c>
      <c r="AW21">
        <v>518</v>
      </c>
      <c r="AX21">
        <v>1161</v>
      </c>
      <c r="AY21">
        <v>22976</v>
      </c>
      <c r="AZ21">
        <v>1942</v>
      </c>
      <c r="BA21">
        <v>2346</v>
      </c>
      <c r="BB21">
        <v>8926</v>
      </c>
      <c r="BC21">
        <v>1618</v>
      </c>
      <c r="BD21" s="17" t="s">
        <v>161</v>
      </c>
    </row>
    <row r="22" spans="1:56" s="61" customFormat="1" hidden="1" x14ac:dyDescent="0.25">
      <c r="A22" s="55"/>
      <c r="B22" s="56"/>
      <c r="C22" s="56"/>
      <c r="D22" s="56"/>
      <c r="E22" s="52" t="s">
        <v>187</v>
      </c>
      <c r="F22" s="57">
        <v>7699</v>
      </c>
      <c r="G22" s="52" t="s">
        <v>186</v>
      </c>
      <c r="H22" s="52" t="s">
        <v>46</v>
      </c>
      <c r="I22" s="57" t="s">
        <v>51</v>
      </c>
      <c r="J22" s="57"/>
      <c r="K22" s="59" t="s">
        <v>52</v>
      </c>
      <c r="L22" s="60">
        <v>0.02</v>
      </c>
      <c r="M22" s="27">
        <v>1015</v>
      </c>
      <c r="N22">
        <v>20</v>
      </c>
      <c r="O22">
        <v>23</v>
      </c>
      <c r="P22">
        <v>22</v>
      </c>
      <c r="Q22">
        <v>22</v>
      </c>
      <c r="R22">
        <v>21</v>
      </c>
      <c r="S22">
        <v>20</v>
      </c>
      <c r="T22">
        <v>16</v>
      </c>
      <c r="U22">
        <v>16</v>
      </c>
      <c r="V22">
        <v>16</v>
      </c>
      <c r="W22">
        <v>16</v>
      </c>
      <c r="X22">
        <v>17</v>
      </c>
      <c r="Y22">
        <v>17</v>
      </c>
      <c r="Z22">
        <v>18</v>
      </c>
      <c r="AA22">
        <v>18</v>
      </c>
      <c r="AB22">
        <v>19</v>
      </c>
      <c r="AC22">
        <v>18</v>
      </c>
      <c r="AD22">
        <v>19</v>
      </c>
      <c r="AE22">
        <v>19</v>
      </c>
      <c r="AF22">
        <v>19</v>
      </c>
      <c r="AG22">
        <v>19</v>
      </c>
      <c r="AH22">
        <v>94</v>
      </c>
      <c r="AI22">
        <v>93</v>
      </c>
      <c r="AJ22">
        <v>94</v>
      </c>
      <c r="AK22">
        <v>82</v>
      </c>
      <c r="AL22">
        <v>63</v>
      </c>
      <c r="AM22">
        <v>50</v>
      </c>
      <c r="AN22">
        <v>47</v>
      </c>
      <c r="AO22">
        <v>39</v>
      </c>
      <c r="AP22">
        <v>25</v>
      </c>
      <c r="AQ22">
        <v>19</v>
      </c>
      <c r="AR22">
        <v>14</v>
      </c>
      <c r="AS22">
        <v>9</v>
      </c>
      <c r="AT22">
        <v>11</v>
      </c>
      <c r="AU22">
        <v>1</v>
      </c>
      <c r="AV22">
        <v>10</v>
      </c>
      <c r="AW22">
        <v>11</v>
      </c>
      <c r="AX22">
        <v>24</v>
      </c>
      <c r="AY22">
        <v>469</v>
      </c>
      <c r="AZ22">
        <v>40</v>
      </c>
      <c r="BA22">
        <v>48</v>
      </c>
      <c r="BB22">
        <v>182</v>
      </c>
      <c r="BC22">
        <v>33</v>
      </c>
      <c r="BD22" s="17" t="s">
        <v>161</v>
      </c>
    </row>
    <row r="23" spans="1:56" hidden="1" x14ac:dyDescent="0.25">
      <c r="A23" s="18" t="s">
        <v>188</v>
      </c>
      <c r="B23" s="19" t="s">
        <v>46</v>
      </c>
      <c r="C23" s="19" t="s">
        <v>46</v>
      </c>
      <c r="D23" s="19" t="s">
        <v>189</v>
      </c>
      <c r="E23" s="19"/>
      <c r="F23" s="19"/>
      <c r="G23" s="19"/>
      <c r="H23" s="19"/>
      <c r="I23" s="19"/>
      <c r="J23" s="19"/>
      <c r="K23" s="19"/>
      <c r="L23" s="19"/>
      <c r="M23" s="20">
        <v>119205</v>
      </c>
      <c r="N23" s="20">
        <v>1693</v>
      </c>
      <c r="O23" s="20">
        <v>1772</v>
      </c>
      <c r="P23" s="20">
        <v>1781</v>
      </c>
      <c r="Q23" s="20">
        <v>1889</v>
      </c>
      <c r="R23" s="20">
        <v>1736</v>
      </c>
      <c r="S23" s="20">
        <v>1620</v>
      </c>
      <c r="T23" s="20">
        <v>1805</v>
      </c>
      <c r="U23" s="20">
        <v>1805</v>
      </c>
      <c r="V23" s="20">
        <v>1812</v>
      </c>
      <c r="W23" s="20">
        <v>1823</v>
      </c>
      <c r="X23" s="20">
        <v>1878</v>
      </c>
      <c r="Y23" s="20">
        <v>1882</v>
      </c>
      <c r="Z23" s="20">
        <v>1925</v>
      </c>
      <c r="AA23" s="20">
        <v>2020</v>
      </c>
      <c r="AB23" s="20">
        <v>2144</v>
      </c>
      <c r="AC23" s="20">
        <v>2143</v>
      </c>
      <c r="AD23" s="20">
        <v>2254</v>
      </c>
      <c r="AE23" s="20">
        <v>2342</v>
      </c>
      <c r="AF23" s="20">
        <v>2404</v>
      </c>
      <c r="AG23" s="20">
        <v>2442</v>
      </c>
      <c r="AH23" s="20">
        <v>12771</v>
      </c>
      <c r="AI23" s="20">
        <v>12491</v>
      </c>
      <c r="AJ23" s="20">
        <v>11621</v>
      </c>
      <c r="AK23" s="20">
        <v>9427</v>
      </c>
      <c r="AL23" s="20">
        <v>7894</v>
      </c>
      <c r="AM23" s="20">
        <v>6294</v>
      </c>
      <c r="AN23" s="20">
        <v>5614</v>
      </c>
      <c r="AO23" s="20">
        <v>4889</v>
      </c>
      <c r="AP23" s="20">
        <v>3433</v>
      </c>
      <c r="AQ23" s="20">
        <v>2208</v>
      </c>
      <c r="AR23" s="20">
        <v>1356</v>
      </c>
      <c r="AS23" s="20">
        <v>975</v>
      </c>
      <c r="AT23" s="20">
        <v>1062</v>
      </c>
      <c r="AU23" s="21">
        <v>104</v>
      </c>
      <c r="AV23" s="20">
        <v>826</v>
      </c>
      <c r="AW23" s="22">
        <v>867</v>
      </c>
      <c r="AX23" s="20">
        <v>1988</v>
      </c>
      <c r="AY23" s="23">
        <v>60787</v>
      </c>
      <c r="AZ23" s="20">
        <v>4749</v>
      </c>
      <c r="BA23" s="20">
        <v>5982</v>
      </c>
      <c r="BB23" s="20">
        <v>30593</v>
      </c>
      <c r="BC23" s="23">
        <v>2769.2571332511488</v>
      </c>
      <c r="BD23" s="17" t="s">
        <v>161</v>
      </c>
    </row>
    <row r="24" spans="1:56" s="61" customFormat="1" hidden="1" x14ac:dyDescent="0.25">
      <c r="A24" s="55"/>
      <c r="B24" s="56"/>
      <c r="C24" s="56"/>
      <c r="D24" s="56"/>
      <c r="E24" s="17" t="s">
        <v>190</v>
      </c>
      <c r="F24" s="28">
        <v>2301</v>
      </c>
      <c r="G24" s="25" t="s">
        <v>186</v>
      </c>
      <c r="H24" s="25" t="s">
        <v>46</v>
      </c>
      <c r="I24" s="28" t="s">
        <v>76</v>
      </c>
      <c r="J24" t="s">
        <v>191</v>
      </c>
      <c r="K24" s="54" t="s">
        <v>52</v>
      </c>
      <c r="L24" s="60">
        <v>0.36</v>
      </c>
      <c r="M24" s="27">
        <v>42913</v>
      </c>
      <c r="N24">
        <v>609</v>
      </c>
      <c r="O24">
        <v>638</v>
      </c>
      <c r="P24">
        <v>641</v>
      </c>
      <c r="Q24">
        <v>680</v>
      </c>
      <c r="R24">
        <v>625</v>
      </c>
      <c r="S24">
        <v>583</v>
      </c>
      <c r="T24">
        <v>650</v>
      </c>
      <c r="U24">
        <v>650</v>
      </c>
      <c r="V24">
        <v>652</v>
      </c>
      <c r="W24">
        <v>656</v>
      </c>
      <c r="X24">
        <v>676</v>
      </c>
      <c r="Y24">
        <v>678</v>
      </c>
      <c r="Z24">
        <v>693</v>
      </c>
      <c r="AA24">
        <v>727</v>
      </c>
      <c r="AB24">
        <v>772</v>
      </c>
      <c r="AC24">
        <v>771</v>
      </c>
      <c r="AD24">
        <v>811</v>
      </c>
      <c r="AE24">
        <v>843</v>
      </c>
      <c r="AF24">
        <v>865</v>
      </c>
      <c r="AG24">
        <v>879</v>
      </c>
      <c r="AH24">
        <v>4598</v>
      </c>
      <c r="AI24">
        <v>4497</v>
      </c>
      <c r="AJ24">
        <v>4184</v>
      </c>
      <c r="AK24">
        <v>3394</v>
      </c>
      <c r="AL24">
        <v>2842</v>
      </c>
      <c r="AM24">
        <v>2266</v>
      </c>
      <c r="AN24">
        <v>2021</v>
      </c>
      <c r="AO24">
        <v>1760</v>
      </c>
      <c r="AP24">
        <v>1236</v>
      </c>
      <c r="AQ24">
        <v>795</v>
      </c>
      <c r="AR24">
        <v>488</v>
      </c>
      <c r="AS24">
        <v>351</v>
      </c>
      <c r="AT24">
        <v>382</v>
      </c>
      <c r="AU24">
        <v>37</v>
      </c>
      <c r="AV24">
        <v>297</v>
      </c>
      <c r="AW24">
        <v>312</v>
      </c>
      <c r="AX24">
        <v>716</v>
      </c>
      <c r="AY24">
        <v>21883</v>
      </c>
      <c r="AZ24">
        <v>1710</v>
      </c>
      <c r="BA24">
        <v>2154</v>
      </c>
      <c r="BB24">
        <v>11013</v>
      </c>
      <c r="BC24">
        <v>997</v>
      </c>
      <c r="BD24" s="17" t="s">
        <v>161</v>
      </c>
    </row>
    <row r="25" spans="1:56" s="61" customFormat="1" hidden="1" x14ac:dyDescent="0.25">
      <c r="A25" s="55"/>
      <c r="B25" s="56"/>
      <c r="C25" s="56"/>
      <c r="D25" s="56"/>
      <c r="E25" s="17" t="s">
        <v>192</v>
      </c>
      <c r="F25" s="28">
        <v>2303</v>
      </c>
      <c r="G25" s="25" t="s">
        <v>186</v>
      </c>
      <c r="H25" s="25" t="s">
        <v>46</v>
      </c>
      <c r="I25" s="28" t="s">
        <v>76</v>
      </c>
      <c r="J25" t="s">
        <v>193</v>
      </c>
      <c r="K25" s="54" t="s">
        <v>52</v>
      </c>
      <c r="L25" s="60">
        <v>0.24</v>
      </c>
      <c r="M25" s="27">
        <v>28609</v>
      </c>
      <c r="N25">
        <v>406</v>
      </c>
      <c r="O25">
        <v>425</v>
      </c>
      <c r="P25">
        <v>427</v>
      </c>
      <c r="Q25">
        <v>453</v>
      </c>
      <c r="R25">
        <v>417</v>
      </c>
      <c r="S25">
        <v>389</v>
      </c>
      <c r="T25">
        <v>433</v>
      </c>
      <c r="U25">
        <v>433</v>
      </c>
      <c r="V25">
        <v>435</v>
      </c>
      <c r="W25">
        <v>438</v>
      </c>
      <c r="X25">
        <v>451</v>
      </c>
      <c r="Y25">
        <v>452</v>
      </c>
      <c r="Z25">
        <v>462</v>
      </c>
      <c r="AA25">
        <v>485</v>
      </c>
      <c r="AB25">
        <v>515</v>
      </c>
      <c r="AC25">
        <v>514</v>
      </c>
      <c r="AD25">
        <v>541</v>
      </c>
      <c r="AE25">
        <v>562</v>
      </c>
      <c r="AF25">
        <v>577</v>
      </c>
      <c r="AG25">
        <v>586</v>
      </c>
      <c r="AH25">
        <v>3065</v>
      </c>
      <c r="AI25">
        <v>2998</v>
      </c>
      <c r="AJ25">
        <v>2789</v>
      </c>
      <c r="AK25">
        <v>2262</v>
      </c>
      <c r="AL25">
        <v>1895</v>
      </c>
      <c r="AM25">
        <v>1511</v>
      </c>
      <c r="AN25">
        <v>1347</v>
      </c>
      <c r="AO25">
        <v>1173</v>
      </c>
      <c r="AP25">
        <v>824</v>
      </c>
      <c r="AQ25">
        <v>530</v>
      </c>
      <c r="AR25">
        <v>325</v>
      </c>
      <c r="AS25">
        <v>234</v>
      </c>
      <c r="AT25">
        <v>255</v>
      </c>
      <c r="AU25">
        <v>25</v>
      </c>
      <c r="AV25">
        <v>198</v>
      </c>
      <c r="AW25">
        <v>208</v>
      </c>
      <c r="AX25">
        <v>477</v>
      </c>
      <c r="AY25">
        <v>14589</v>
      </c>
      <c r="AZ25">
        <v>1140</v>
      </c>
      <c r="BA25">
        <v>1436</v>
      </c>
      <c r="BB25">
        <v>7342</v>
      </c>
      <c r="BC25">
        <v>665</v>
      </c>
      <c r="BD25" s="17" t="s">
        <v>161</v>
      </c>
    </row>
    <row r="26" spans="1:56" s="61" customFormat="1" hidden="1" x14ac:dyDescent="0.25">
      <c r="A26" s="55"/>
      <c r="B26" s="56"/>
      <c r="C26" s="56"/>
      <c r="D26" s="56"/>
      <c r="E26" s="17" t="s">
        <v>194</v>
      </c>
      <c r="F26" s="28">
        <v>2304</v>
      </c>
      <c r="G26" s="25" t="s">
        <v>186</v>
      </c>
      <c r="H26" s="25" t="s">
        <v>46</v>
      </c>
      <c r="I26" s="28" t="s">
        <v>76</v>
      </c>
      <c r="J26" t="s">
        <v>195</v>
      </c>
      <c r="K26" s="54" t="s">
        <v>52</v>
      </c>
      <c r="L26" s="60">
        <v>0.13</v>
      </c>
      <c r="M26" s="27">
        <v>15500</v>
      </c>
      <c r="N26">
        <v>220</v>
      </c>
      <c r="O26">
        <v>230</v>
      </c>
      <c r="P26">
        <v>232</v>
      </c>
      <c r="Q26">
        <v>246</v>
      </c>
      <c r="R26">
        <v>226</v>
      </c>
      <c r="S26">
        <v>211</v>
      </c>
      <c r="T26">
        <v>235</v>
      </c>
      <c r="U26">
        <v>235</v>
      </c>
      <c r="V26">
        <v>236</v>
      </c>
      <c r="W26">
        <v>237</v>
      </c>
      <c r="X26">
        <v>244</v>
      </c>
      <c r="Y26">
        <v>245</v>
      </c>
      <c r="Z26">
        <v>250</v>
      </c>
      <c r="AA26">
        <v>263</v>
      </c>
      <c r="AB26">
        <v>279</v>
      </c>
      <c r="AC26">
        <v>279</v>
      </c>
      <c r="AD26">
        <v>293</v>
      </c>
      <c r="AE26">
        <v>304</v>
      </c>
      <c r="AF26">
        <v>313</v>
      </c>
      <c r="AG26">
        <v>317</v>
      </c>
      <c r="AH26">
        <v>1660</v>
      </c>
      <c r="AI26">
        <v>1624</v>
      </c>
      <c r="AJ26">
        <v>1511</v>
      </c>
      <c r="AK26">
        <v>1226</v>
      </c>
      <c r="AL26">
        <v>1026</v>
      </c>
      <c r="AM26">
        <v>818</v>
      </c>
      <c r="AN26">
        <v>730</v>
      </c>
      <c r="AO26">
        <v>636</v>
      </c>
      <c r="AP26">
        <v>446</v>
      </c>
      <c r="AQ26">
        <v>287</v>
      </c>
      <c r="AR26">
        <v>176</v>
      </c>
      <c r="AS26">
        <v>127</v>
      </c>
      <c r="AT26">
        <v>138</v>
      </c>
      <c r="AU26">
        <v>14</v>
      </c>
      <c r="AV26">
        <v>107</v>
      </c>
      <c r="AW26">
        <v>113</v>
      </c>
      <c r="AX26">
        <v>258</v>
      </c>
      <c r="AY26">
        <v>7902</v>
      </c>
      <c r="AZ26">
        <v>617</v>
      </c>
      <c r="BA26">
        <v>778</v>
      </c>
      <c r="BB26">
        <v>3977</v>
      </c>
      <c r="BC26">
        <v>360</v>
      </c>
      <c r="BD26" s="17" t="s">
        <v>161</v>
      </c>
    </row>
    <row r="27" spans="1:56" s="61" customFormat="1" hidden="1" x14ac:dyDescent="0.25">
      <c r="A27" s="55"/>
      <c r="B27" s="56"/>
      <c r="C27" s="56"/>
      <c r="D27" s="56"/>
      <c r="E27" s="17" t="s">
        <v>196</v>
      </c>
      <c r="F27" s="28">
        <v>2302</v>
      </c>
      <c r="G27" s="25" t="s">
        <v>164</v>
      </c>
      <c r="H27" s="25" t="s">
        <v>197</v>
      </c>
      <c r="I27" s="28" t="s">
        <v>59</v>
      </c>
      <c r="J27" s="62" t="s">
        <v>198</v>
      </c>
      <c r="K27" s="54" t="s">
        <v>52</v>
      </c>
      <c r="L27" s="60">
        <v>0.03</v>
      </c>
      <c r="M27" s="27">
        <v>3576</v>
      </c>
      <c r="N27">
        <v>51</v>
      </c>
      <c r="O27">
        <v>53</v>
      </c>
      <c r="P27">
        <v>53</v>
      </c>
      <c r="Q27">
        <v>57</v>
      </c>
      <c r="R27">
        <v>52</v>
      </c>
      <c r="S27">
        <v>49</v>
      </c>
      <c r="T27">
        <v>54</v>
      </c>
      <c r="U27">
        <v>54</v>
      </c>
      <c r="V27">
        <v>54</v>
      </c>
      <c r="W27">
        <v>55</v>
      </c>
      <c r="X27">
        <v>56</v>
      </c>
      <c r="Y27">
        <v>56</v>
      </c>
      <c r="Z27">
        <v>58</v>
      </c>
      <c r="AA27">
        <v>61</v>
      </c>
      <c r="AB27">
        <v>64</v>
      </c>
      <c r="AC27">
        <v>64</v>
      </c>
      <c r="AD27">
        <v>68</v>
      </c>
      <c r="AE27">
        <v>70</v>
      </c>
      <c r="AF27">
        <v>72</v>
      </c>
      <c r="AG27">
        <v>73</v>
      </c>
      <c r="AH27">
        <v>383</v>
      </c>
      <c r="AI27">
        <v>375</v>
      </c>
      <c r="AJ27">
        <v>349</v>
      </c>
      <c r="AK27">
        <v>283</v>
      </c>
      <c r="AL27">
        <v>237</v>
      </c>
      <c r="AM27">
        <v>189</v>
      </c>
      <c r="AN27">
        <v>168</v>
      </c>
      <c r="AO27">
        <v>147</v>
      </c>
      <c r="AP27">
        <v>103</v>
      </c>
      <c r="AQ27">
        <v>66</v>
      </c>
      <c r="AR27">
        <v>41</v>
      </c>
      <c r="AS27">
        <v>29</v>
      </c>
      <c r="AT27">
        <v>32</v>
      </c>
      <c r="AU27">
        <v>3</v>
      </c>
      <c r="AV27">
        <v>25</v>
      </c>
      <c r="AW27">
        <v>26</v>
      </c>
      <c r="AX27">
        <v>60</v>
      </c>
      <c r="AY27">
        <v>1824</v>
      </c>
      <c r="AZ27">
        <v>142</v>
      </c>
      <c r="BA27">
        <v>179</v>
      </c>
      <c r="BB27">
        <v>918</v>
      </c>
      <c r="BC27">
        <v>83</v>
      </c>
      <c r="BD27" s="17" t="s">
        <v>161</v>
      </c>
    </row>
    <row r="28" spans="1:56" s="61" customFormat="1" hidden="1" x14ac:dyDescent="0.25">
      <c r="A28" s="55"/>
      <c r="B28" s="56"/>
      <c r="C28" s="56"/>
      <c r="D28" s="56"/>
      <c r="E28" s="17" t="s">
        <v>199</v>
      </c>
      <c r="F28" s="28">
        <v>11743</v>
      </c>
      <c r="G28" s="25" t="s">
        <v>186</v>
      </c>
      <c r="H28" s="25" t="s">
        <v>46</v>
      </c>
      <c r="I28" s="28" t="s">
        <v>100</v>
      </c>
      <c r="J28" t="s">
        <v>199</v>
      </c>
      <c r="K28" t="s">
        <v>101</v>
      </c>
      <c r="L28" s="60">
        <v>0.1</v>
      </c>
      <c r="M28" s="27">
        <v>11919</v>
      </c>
      <c r="N28">
        <v>169</v>
      </c>
      <c r="O28">
        <v>177</v>
      </c>
      <c r="P28">
        <v>178</v>
      </c>
      <c r="Q28">
        <v>189</v>
      </c>
      <c r="R28">
        <v>174</v>
      </c>
      <c r="S28">
        <v>162</v>
      </c>
      <c r="T28">
        <v>181</v>
      </c>
      <c r="U28">
        <v>181</v>
      </c>
      <c r="V28">
        <v>181</v>
      </c>
      <c r="W28">
        <v>182</v>
      </c>
      <c r="X28">
        <v>188</v>
      </c>
      <c r="Y28">
        <v>188</v>
      </c>
      <c r="Z28">
        <v>193</v>
      </c>
      <c r="AA28">
        <v>202</v>
      </c>
      <c r="AB28">
        <v>214</v>
      </c>
      <c r="AC28">
        <v>214</v>
      </c>
      <c r="AD28">
        <v>225</v>
      </c>
      <c r="AE28">
        <v>234</v>
      </c>
      <c r="AF28">
        <v>240</v>
      </c>
      <c r="AG28">
        <v>244</v>
      </c>
      <c r="AH28">
        <v>1277</v>
      </c>
      <c r="AI28">
        <v>1249</v>
      </c>
      <c r="AJ28">
        <v>1162</v>
      </c>
      <c r="AK28">
        <v>943</v>
      </c>
      <c r="AL28">
        <v>789</v>
      </c>
      <c r="AM28">
        <v>629</v>
      </c>
      <c r="AN28">
        <v>561</v>
      </c>
      <c r="AO28">
        <v>489</v>
      </c>
      <c r="AP28">
        <v>343</v>
      </c>
      <c r="AQ28">
        <v>221</v>
      </c>
      <c r="AR28">
        <v>136</v>
      </c>
      <c r="AS28">
        <v>98</v>
      </c>
      <c r="AT28">
        <v>106</v>
      </c>
      <c r="AU28">
        <v>10</v>
      </c>
      <c r="AV28">
        <v>83</v>
      </c>
      <c r="AW28">
        <v>87</v>
      </c>
      <c r="AX28">
        <v>199</v>
      </c>
      <c r="AY28">
        <v>6079</v>
      </c>
      <c r="AZ28">
        <v>475</v>
      </c>
      <c r="BA28">
        <v>598</v>
      </c>
      <c r="BB28">
        <v>3059</v>
      </c>
      <c r="BC28">
        <v>277</v>
      </c>
      <c r="BD28" s="17" t="s">
        <v>161</v>
      </c>
    </row>
    <row r="29" spans="1:56" s="61" customFormat="1" hidden="1" x14ac:dyDescent="0.25">
      <c r="A29" s="55"/>
      <c r="B29" s="56"/>
      <c r="C29" s="56"/>
      <c r="D29" s="56"/>
      <c r="E29" s="17" t="s">
        <v>200</v>
      </c>
      <c r="F29" s="28">
        <v>10065</v>
      </c>
      <c r="G29" s="25" t="s">
        <v>186</v>
      </c>
      <c r="H29" s="25" t="s">
        <v>46</v>
      </c>
      <c r="I29" s="28" t="s">
        <v>100</v>
      </c>
      <c r="J29" t="s">
        <v>200</v>
      </c>
      <c r="K29" t="s">
        <v>103</v>
      </c>
      <c r="L29" s="60">
        <v>0.14000000000000001</v>
      </c>
      <c r="M29" s="27">
        <v>16691</v>
      </c>
      <c r="N29">
        <v>237</v>
      </c>
      <c r="O29">
        <v>248</v>
      </c>
      <c r="P29">
        <v>249</v>
      </c>
      <c r="Q29">
        <v>264</v>
      </c>
      <c r="R29">
        <v>243</v>
      </c>
      <c r="S29">
        <v>227</v>
      </c>
      <c r="T29">
        <v>253</v>
      </c>
      <c r="U29">
        <v>253</v>
      </c>
      <c r="V29">
        <v>254</v>
      </c>
      <c r="W29">
        <v>255</v>
      </c>
      <c r="X29">
        <v>263</v>
      </c>
      <c r="Y29">
        <v>263</v>
      </c>
      <c r="Z29">
        <v>270</v>
      </c>
      <c r="AA29">
        <v>283</v>
      </c>
      <c r="AB29">
        <v>300</v>
      </c>
      <c r="AC29">
        <v>300</v>
      </c>
      <c r="AD29">
        <v>316</v>
      </c>
      <c r="AE29">
        <v>328</v>
      </c>
      <c r="AF29">
        <v>337</v>
      </c>
      <c r="AG29">
        <v>342</v>
      </c>
      <c r="AH29">
        <v>1788</v>
      </c>
      <c r="AI29">
        <v>1749</v>
      </c>
      <c r="AJ29">
        <v>1627</v>
      </c>
      <c r="AK29">
        <v>1320</v>
      </c>
      <c r="AL29">
        <v>1105</v>
      </c>
      <c r="AM29">
        <v>881</v>
      </c>
      <c r="AN29">
        <v>786</v>
      </c>
      <c r="AO29">
        <v>684</v>
      </c>
      <c r="AP29">
        <v>481</v>
      </c>
      <c r="AQ29">
        <v>309</v>
      </c>
      <c r="AR29">
        <v>190</v>
      </c>
      <c r="AS29">
        <v>137</v>
      </c>
      <c r="AT29">
        <v>149</v>
      </c>
      <c r="AU29">
        <v>15</v>
      </c>
      <c r="AV29">
        <v>116</v>
      </c>
      <c r="AW29">
        <v>121</v>
      </c>
      <c r="AX29">
        <v>278</v>
      </c>
      <c r="AY29">
        <v>8510</v>
      </c>
      <c r="AZ29">
        <v>665</v>
      </c>
      <c r="BA29">
        <v>837</v>
      </c>
      <c r="BB29">
        <v>4283</v>
      </c>
      <c r="BC29">
        <v>388</v>
      </c>
      <c r="BD29" s="17" t="s">
        <v>161</v>
      </c>
    </row>
    <row r="30" spans="1:56" hidden="1" x14ac:dyDescent="0.25">
      <c r="A30" s="18" t="s">
        <v>201</v>
      </c>
      <c r="B30" s="19" t="s">
        <v>46</v>
      </c>
      <c r="C30" s="19" t="s">
        <v>46</v>
      </c>
      <c r="D30" s="19" t="s">
        <v>202</v>
      </c>
      <c r="E30" s="19"/>
      <c r="F30" s="19"/>
      <c r="G30" s="19"/>
      <c r="H30" s="19"/>
      <c r="I30" s="19"/>
      <c r="J30" s="19"/>
      <c r="K30" s="19"/>
      <c r="L30" s="19"/>
      <c r="M30" s="20">
        <v>96949</v>
      </c>
      <c r="N30" s="20">
        <v>1789</v>
      </c>
      <c r="O30" s="20">
        <v>2034</v>
      </c>
      <c r="P30" s="20">
        <v>2027</v>
      </c>
      <c r="Q30" s="20">
        <v>2105</v>
      </c>
      <c r="R30" s="20">
        <v>2058</v>
      </c>
      <c r="S30" s="20">
        <v>2251</v>
      </c>
      <c r="T30" s="20">
        <v>1467</v>
      </c>
      <c r="U30" s="20">
        <v>1468</v>
      </c>
      <c r="V30" s="20">
        <v>1466</v>
      </c>
      <c r="W30" s="20">
        <v>1473</v>
      </c>
      <c r="X30" s="20">
        <v>1509</v>
      </c>
      <c r="Y30" s="20">
        <v>1519</v>
      </c>
      <c r="Z30" s="20">
        <v>1541</v>
      </c>
      <c r="AA30" s="20">
        <v>1586</v>
      </c>
      <c r="AB30" s="20">
        <v>1647</v>
      </c>
      <c r="AC30" s="20">
        <v>1609</v>
      </c>
      <c r="AD30" s="20">
        <v>1658</v>
      </c>
      <c r="AE30" s="20">
        <v>1712</v>
      </c>
      <c r="AF30" s="20">
        <v>1769</v>
      </c>
      <c r="AG30" s="20">
        <v>1821</v>
      </c>
      <c r="AH30" s="20">
        <v>9839</v>
      </c>
      <c r="AI30" s="20">
        <v>9882</v>
      </c>
      <c r="AJ30" s="20">
        <v>9130</v>
      </c>
      <c r="AK30" s="20">
        <v>7703</v>
      </c>
      <c r="AL30" s="20">
        <v>6160</v>
      </c>
      <c r="AM30" s="20">
        <v>4600</v>
      </c>
      <c r="AN30" s="20">
        <v>3883</v>
      </c>
      <c r="AO30" s="20">
        <v>3377</v>
      </c>
      <c r="AP30" s="20">
        <v>2579</v>
      </c>
      <c r="AQ30" s="20">
        <v>1909</v>
      </c>
      <c r="AR30" s="20">
        <v>1364</v>
      </c>
      <c r="AS30" s="20">
        <v>946</v>
      </c>
      <c r="AT30" s="20">
        <v>1068</v>
      </c>
      <c r="AU30" s="21">
        <v>117</v>
      </c>
      <c r="AV30" s="20">
        <v>836</v>
      </c>
      <c r="AW30" s="22">
        <v>953</v>
      </c>
      <c r="AX30" s="20">
        <v>2101</v>
      </c>
      <c r="AY30" s="23">
        <v>46734</v>
      </c>
      <c r="AZ30" s="20">
        <v>3565</v>
      </c>
      <c r="BA30" s="20">
        <v>4209</v>
      </c>
      <c r="BB30" s="20">
        <v>23183</v>
      </c>
      <c r="BC30" s="23">
        <v>2926.5854671160955</v>
      </c>
      <c r="BD30" s="17" t="s">
        <v>161</v>
      </c>
    </row>
    <row r="31" spans="1:56" s="61" customFormat="1" hidden="1" x14ac:dyDescent="0.25">
      <c r="A31" s="55"/>
      <c r="B31" s="56"/>
      <c r="C31" s="56"/>
      <c r="D31" s="56"/>
      <c r="E31" s="17" t="s">
        <v>203</v>
      </c>
      <c r="F31" s="28">
        <v>2306</v>
      </c>
      <c r="G31" s="25" t="s">
        <v>164</v>
      </c>
      <c r="H31" s="25" t="s">
        <v>178</v>
      </c>
      <c r="I31" s="28" t="s">
        <v>57</v>
      </c>
      <c r="J31" t="s">
        <v>204</v>
      </c>
      <c r="K31" s="54" t="s">
        <v>52</v>
      </c>
      <c r="L31" s="26">
        <v>0.33</v>
      </c>
      <c r="M31" s="27">
        <v>31992</v>
      </c>
      <c r="N31">
        <v>590</v>
      </c>
      <c r="O31">
        <v>671</v>
      </c>
      <c r="P31">
        <v>669</v>
      </c>
      <c r="Q31">
        <v>695</v>
      </c>
      <c r="R31">
        <v>679</v>
      </c>
      <c r="S31">
        <v>743</v>
      </c>
      <c r="T31">
        <v>484</v>
      </c>
      <c r="U31">
        <v>484</v>
      </c>
      <c r="V31">
        <v>484</v>
      </c>
      <c r="W31">
        <v>486</v>
      </c>
      <c r="X31">
        <v>498</v>
      </c>
      <c r="Y31">
        <v>501</v>
      </c>
      <c r="Z31">
        <v>509</v>
      </c>
      <c r="AA31">
        <v>523</v>
      </c>
      <c r="AB31">
        <v>544</v>
      </c>
      <c r="AC31">
        <v>531</v>
      </c>
      <c r="AD31">
        <v>547</v>
      </c>
      <c r="AE31">
        <v>565</v>
      </c>
      <c r="AF31">
        <v>584</v>
      </c>
      <c r="AG31">
        <v>601</v>
      </c>
      <c r="AH31">
        <v>3247</v>
      </c>
      <c r="AI31">
        <v>3261</v>
      </c>
      <c r="AJ31">
        <v>3013</v>
      </c>
      <c r="AK31">
        <v>2542</v>
      </c>
      <c r="AL31">
        <v>2033</v>
      </c>
      <c r="AM31">
        <v>1518</v>
      </c>
      <c r="AN31">
        <v>1281</v>
      </c>
      <c r="AO31">
        <v>1114</v>
      </c>
      <c r="AP31">
        <v>851</v>
      </c>
      <c r="AQ31">
        <v>630</v>
      </c>
      <c r="AR31">
        <v>450</v>
      </c>
      <c r="AS31">
        <v>312</v>
      </c>
      <c r="AT31">
        <v>352</v>
      </c>
      <c r="AU31">
        <v>39</v>
      </c>
      <c r="AV31">
        <v>276</v>
      </c>
      <c r="AW31">
        <v>314</v>
      </c>
      <c r="AX31">
        <v>693</v>
      </c>
      <c r="AY31">
        <v>15422</v>
      </c>
      <c r="AZ31">
        <v>1176</v>
      </c>
      <c r="BA31">
        <v>1389</v>
      </c>
      <c r="BB31">
        <v>7650</v>
      </c>
      <c r="BC31">
        <v>966</v>
      </c>
      <c r="BD31" s="17" t="s">
        <v>161</v>
      </c>
    </row>
    <row r="32" spans="1:56" s="61" customFormat="1" hidden="1" x14ac:dyDescent="0.25">
      <c r="A32" s="55"/>
      <c r="B32" s="56"/>
      <c r="C32" s="56"/>
      <c r="D32" s="56"/>
      <c r="E32" s="17" t="s">
        <v>205</v>
      </c>
      <c r="F32" s="28">
        <v>2307</v>
      </c>
      <c r="G32" s="25" t="s">
        <v>164</v>
      </c>
      <c r="H32" s="25" t="s">
        <v>197</v>
      </c>
      <c r="I32" s="28" t="s">
        <v>76</v>
      </c>
      <c r="J32" t="s">
        <v>206</v>
      </c>
      <c r="K32" s="54" t="s">
        <v>52</v>
      </c>
      <c r="L32" s="26">
        <v>0.18</v>
      </c>
      <c r="M32" s="27">
        <v>17449</v>
      </c>
      <c r="N32">
        <v>322</v>
      </c>
      <c r="O32">
        <v>366</v>
      </c>
      <c r="P32">
        <v>365</v>
      </c>
      <c r="Q32">
        <v>379</v>
      </c>
      <c r="R32">
        <v>370</v>
      </c>
      <c r="S32">
        <v>405</v>
      </c>
      <c r="T32">
        <v>264</v>
      </c>
      <c r="U32">
        <v>264</v>
      </c>
      <c r="V32">
        <v>264</v>
      </c>
      <c r="W32">
        <v>265</v>
      </c>
      <c r="X32">
        <v>272</v>
      </c>
      <c r="Y32">
        <v>273</v>
      </c>
      <c r="Z32">
        <v>277</v>
      </c>
      <c r="AA32">
        <v>285</v>
      </c>
      <c r="AB32">
        <v>296</v>
      </c>
      <c r="AC32">
        <v>290</v>
      </c>
      <c r="AD32">
        <v>298</v>
      </c>
      <c r="AE32">
        <v>308</v>
      </c>
      <c r="AF32">
        <v>318</v>
      </c>
      <c r="AG32">
        <v>328</v>
      </c>
      <c r="AH32">
        <v>1771</v>
      </c>
      <c r="AI32">
        <v>1779</v>
      </c>
      <c r="AJ32">
        <v>1643</v>
      </c>
      <c r="AK32">
        <v>1387</v>
      </c>
      <c r="AL32">
        <v>1109</v>
      </c>
      <c r="AM32">
        <v>828</v>
      </c>
      <c r="AN32">
        <v>699</v>
      </c>
      <c r="AO32">
        <v>608</v>
      </c>
      <c r="AP32">
        <v>464</v>
      </c>
      <c r="AQ32">
        <v>344</v>
      </c>
      <c r="AR32">
        <v>246</v>
      </c>
      <c r="AS32">
        <v>170</v>
      </c>
      <c r="AT32">
        <v>192</v>
      </c>
      <c r="AU32">
        <v>21</v>
      </c>
      <c r="AV32">
        <v>150</v>
      </c>
      <c r="AW32">
        <v>172</v>
      </c>
      <c r="AX32">
        <v>378</v>
      </c>
      <c r="AY32">
        <v>8412</v>
      </c>
      <c r="AZ32">
        <v>642</v>
      </c>
      <c r="BA32">
        <v>758</v>
      </c>
      <c r="BB32">
        <v>4173</v>
      </c>
      <c r="BC32">
        <v>527</v>
      </c>
      <c r="BD32" s="17" t="s">
        <v>161</v>
      </c>
    </row>
    <row r="33" spans="1:56" s="61" customFormat="1" hidden="1" x14ac:dyDescent="0.25">
      <c r="A33" s="55"/>
      <c r="B33" s="56"/>
      <c r="C33" s="56"/>
      <c r="D33" s="56"/>
      <c r="E33" s="17" t="s">
        <v>207</v>
      </c>
      <c r="F33" s="28">
        <v>2305</v>
      </c>
      <c r="G33" s="17" t="s">
        <v>175</v>
      </c>
      <c r="H33" s="17" t="s">
        <v>175</v>
      </c>
      <c r="I33" s="28" t="s">
        <v>176</v>
      </c>
      <c r="J33" t="s">
        <v>207</v>
      </c>
      <c r="K33" s="54" t="s">
        <v>52</v>
      </c>
      <c r="L33" s="26">
        <v>0</v>
      </c>
      <c r="M33" s="2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 s="17" t="s">
        <v>161</v>
      </c>
    </row>
    <row r="34" spans="1:56" s="61" customFormat="1" hidden="1" x14ac:dyDescent="0.25">
      <c r="A34" s="55"/>
      <c r="B34" s="56"/>
      <c r="C34" s="56"/>
      <c r="D34" s="56"/>
      <c r="E34" s="17" t="s">
        <v>208</v>
      </c>
      <c r="F34" s="28">
        <v>2310</v>
      </c>
      <c r="G34" s="25" t="s">
        <v>164</v>
      </c>
      <c r="H34" s="25" t="s">
        <v>197</v>
      </c>
      <c r="I34" s="28" t="s">
        <v>76</v>
      </c>
      <c r="J34" t="s">
        <v>209</v>
      </c>
      <c r="K34" s="54" t="s">
        <v>52</v>
      </c>
      <c r="L34" s="26">
        <v>7.0000000000000007E-2</v>
      </c>
      <c r="M34" s="27">
        <v>6787</v>
      </c>
      <c r="N34">
        <v>125</v>
      </c>
      <c r="O34">
        <v>142</v>
      </c>
      <c r="P34">
        <v>142</v>
      </c>
      <c r="Q34">
        <v>147</v>
      </c>
      <c r="R34">
        <v>144</v>
      </c>
      <c r="S34">
        <v>158</v>
      </c>
      <c r="T34">
        <v>103</v>
      </c>
      <c r="U34">
        <v>103</v>
      </c>
      <c r="V34">
        <v>103</v>
      </c>
      <c r="W34">
        <v>103</v>
      </c>
      <c r="X34">
        <v>106</v>
      </c>
      <c r="Y34">
        <v>106</v>
      </c>
      <c r="Z34">
        <v>108</v>
      </c>
      <c r="AA34">
        <v>111</v>
      </c>
      <c r="AB34">
        <v>115</v>
      </c>
      <c r="AC34">
        <v>113</v>
      </c>
      <c r="AD34">
        <v>116</v>
      </c>
      <c r="AE34">
        <v>120</v>
      </c>
      <c r="AF34">
        <v>124</v>
      </c>
      <c r="AG34">
        <v>127</v>
      </c>
      <c r="AH34">
        <v>689</v>
      </c>
      <c r="AI34">
        <v>692</v>
      </c>
      <c r="AJ34">
        <v>639</v>
      </c>
      <c r="AK34">
        <v>539</v>
      </c>
      <c r="AL34">
        <v>431</v>
      </c>
      <c r="AM34">
        <v>322</v>
      </c>
      <c r="AN34">
        <v>272</v>
      </c>
      <c r="AO34">
        <v>236</v>
      </c>
      <c r="AP34">
        <v>181</v>
      </c>
      <c r="AQ34">
        <v>134</v>
      </c>
      <c r="AR34">
        <v>95</v>
      </c>
      <c r="AS34">
        <v>66</v>
      </c>
      <c r="AT34">
        <v>75</v>
      </c>
      <c r="AU34">
        <v>8</v>
      </c>
      <c r="AV34">
        <v>59</v>
      </c>
      <c r="AW34">
        <v>67</v>
      </c>
      <c r="AX34">
        <v>147</v>
      </c>
      <c r="AY34">
        <v>3271</v>
      </c>
      <c r="AZ34">
        <v>250</v>
      </c>
      <c r="BA34">
        <v>295</v>
      </c>
      <c r="BB34">
        <v>1623</v>
      </c>
      <c r="BC34">
        <v>205</v>
      </c>
      <c r="BD34" s="17" t="s">
        <v>161</v>
      </c>
    </row>
    <row r="35" spans="1:56" s="61" customFormat="1" hidden="1" x14ac:dyDescent="0.25">
      <c r="A35" s="55"/>
      <c r="B35" s="56"/>
      <c r="C35" s="56"/>
      <c r="D35" s="56"/>
      <c r="E35" s="17" t="s">
        <v>210</v>
      </c>
      <c r="F35" s="28">
        <v>2309</v>
      </c>
      <c r="G35" s="25" t="s">
        <v>164</v>
      </c>
      <c r="H35" s="25" t="s">
        <v>178</v>
      </c>
      <c r="I35" s="28" t="s">
        <v>76</v>
      </c>
      <c r="J35" t="s">
        <v>211</v>
      </c>
      <c r="K35" s="54" t="s">
        <v>52</v>
      </c>
      <c r="L35" s="26">
        <v>0.13</v>
      </c>
      <c r="M35" s="27">
        <v>12605</v>
      </c>
      <c r="N35">
        <v>233</v>
      </c>
      <c r="O35">
        <v>264</v>
      </c>
      <c r="P35">
        <v>264</v>
      </c>
      <c r="Q35">
        <v>274</v>
      </c>
      <c r="R35">
        <v>268</v>
      </c>
      <c r="S35">
        <v>293</v>
      </c>
      <c r="T35">
        <v>191</v>
      </c>
      <c r="U35">
        <v>191</v>
      </c>
      <c r="V35">
        <v>191</v>
      </c>
      <c r="W35">
        <v>191</v>
      </c>
      <c r="X35">
        <v>196</v>
      </c>
      <c r="Y35">
        <v>197</v>
      </c>
      <c r="Z35">
        <v>200</v>
      </c>
      <c r="AA35">
        <v>206</v>
      </c>
      <c r="AB35">
        <v>214</v>
      </c>
      <c r="AC35">
        <v>209</v>
      </c>
      <c r="AD35">
        <v>216</v>
      </c>
      <c r="AE35">
        <v>223</v>
      </c>
      <c r="AF35">
        <v>230</v>
      </c>
      <c r="AG35">
        <v>237</v>
      </c>
      <c r="AH35">
        <v>1279</v>
      </c>
      <c r="AI35">
        <v>1285</v>
      </c>
      <c r="AJ35">
        <v>1187</v>
      </c>
      <c r="AK35">
        <v>1001</v>
      </c>
      <c r="AL35">
        <v>801</v>
      </c>
      <c r="AM35">
        <v>598</v>
      </c>
      <c r="AN35">
        <v>505</v>
      </c>
      <c r="AO35">
        <v>439</v>
      </c>
      <c r="AP35">
        <v>335</v>
      </c>
      <c r="AQ35">
        <v>248</v>
      </c>
      <c r="AR35">
        <v>177</v>
      </c>
      <c r="AS35">
        <v>123</v>
      </c>
      <c r="AT35">
        <v>139</v>
      </c>
      <c r="AU35">
        <v>15</v>
      </c>
      <c r="AV35">
        <v>109</v>
      </c>
      <c r="AW35">
        <v>124</v>
      </c>
      <c r="AX35">
        <v>273</v>
      </c>
      <c r="AY35">
        <v>6075</v>
      </c>
      <c r="AZ35">
        <v>463</v>
      </c>
      <c r="BA35">
        <v>547</v>
      </c>
      <c r="BB35">
        <v>3014</v>
      </c>
      <c r="BC35">
        <v>380</v>
      </c>
      <c r="BD35" s="17" t="s">
        <v>161</v>
      </c>
    </row>
    <row r="36" spans="1:56" s="61" customFormat="1" hidden="1" x14ac:dyDescent="0.25">
      <c r="A36" s="55"/>
      <c r="B36" s="56"/>
      <c r="C36" s="56"/>
      <c r="D36" s="56"/>
      <c r="E36" s="17" t="s">
        <v>212</v>
      </c>
      <c r="F36" s="28">
        <v>2313</v>
      </c>
      <c r="G36" s="25" t="s">
        <v>164</v>
      </c>
      <c r="H36" s="25" t="s">
        <v>178</v>
      </c>
      <c r="I36" s="28" t="s">
        <v>59</v>
      </c>
      <c r="J36" t="s">
        <v>213</v>
      </c>
      <c r="K36" s="54" t="s">
        <v>52</v>
      </c>
      <c r="L36" s="26">
        <v>0.03</v>
      </c>
      <c r="M36" s="27">
        <v>2907</v>
      </c>
      <c r="N36">
        <v>54</v>
      </c>
      <c r="O36">
        <v>61</v>
      </c>
      <c r="P36">
        <v>61</v>
      </c>
      <c r="Q36">
        <v>63</v>
      </c>
      <c r="R36">
        <v>62</v>
      </c>
      <c r="S36">
        <v>68</v>
      </c>
      <c r="T36">
        <v>44</v>
      </c>
      <c r="U36">
        <v>44</v>
      </c>
      <c r="V36">
        <v>44</v>
      </c>
      <c r="W36">
        <v>44</v>
      </c>
      <c r="X36">
        <v>45</v>
      </c>
      <c r="Y36">
        <v>46</v>
      </c>
      <c r="Z36">
        <v>46</v>
      </c>
      <c r="AA36">
        <v>48</v>
      </c>
      <c r="AB36">
        <v>49</v>
      </c>
      <c r="AC36">
        <v>48</v>
      </c>
      <c r="AD36">
        <v>50</v>
      </c>
      <c r="AE36">
        <v>51</v>
      </c>
      <c r="AF36">
        <v>53</v>
      </c>
      <c r="AG36">
        <v>55</v>
      </c>
      <c r="AH36">
        <v>295</v>
      </c>
      <c r="AI36">
        <v>296</v>
      </c>
      <c r="AJ36">
        <v>274</v>
      </c>
      <c r="AK36">
        <v>231</v>
      </c>
      <c r="AL36">
        <v>185</v>
      </c>
      <c r="AM36">
        <v>138</v>
      </c>
      <c r="AN36">
        <v>116</v>
      </c>
      <c r="AO36">
        <v>101</v>
      </c>
      <c r="AP36">
        <v>77</v>
      </c>
      <c r="AQ36">
        <v>57</v>
      </c>
      <c r="AR36">
        <v>41</v>
      </c>
      <c r="AS36">
        <v>28</v>
      </c>
      <c r="AT36">
        <v>32</v>
      </c>
      <c r="AU36">
        <v>4</v>
      </c>
      <c r="AV36">
        <v>25</v>
      </c>
      <c r="AW36">
        <v>29</v>
      </c>
      <c r="AX36">
        <v>63</v>
      </c>
      <c r="AY36">
        <v>1402</v>
      </c>
      <c r="AZ36">
        <v>107</v>
      </c>
      <c r="BA36">
        <v>126</v>
      </c>
      <c r="BB36">
        <v>695</v>
      </c>
      <c r="BC36">
        <v>88</v>
      </c>
      <c r="BD36" s="17" t="s">
        <v>161</v>
      </c>
    </row>
    <row r="37" spans="1:56" s="61" customFormat="1" hidden="1" x14ac:dyDescent="0.25">
      <c r="A37" s="55"/>
      <c r="B37" s="56"/>
      <c r="C37" s="56"/>
      <c r="D37" s="56"/>
      <c r="E37" s="17" t="s">
        <v>214</v>
      </c>
      <c r="F37" s="28">
        <v>2308</v>
      </c>
      <c r="G37" s="25" t="s">
        <v>164</v>
      </c>
      <c r="H37" s="25" t="s">
        <v>178</v>
      </c>
      <c r="I37" s="28" t="s">
        <v>76</v>
      </c>
      <c r="J37" t="s">
        <v>215</v>
      </c>
      <c r="K37" s="54" t="s">
        <v>52</v>
      </c>
      <c r="L37" s="26">
        <v>0.15</v>
      </c>
      <c r="M37" s="27">
        <v>14542</v>
      </c>
      <c r="N37">
        <v>268</v>
      </c>
      <c r="O37">
        <v>305</v>
      </c>
      <c r="P37">
        <v>304</v>
      </c>
      <c r="Q37">
        <v>316</v>
      </c>
      <c r="R37">
        <v>309</v>
      </c>
      <c r="S37">
        <v>338</v>
      </c>
      <c r="T37">
        <v>220</v>
      </c>
      <c r="U37">
        <v>220</v>
      </c>
      <c r="V37">
        <v>220</v>
      </c>
      <c r="W37">
        <v>221</v>
      </c>
      <c r="X37">
        <v>226</v>
      </c>
      <c r="Y37">
        <v>228</v>
      </c>
      <c r="Z37">
        <v>231</v>
      </c>
      <c r="AA37">
        <v>238</v>
      </c>
      <c r="AB37">
        <v>247</v>
      </c>
      <c r="AC37">
        <v>241</v>
      </c>
      <c r="AD37">
        <v>249</v>
      </c>
      <c r="AE37">
        <v>257</v>
      </c>
      <c r="AF37">
        <v>265</v>
      </c>
      <c r="AG37">
        <v>273</v>
      </c>
      <c r="AH37">
        <v>1476</v>
      </c>
      <c r="AI37">
        <v>1482</v>
      </c>
      <c r="AJ37">
        <v>1370</v>
      </c>
      <c r="AK37">
        <v>1155</v>
      </c>
      <c r="AL37">
        <v>924</v>
      </c>
      <c r="AM37">
        <v>690</v>
      </c>
      <c r="AN37">
        <v>582</v>
      </c>
      <c r="AO37">
        <v>507</v>
      </c>
      <c r="AP37">
        <v>387</v>
      </c>
      <c r="AQ37">
        <v>286</v>
      </c>
      <c r="AR37">
        <v>205</v>
      </c>
      <c r="AS37">
        <v>142</v>
      </c>
      <c r="AT37">
        <v>160</v>
      </c>
      <c r="AU37">
        <v>18</v>
      </c>
      <c r="AV37">
        <v>125</v>
      </c>
      <c r="AW37">
        <v>143</v>
      </c>
      <c r="AX37">
        <v>315</v>
      </c>
      <c r="AY37">
        <v>7010</v>
      </c>
      <c r="AZ37">
        <v>535</v>
      </c>
      <c r="BA37">
        <v>631</v>
      </c>
      <c r="BB37">
        <v>3477</v>
      </c>
      <c r="BC37">
        <v>439</v>
      </c>
      <c r="BD37" s="17" t="s">
        <v>161</v>
      </c>
    </row>
    <row r="38" spans="1:56" s="61" customFormat="1" hidden="1" x14ac:dyDescent="0.25">
      <c r="A38" s="55"/>
      <c r="B38" s="56"/>
      <c r="C38" s="56"/>
      <c r="D38" s="56"/>
      <c r="E38" s="17" t="s">
        <v>216</v>
      </c>
      <c r="F38" s="28">
        <v>10067</v>
      </c>
      <c r="G38" s="25" t="s">
        <v>164</v>
      </c>
      <c r="H38" s="25" t="s">
        <v>178</v>
      </c>
      <c r="I38" s="28" t="s">
        <v>76</v>
      </c>
      <c r="J38" t="s">
        <v>216</v>
      </c>
      <c r="K38" t="s">
        <v>103</v>
      </c>
      <c r="L38" s="26">
        <v>0.11</v>
      </c>
      <c r="M38" s="27">
        <v>10662</v>
      </c>
      <c r="N38">
        <v>197</v>
      </c>
      <c r="O38">
        <v>224</v>
      </c>
      <c r="P38">
        <v>223</v>
      </c>
      <c r="Q38">
        <v>232</v>
      </c>
      <c r="R38">
        <v>226</v>
      </c>
      <c r="S38">
        <v>248</v>
      </c>
      <c r="T38">
        <v>161</v>
      </c>
      <c r="U38">
        <v>161</v>
      </c>
      <c r="V38">
        <v>161</v>
      </c>
      <c r="W38">
        <v>162</v>
      </c>
      <c r="X38">
        <v>166</v>
      </c>
      <c r="Y38">
        <v>167</v>
      </c>
      <c r="Z38">
        <v>170</v>
      </c>
      <c r="AA38">
        <v>174</v>
      </c>
      <c r="AB38">
        <v>181</v>
      </c>
      <c r="AC38">
        <v>177</v>
      </c>
      <c r="AD38">
        <v>182</v>
      </c>
      <c r="AE38">
        <v>188</v>
      </c>
      <c r="AF38">
        <v>195</v>
      </c>
      <c r="AG38">
        <v>200</v>
      </c>
      <c r="AH38">
        <v>1082</v>
      </c>
      <c r="AI38">
        <v>1087</v>
      </c>
      <c r="AJ38">
        <v>1004</v>
      </c>
      <c r="AK38">
        <v>847</v>
      </c>
      <c r="AL38">
        <v>678</v>
      </c>
      <c r="AM38">
        <v>506</v>
      </c>
      <c r="AN38">
        <v>427</v>
      </c>
      <c r="AO38">
        <v>371</v>
      </c>
      <c r="AP38">
        <v>284</v>
      </c>
      <c r="AQ38">
        <v>210</v>
      </c>
      <c r="AR38">
        <v>150</v>
      </c>
      <c r="AS38">
        <v>104</v>
      </c>
      <c r="AT38">
        <v>117</v>
      </c>
      <c r="AU38">
        <v>13</v>
      </c>
      <c r="AV38">
        <v>92</v>
      </c>
      <c r="AW38">
        <v>105</v>
      </c>
      <c r="AX38">
        <v>231</v>
      </c>
      <c r="AY38">
        <v>5141</v>
      </c>
      <c r="AZ38">
        <v>392</v>
      </c>
      <c r="BA38">
        <v>463</v>
      </c>
      <c r="BB38">
        <v>2550</v>
      </c>
      <c r="BC38">
        <v>322</v>
      </c>
      <c r="BD38" s="17" t="s">
        <v>161</v>
      </c>
    </row>
    <row r="39" spans="1:56" hidden="1" x14ac:dyDescent="0.25">
      <c r="A39" s="18" t="s">
        <v>217</v>
      </c>
      <c r="B39" s="19" t="s">
        <v>46</v>
      </c>
      <c r="C39" s="19" t="s">
        <v>46</v>
      </c>
      <c r="D39" s="19" t="s">
        <v>218</v>
      </c>
      <c r="E39" s="19" t="s">
        <v>218</v>
      </c>
      <c r="F39" s="19">
        <v>2314</v>
      </c>
      <c r="G39" s="19" t="s">
        <v>186</v>
      </c>
      <c r="H39" s="19" t="s">
        <v>46</v>
      </c>
      <c r="I39" s="19" t="s">
        <v>59</v>
      </c>
      <c r="J39" s="19"/>
      <c r="K39" s="19" t="s">
        <v>52</v>
      </c>
      <c r="L39" s="19">
        <v>1</v>
      </c>
      <c r="M39" s="20">
        <v>5771</v>
      </c>
      <c r="N39" s="20">
        <v>146</v>
      </c>
      <c r="O39" s="20">
        <v>124</v>
      </c>
      <c r="P39" s="20">
        <v>132</v>
      </c>
      <c r="Q39" s="20">
        <v>121</v>
      </c>
      <c r="R39" s="20">
        <v>96</v>
      </c>
      <c r="S39" s="20">
        <v>106</v>
      </c>
      <c r="T39" s="20">
        <v>83</v>
      </c>
      <c r="U39" s="20">
        <v>87</v>
      </c>
      <c r="V39" s="20">
        <v>88</v>
      </c>
      <c r="W39" s="20">
        <v>91</v>
      </c>
      <c r="X39" s="20">
        <v>95</v>
      </c>
      <c r="Y39" s="20">
        <v>100</v>
      </c>
      <c r="Z39" s="20">
        <v>103</v>
      </c>
      <c r="AA39" s="20">
        <v>109</v>
      </c>
      <c r="AB39" s="20">
        <v>116</v>
      </c>
      <c r="AC39" s="20">
        <v>116</v>
      </c>
      <c r="AD39" s="20">
        <v>119</v>
      </c>
      <c r="AE39" s="20">
        <v>122</v>
      </c>
      <c r="AF39" s="20">
        <v>120</v>
      </c>
      <c r="AG39" s="20">
        <v>121</v>
      </c>
      <c r="AH39" s="20">
        <v>538</v>
      </c>
      <c r="AI39" s="20">
        <v>477</v>
      </c>
      <c r="AJ39" s="20">
        <v>499</v>
      </c>
      <c r="AK39" s="20">
        <v>500</v>
      </c>
      <c r="AL39" s="20">
        <v>407</v>
      </c>
      <c r="AM39" s="20">
        <v>262</v>
      </c>
      <c r="AN39" s="20">
        <v>274</v>
      </c>
      <c r="AO39" s="20">
        <v>233</v>
      </c>
      <c r="AP39" s="20">
        <v>172</v>
      </c>
      <c r="AQ39" s="20">
        <v>68</v>
      </c>
      <c r="AR39" s="20">
        <v>64</v>
      </c>
      <c r="AS39" s="20">
        <v>35</v>
      </c>
      <c r="AT39" s="20">
        <v>47</v>
      </c>
      <c r="AU39" s="21">
        <v>9</v>
      </c>
      <c r="AV39" s="20">
        <v>75</v>
      </c>
      <c r="AW39" s="22">
        <v>71</v>
      </c>
      <c r="AX39" s="20">
        <v>171</v>
      </c>
      <c r="AY39" s="23">
        <v>2583</v>
      </c>
      <c r="AZ39" s="20">
        <v>261</v>
      </c>
      <c r="BA39" s="20">
        <v>359</v>
      </c>
      <c r="BB39" s="20">
        <v>1473</v>
      </c>
      <c r="BC39" s="23">
        <v>239.47321614841508</v>
      </c>
      <c r="BD39" s="50" t="s">
        <v>161</v>
      </c>
    </row>
    <row r="40" spans="1:56" hidden="1" x14ac:dyDescent="0.25">
      <c r="A40" s="18" t="s">
        <v>219</v>
      </c>
      <c r="B40" s="19" t="s">
        <v>46</v>
      </c>
      <c r="C40" s="19" t="s">
        <v>46</v>
      </c>
      <c r="D40" s="19" t="s">
        <v>197</v>
      </c>
      <c r="E40" s="19"/>
      <c r="F40" s="19"/>
      <c r="G40" s="19"/>
      <c r="H40" s="19"/>
      <c r="I40" s="19"/>
      <c r="J40" s="19"/>
      <c r="K40" s="19"/>
      <c r="L40" s="19"/>
      <c r="M40" s="20">
        <v>68734</v>
      </c>
      <c r="N40" s="20">
        <v>1034</v>
      </c>
      <c r="O40" s="20">
        <v>1208</v>
      </c>
      <c r="P40" s="20">
        <v>1299</v>
      </c>
      <c r="Q40" s="20">
        <v>1327</v>
      </c>
      <c r="R40" s="20">
        <v>1403</v>
      </c>
      <c r="S40" s="20">
        <v>1353</v>
      </c>
      <c r="T40" s="20">
        <v>735</v>
      </c>
      <c r="U40" s="20">
        <v>732</v>
      </c>
      <c r="V40" s="20">
        <v>729</v>
      </c>
      <c r="W40" s="20">
        <v>734</v>
      </c>
      <c r="X40" s="20">
        <v>750</v>
      </c>
      <c r="Y40" s="20">
        <v>746</v>
      </c>
      <c r="Z40" s="20">
        <v>776</v>
      </c>
      <c r="AA40" s="20">
        <v>840</v>
      </c>
      <c r="AB40" s="20">
        <v>926</v>
      </c>
      <c r="AC40" s="20">
        <v>960</v>
      </c>
      <c r="AD40" s="20">
        <v>1046</v>
      </c>
      <c r="AE40" s="20">
        <v>1112</v>
      </c>
      <c r="AF40" s="20">
        <v>1138</v>
      </c>
      <c r="AG40" s="20">
        <v>1144</v>
      </c>
      <c r="AH40" s="20">
        <v>5996</v>
      </c>
      <c r="AI40" s="20">
        <v>6872</v>
      </c>
      <c r="AJ40" s="20">
        <v>6778</v>
      </c>
      <c r="AK40" s="20">
        <v>5756</v>
      </c>
      <c r="AL40" s="20">
        <v>4522</v>
      </c>
      <c r="AM40" s="20">
        <v>3643</v>
      </c>
      <c r="AN40" s="20">
        <v>3783</v>
      </c>
      <c r="AO40" s="20">
        <v>3244</v>
      </c>
      <c r="AP40" s="20">
        <v>2823</v>
      </c>
      <c r="AQ40" s="20">
        <v>2046</v>
      </c>
      <c r="AR40" s="20">
        <v>1363</v>
      </c>
      <c r="AS40" s="20">
        <v>907</v>
      </c>
      <c r="AT40" s="20">
        <v>1009</v>
      </c>
      <c r="AU40" s="21">
        <v>49</v>
      </c>
      <c r="AV40" s="20">
        <v>471</v>
      </c>
      <c r="AW40" s="22">
        <v>563</v>
      </c>
      <c r="AX40" s="20">
        <v>1214</v>
      </c>
      <c r="AY40" s="23">
        <v>31156</v>
      </c>
      <c r="AZ40" s="20">
        <v>2040</v>
      </c>
      <c r="BA40" s="20">
        <v>2385</v>
      </c>
      <c r="BB40" s="20">
        <v>17309</v>
      </c>
      <c r="BC40" s="23">
        <v>1691.6276605832809</v>
      </c>
      <c r="BD40" s="50" t="s">
        <v>161</v>
      </c>
    </row>
    <row r="41" spans="1:56" s="61" customFormat="1" hidden="1" x14ac:dyDescent="0.25">
      <c r="A41" s="55"/>
      <c r="B41" s="56"/>
      <c r="C41" s="56"/>
      <c r="D41" s="56"/>
      <c r="E41" s="52" t="s">
        <v>220</v>
      </c>
      <c r="F41" s="57">
        <v>2316</v>
      </c>
      <c r="G41" s="63" t="s">
        <v>164</v>
      </c>
      <c r="H41" s="63" t="s">
        <v>197</v>
      </c>
      <c r="I41" s="57" t="s">
        <v>76</v>
      </c>
      <c r="J41" s="57"/>
      <c r="K41" s="59" t="s">
        <v>52</v>
      </c>
      <c r="L41" s="60">
        <v>0.43</v>
      </c>
      <c r="M41" s="27">
        <v>29557</v>
      </c>
      <c r="N41">
        <v>445</v>
      </c>
      <c r="O41">
        <v>519</v>
      </c>
      <c r="P41">
        <v>559</v>
      </c>
      <c r="Q41">
        <v>571</v>
      </c>
      <c r="R41">
        <v>603</v>
      </c>
      <c r="S41">
        <v>582</v>
      </c>
      <c r="T41">
        <v>316</v>
      </c>
      <c r="U41">
        <v>315</v>
      </c>
      <c r="V41">
        <v>313</v>
      </c>
      <c r="W41">
        <v>316</v>
      </c>
      <c r="X41">
        <v>323</v>
      </c>
      <c r="Y41">
        <v>321</v>
      </c>
      <c r="Z41">
        <v>334</v>
      </c>
      <c r="AA41">
        <v>361</v>
      </c>
      <c r="AB41">
        <v>398</v>
      </c>
      <c r="AC41">
        <v>413</v>
      </c>
      <c r="AD41">
        <v>450</v>
      </c>
      <c r="AE41">
        <v>478</v>
      </c>
      <c r="AF41">
        <v>489</v>
      </c>
      <c r="AG41">
        <v>492</v>
      </c>
      <c r="AH41">
        <v>2578</v>
      </c>
      <c r="AI41">
        <v>2955</v>
      </c>
      <c r="AJ41">
        <v>2915</v>
      </c>
      <c r="AK41">
        <v>2475</v>
      </c>
      <c r="AL41">
        <v>1944</v>
      </c>
      <c r="AM41">
        <v>1566</v>
      </c>
      <c r="AN41">
        <v>1627</v>
      </c>
      <c r="AO41">
        <v>1395</v>
      </c>
      <c r="AP41">
        <v>1214</v>
      </c>
      <c r="AQ41">
        <v>880</v>
      </c>
      <c r="AR41">
        <v>586</v>
      </c>
      <c r="AS41">
        <v>390</v>
      </c>
      <c r="AT41">
        <v>434</v>
      </c>
      <c r="AU41">
        <v>21</v>
      </c>
      <c r="AV41">
        <v>203</v>
      </c>
      <c r="AW41">
        <v>242</v>
      </c>
      <c r="AX41">
        <v>522</v>
      </c>
      <c r="AY41">
        <v>13397</v>
      </c>
      <c r="AZ41">
        <v>877</v>
      </c>
      <c r="BA41">
        <v>1026</v>
      </c>
      <c r="BB41">
        <v>7443</v>
      </c>
      <c r="BC41">
        <v>727</v>
      </c>
      <c r="BD41" s="17" t="s">
        <v>161</v>
      </c>
    </row>
    <row r="42" spans="1:56" s="61" customFormat="1" hidden="1" x14ac:dyDescent="0.25">
      <c r="A42" s="55"/>
      <c r="B42" s="56"/>
      <c r="C42" s="56"/>
      <c r="D42" s="56"/>
      <c r="E42" s="52" t="s">
        <v>221</v>
      </c>
      <c r="F42" s="57">
        <v>2315</v>
      </c>
      <c r="G42" s="63" t="s">
        <v>164</v>
      </c>
      <c r="H42" s="63" t="s">
        <v>197</v>
      </c>
      <c r="I42" s="57" t="s">
        <v>76</v>
      </c>
      <c r="J42" s="57"/>
      <c r="K42" s="59" t="s">
        <v>52</v>
      </c>
      <c r="L42" s="60">
        <v>0.37</v>
      </c>
      <c r="M42" s="27">
        <v>25435</v>
      </c>
      <c r="N42">
        <v>383</v>
      </c>
      <c r="O42">
        <v>447</v>
      </c>
      <c r="P42">
        <v>481</v>
      </c>
      <c r="Q42">
        <v>491</v>
      </c>
      <c r="R42">
        <v>519</v>
      </c>
      <c r="S42">
        <v>501</v>
      </c>
      <c r="T42">
        <v>272</v>
      </c>
      <c r="U42">
        <v>271</v>
      </c>
      <c r="V42">
        <v>270</v>
      </c>
      <c r="W42">
        <v>272</v>
      </c>
      <c r="X42">
        <v>278</v>
      </c>
      <c r="Y42">
        <v>276</v>
      </c>
      <c r="Z42">
        <v>287</v>
      </c>
      <c r="AA42">
        <v>311</v>
      </c>
      <c r="AB42">
        <v>343</v>
      </c>
      <c r="AC42">
        <v>355</v>
      </c>
      <c r="AD42">
        <v>387</v>
      </c>
      <c r="AE42">
        <v>411</v>
      </c>
      <c r="AF42">
        <v>421</v>
      </c>
      <c r="AG42">
        <v>423</v>
      </c>
      <c r="AH42">
        <v>2219</v>
      </c>
      <c r="AI42">
        <v>2543</v>
      </c>
      <c r="AJ42">
        <v>2508</v>
      </c>
      <c r="AK42">
        <v>2130</v>
      </c>
      <c r="AL42">
        <v>1673</v>
      </c>
      <c r="AM42">
        <v>1348</v>
      </c>
      <c r="AN42">
        <v>1400</v>
      </c>
      <c r="AO42">
        <v>1200</v>
      </c>
      <c r="AP42">
        <v>1045</v>
      </c>
      <c r="AQ42">
        <v>757</v>
      </c>
      <c r="AR42">
        <v>504</v>
      </c>
      <c r="AS42">
        <v>336</v>
      </c>
      <c r="AT42">
        <v>373</v>
      </c>
      <c r="AU42">
        <v>18</v>
      </c>
      <c r="AV42">
        <v>174</v>
      </c>
      <c r="AW42">
        <v>208</v>
      </c>
      <c r="AX42">
        <v>449</v>
      </c>
      <c r="AY42">
        <v>11528</v>
      </c>
      <c r="AZ42">
        <v>755</v>
      </c>
      <c r="BA42">
        <v>882</v>
      </c>
      <c r="BB42">
        <v>6404</v>
      </c>
      <c r="BC42">
        <v>626</v>
      </c>
      <c r="BD42" s="17" t="s">
        <v>161</v>
      </c>
    </row>
    <row r="43" spans="1:56" s="61" customFormat="1" hidden="1" x14ac:dyDescent="0.25">
      <c r="A43" s="55"/>
      <c r="B43" s="56"/>
      <c r="C43" s="56"/>
      <c r="D43" s="56"/>
      <c r="E43" s="52" t="s">
        <v>222</v>
      </c>
      <c r="F43" s="57">
        <v>10041</v>
      </c>
      <c r="G43" s="63" t="s">
        <v>164</v>
      </c>
      <c r="H43" s="63" t="s">
        <v>197</v>
      </c>
      <c r="I43" s="57" t="s">
        <v>100</v>
      </c>
      <c r="J43" s="57"/>
      <c r="K43" s="59" t="s">
        <v>103</v>
      </c>
      <c r="L43" s="60">
        <v>0.2</v>
      </c>
      <c r="M43" s="27">
        <v>13748</v>
      </c>
      <c r="N43">
        <v>207</v>
      </c>
      <c r="O43">
        <v>242</v>
      </c>
      <c r="P43">
        <v>260</v>
      </c>
      <c r="Q43">
        <v>265</v>
      </c>
      <c r="R43">
        <v>281</v>
      </c>
      <c r="S43">
        <v>271</v>
      </c>
      <c r="T43">
        <v>147</v>
      </c>
      <c r="U43">
        <v>146</v>
      </c>
      <c r="V43">
        <v>146</v>
      </c>
      <c r="W43">
        <v>147</v>
      </c>
      <c r="X43">
        <v>150</v>
      </c>
      <c r="Y43">
        <v>149</v>
      </c>
      <c r="Z43">
        <v>155</v>
      </c>
      <c r="AA43">
        <v>168</v>
      </c>
      <c r="AB43">
        <v>185</v>
      </c>
      <c r="AC43">
        <v>192</v>
      </c>
      <c r="AD43">
        <v>209</v>
      </c>
      <c r="AE43">
        <v>222</v>
      </c>
      <c r="AF43">
        <v>228</v>
      </c>
      <c r="AG43">
        <v>229</v>
      </c>
      <c r="AH43">
        <v>1199</v>
      </c>
      <c r="AI43">
        <v>1374</v>
      </c>
      <c r="AJ43">
        <v>1356</v>
      </c>
      <c r="AK43">
        <v>1151</v>
      </c>
      <c r="AL43">
        <v>904</v>
      </c>
      <c r="AM43">
        <v>729</v>
      </c>
      <c r="AN43">
        <v>757</v>
      </c>
      <c r="AO43">
        <v>649</v>
      </c>
      <c r="AP43">
        <v>565</v>
      </c>
      <c r="AQ43">
        <v>409</v>
      </c>
      <c r="AR43">
        <v>273</v>
      </c>
      <c r="AS43">
        <v>181</v>
      </c>
      <c r="AT43">
        <v>202</v>
      </c>
      <c r="AU43">
        <v>10</v>
      </c>
      <c r="AV43">
        <v>94</v>
      </c>
      <c r="AW43">
        <v>113</v>
      </c>
      <c r="AX43">
        <v>243</v>
      </c>
      <c r="AY43">
        <v>6231</v>
      </c>
      <c r="AZ43">
        <v>408</v>
      </c>
      <c r="BA43">
        <v>477</v>
      </c>
      <c r="BB43">
        <v>3462</v>
      </c>
      <c r="BC43">
        <v>338</v>
      </c>
      <c r="BD43" s="17" t="s">
        <v>161</v>
      </c>
    </row>
    <row r="44" spans="1:56" s="61" customFormat="1" hidden="1" x14ac:dyDescent="0.25">
      <c r="A44" s="47"/>
      <c r="B44" s="48" t="s">
        <v>46</v>
      </c>
      <c r="C44" s="48" t="s">
        <v>47</v>
      </c>
      <c r="D44" s="48"/>
      <c r="E44" s="47"/>
      <c r="F44" s="47"/>
      <c r="G44" s="47"/>
      <c r="H44" s="47"/>
      <c r="I44" s="47"/>
      <c r="J44" s="47"/>
      <c r="K44" s="47"/>
      <c r="L44" s="47"/>
      <c r="M44" s="49">
        <v>26977</v>
      </c>
      <c r="N44" s="49">
        <v>358</v>
      </c>
      <c r="O44" s="49">
        <v>289</v>
      </c>
      <c r="P44" s="49">
        <v>301</v>
      </c>
      <c r="Q44" s="49">
        <v>336</v>
      </c>
      <c r="R44" s="49">
        <v>363</v>
      </c>
      <c r="S44" s="49">
        <v>355</v>
      </c>
      <c r="T44" s="49">
        <v>634</v>
      </c>
      <c r="U44" s="49">
        <v>648</v>
      </c>
      <c r="V44" s="49">
        <v>639</v>
      </c>
      <c r="W44" s="49">
        <v>653</v>
      </c>
      <c r="X44" s="49">
        <v>662</v>
      </c>
      <c r="Y44" s="49">
        <v>658</v>
      </c>
      <c r="Z44" s="49">
        <v>649</v>
      </c>
      <c r="AA44" s="49">
        <v>610</v>
      </c>
      <c r="AB44" s="49">
        <v>559</v>
      </c>
      <c r="AC44" s="49">
        <v>479</v>
      </c>
      <c r="AD44" s="49">
        <v>438</v>
      </c>
      <c r="AE44" s="49">
        <v>385</v>
      </c>
      <c r="AF44" s="49">
        <v>356</v>
      </c>
      <c r="AG44" s="49">
        <v>357</v>
      </c>
      <c r="AH44" s="49">
        <v>1574</v>
      </c>
      <c r="AI44" s="49">
        <v>1880</v>
      </c>
      <c r="AJ44" s="49">
        <v>2159</v>
      </c>
      <c r="AK44" s="49">
        <v>2137</v>
      </c>
      <c r="AL44" s="49">
        <v>1824</v>
      </c>
      <c r="AM44" s="49">
        <v>1457</v>
      </c>
      <c r="AN44" s="49">
        <v>1138</v>
      </c>
      <c r="AO44" s="49">
        <v>1184</v>
      </c>
      <c r="AP44" s="49">
        <v>1108</v>
      </c>
      <c r="AQ44" s="49">
        <v>1005</v>
      </c>
      <c r="AR44" s="49">
        <v>679</v>
      </c>
      <c r="AS44" s="49">
        <v>481</v>
      </c>
      <c r="AT44" s="49">
        <v>622</v>
      </c>
      <c r="AU44" s="49">
        <v>21</v>
      </c>
      <c r="AV44" s="49">
        <v>191</v>
      </c>
      <c r="AW44" s="49">
        <v>167</v>
      </c>
      <c r="AX44" s="49">
        <v>417</v>
      </c>
      <c r="AY44" s="49">
        <v>14042</v>
      </c>
      <c r="AZ44" s="49">
        <v>1622</v>
      </c>
      <c r="BA44" s="49">
        <v>872</v>
      </c>
      <c r="BB44" s="49">
        <v>5782</v>
      </c>
      <c r="BC44" s="49">
        <v>590.32932352865112</v>
      </c>
      <c r="BD44" s="17" t="s">
        <v>161</v>
      </c>
    </row>
    <row r="45" spans="1:56" hidden="1" x14ac:dyDescent="0.25">
      <c r="A45" s="18" t="s">
        <v>223</v>
      </c>
      <c r="B45" s="19" t="s">
        <v>46</v>
      </c>
      <c r="C45" s="19" t="s">
        <v>47</v>
      </c>
      <c r="D45" s="19" t="s">
        <v>47</v>
      </c>
      <c r="E45" s="19" t="s">
        <v>47</v>
      </c>
      <c r="F45" s="19">
        <v>2317</v>
      </c>
      <c r="G45" s="19" t="s">
        <v>186</v>
      </c>
      <c r="H45" s="19" t="s">
        <v>47</v>
      </c>
      <c r="I45" s="19" t="s">
        <v>57</v>
      </c>
      <c r="J45" s="19"/>
      <c r="K45" s="19" t="s">
        <v>52</v>
      </c>
      <c r="L45" s="19">
        <v>1</v>
      </c>
      <c r="M45" s="20">
        <v>5426</v>
      </c>
      <c r="N45" s="20">
        <v>76</v>
      </c>
      <c r="O45" s="20">
        <v>64</v>
      </c>
      <c r="P45" s="20">
        <v>62</v>
      </c>
      <c r="Q45" s="20">
        <v>67</v>
      </c>
      <c r="R45" s="20">
        <v>87</v>
      </c>
      <c r="S45" s="20">
        <v>83</v>
      </c>
      <c r="T45" s="20">
        <v>128</v>
      </c>
      <c r="U45" s="20">
        <v>132</v>
      </c>
      <c r="V45" s="20">
        <v>131</v>
      </c>
      <c r="W45" s="20">
        <v>133</v>
      </c>
      <c r="X45" s="20">
        <v>133</v>
      </c>
      <c r="Y45" s="20">
        <v>134</v>
      </c>
      <c r="Z45" s="20">
        <v>129</v>
      </c>
      <c r="AA45" s="20">
        <v>122</v>
      </c>
      <c r="AB45" s="20">
        <v>110</v>
      </c>
      <c r="AC45" s="20">
        <v>97</v>
      </c>
      <c r="AD45" s="20">
        <v>88</v>
      </c>
      <c r="AE45" s="20">
        <v>77</v>
      </c>
      <c r="AF45" s="20">
        <v>71</v>
      </c>
      <c r="AG45" s="20">
        <v>71</v>
      </c>
      <c r="AH45" s="20">
        <v>324</v>
      </c>
      <c r="AI45" s="20">
        <v>373</v>
      </c>
      <c r="AJ45" s="20">
        <v>465</v>
      </c>
      <c r="AK45" s="20">
        <v>433</v>
      </c>
      <c r="AL45" s="20">
        <v>345</v>
      </c>
      <c r="AM45" s="20">
        <v>312</v>
      </c>
      <c r="AN45" s="20">
        <v>221</v>
      </c>
      <c r="AO45" s="20">
        <v>252</v>
      </c>
      <c r="AP45" s="20">
        <v>199</v>
      </c>
      <c r="AQ45" s="20">
        <v>176</v>
      </c>
      <c r="AR45" s="20">
        <v>120</v>
      </c>
      <c r="AS45" s="20">
        <v>93</v>
      </c>
      <c r="AT45" s="20">
        <v>118</v>
      </c>
      <c r="AU45" s="21">
        <v>5</v>
      </c>
      <c r="AV45" s="20">
        <v>42</v>
      </c>
      <c r="AW45" s="22">
        <v>34</v>
      </c>
      <c r="AX45" s="20">
        <v>89</v>
      </c>
      <c r="AY45" s="23">
        <v>2862</v>
      </c>
      <c r="AZ45" s="20">
        <v>295</v>
      </c>
      <c r="BA45" s="20">
        <v>184</v>
      </c>
      <c r="BB45" s="20">
        <v>1229</v>
      </c>
      <c r="BC45" s="23">
        <v>125.30575263579858</v>
      </c>
      <c r="BD45" s="17" t="s">
        <v>161</v>
      </c>
    </row>
    <row r="46" spans="1:56" hidden="1" x14ac:dyDescent="0.25">
      <c r="A46" s="18" t="s">
        <v>224</v>
      </c>
      <c r="B46" s="19" t="s">
        <v>46</v>
      </c>
      <c r="C46" s="19" t="s">
        <v>47</v>
      </c>
      <c r="D46" s="19" t="s">
        <v>225</v>
      </c>
      <c r="E46" s="19" t="s">
        <v>225</v>
      </c>
      <c r="F46" s="19">
        <v>2318</v>
      </c>
      <c r="G46" s="19" t="s">
        <v>186</v>
      </c>
      <c r="H46" s="19" t="s">
        <v>47</v>
      </c>
      <c r="I46" s="19" t="s">
        <v>51</v>
      </c>
      <c r="J46" s="19"/>
      <c r="K46" s="19" t="s">
        <v>52</v>
      </c>
      <c r="L46" s="19">
        <v>1</v>
      </c>
      <c r="M46" s="20">
        <v>2358</v>
      </c>
      <c r="N46" s="20">
        <v>30</v>
      </c>
      <c r="O46" s="20">
        <v>24</v>
      </c>
      <c r="P46" s="20">
        <v>28</v>
      </c>
      <c r="Q46" s="20">
        <v>26</v>
      </c>
      <c r="R46" s="20">
        <v>46</v>
      </c>
      <c r="S46" s="20">
        <v>30</v>
      </c>
      <c r="T46" s="20">
        <v>49</v>
      </c>
      <c r="U46" s="20">
        <v>53</v>
      </c>
      <c r="V46" s="20">
        <v>50</v>
      </c>
      <c r="W46" s="20">
        <v>51</v>
      </c>
      <c r="X46" s="20">
        <v>56</v>
      </c>
      <c r="Y46" s="20">
        <v>56</v>
      </c>
      <c r="Z46" s="20">
        <v>55</v>
      </c>
      <c r="AA46" s="20">
        <v>53</v>
      </c>
      <c r="AB46" s="20">
        <v>46</v>
      </c>
      <c r="AC46" s="20">
        <v>42</v>
      </c>
      <c r="AD46" s="20">
        <v>43</v>
      </c>
      <c r="AE46" s="20">
        <v>40</v>
      </c>
      <c r="AF46" s="20">
        <v>33</v>
      </c>
      <c r="AG46" s="20">
        <v>34</v>
      </c>
      <c r="AH46" s="20">
        <v>127</v>
      </c>
      <c r="AI46" s="20">
        <v>179</v>
      </c>
      <c r="AJ46" s="20">
        <v>172</v>
      </c>
      <c r="AK46" s="20">
        <v>180</v>
      </c>
      <c r="AL46" s="20">
        <v>166</v>
      </c>
      <c r="AM46" s="20">
        <v>134</v>
      </c>
      <c r="AN46" s="20">
        <v>89</v>
      </c>
      <c r="AO46" s="20">
        <v>117</v>
      </c>
      <c r="AP46" s="20">
        <v>110</v>
      </c>
      <c r="AQ46" s="20">
        <v>87</v>
      </c>
      <c r="AR46" s="20">
        <v>61</v>
      </c>
      <c r="AS46" s="20">
        <v>43</v>
      </c>
      <c r="AT46" s="20">
        <v>48</v>
      </c>
      <c r="AU46" s="21">
        <v>0</v>
      </c>
      <c r="AV46" s="20">
        <v>19</v>
      </c>
      <c r="AW46" s="22">
        <v>11</v>
      </c>
      <c r="AX46" s="20">
        <v>35</v>
      </c>
      <c r="AY46" s="23">
        <v>1143</v>
      </c>
      <c r="AZ46" s="20">
        <v>108</v>
      </c>
      <c r="BA46" s="20">
        <v>102</v>
      </c>
      <c r="BB46" s="20">
        <v>504</v>
      </c>
      <c r="BC46" s="23">
        <v>50.122301054319429</v>
      </c>
      <c r="BD46" s="17" t="s">
        <v>161</v>
      </c>
    </row>
    <row r="47" spans="1:56" hidden="1" x14ac:dyDescent="0.25">
      <c r="A47" s="18" t="s">
        <v>226</v>
      </c>
      <c r="B47" s="19" t="s">
        <v>46</v>
      </c>
      <c r="C47" s="19" t="s">
        <v>47</v>
      </c>
      <c r="D47" s="19" t="s">
        <v>227</v>
      </c>
      <c r="E47" s="19" t="s">
        <v>227</v>
      </c>
      <c r="F47" s="19">
        <v>2319</v>
      </c>
      <c r="G47" s="19" t="s">
        <v>186</v>
      </c>
      <c r="H47" s="19" t="s">
        <v>47</v>
      </c>
      <c r="I47" s="19" t="s">
        <v>51</v>
      </c>
      <c r="J47" s="19"/>
      <c r="K47" s="19" t="s">
        <v>52</v>
      </c>
      <c r="L47" s="19">
        <v>1</v>
      </c>
      <c r="M47" s="20">
        <v>2302</v>
      </c>
      <c r="N47" s="20">
        <v>38</v>
      </c>
      <c r="O47" s="20">
        <v>30</v>
      </c>
      <c r="P47" s="20">
        <v>26</v>
      </c>
      <c r="Q47" s="20">
        <v>28</v>
      </c>
      <c r="R47" s="20">
        <v>24</v>
      </c>
      <c r="S47" s="20">
        <v>22</v>
      </c>
      <c r="T47" s="20">
        <v>53</v>
      </c>
      <c r="U47" s="20">
        <v>53</v>
      </c>
      <c r="V47" s="20">
        <v>53</v>
      </c>
      <c r="W47" s="20">
        <v>54</v>
      </c>
      <c r="X47" s="20">
        <v>51</v>
      </c>
      <c r="Y47" s="20">
        <v>52</v>
      </c>
      <c r="Z47" s="20">
        <v>49</v>
      </c>
      <c r="AA47" s="20">
        <v>45</v>
      </c>
      <c r="AB47" s="20">
        <v>40</v>
      </c>
      <c r="AC47" s="20">
        <v>32</v>
      </c>
      <c r="AD47" s="20">
        <v>27</v>
      </c>
      <c r="AE47" s="20">
        <v>23</v>
      </c>
      <c r="AF47" s="20">
        <v>20</v>
      </c>
      <c r="AG47" s="20">
        <v>15</v>
      </c>
      <c r="AH47" s="20">
        <v>97</v>
      </c>
      <c r="AI47" s="20">
        <v>148</v>
      </c>
      <c r="AJ47" s="20">
        <v>176</v>
      </c>
      <c r="AK47" s="20">
        <v>199</v>
      </c>
      <c r="AL47" s="20">
        <v>166</v>
      </c>
      <c r="AM47" s="20">
        <v>126</v>
      </c>
      <c r="AN47" s="20">
        <v>105</v>
      </c>
      <c r="AO47" s="20">
        <v>100</v>
      </c>
      <c r="AP47" s="20">
        <v>124</v>
      </c>
      <c r="AQ47" s="20">
        <v>115</v>
      </c>
      <c r="AR47" s="20">
        <v>81</v>
      </c>
      <c r="AS47" s="20">
        <v>56</v>
      </c>
      <c r="AT47" s="20">
        <v>74</v>
      </c>
      <c r="AU47" s="21">
        <v>4</v>
      </c>
      <c r="AV47" s="20">
        <v>19</v>
      </c>
      <c r="AW47" s="22">
        <v>19</v>
      </c>
      <c r="AX47" s="20">
        <v>44</v>
      </c>
      <c r="AY47" s="23">
        <v>1211</v>
      </c>
      <c r="AZ47" s="20">
        <v>168</v>
      </c>
      <c r="BA47" s="20">
        <v>65</v>
      </c>
      <c r="BB47" s="20">
        <v>480</v>
      </c>
      <c r="BC47" s="23">
        <v>62.652876317899292</v>
      </c>
      <c r="BD47" s="17" t="s">
        <v>161</v>
      </c>
    </row>
    <row r="48" spans="1:56" x14ac:dyDescent="0.25">
      <c r="A48" s="18" t="s">
        <v>45</v>
      </c>
      <c r="B48" s="19" t="s">
        <v>46</v>
      </c>
      <c r="C48" s="19" t="s">
        <v>47</v>
      </c>
      <c r="D48" s="19" t="s">
        <v>48</v>
      </c>
      <c r="E48" s="19" t="s">
        <v>48</v>
      </c>
      <c r="F48" s="19">
        <v>2320</v>
      </c>
      <c r="G48" s="19" t="s">
        <v>49</v>
      </c>
      <c r="H48" s="19" t="s">
        <v>50</v>
      </c>
      <c r="I48" s="19" t="s">
        <v>51</v>
      </c>
      <c r="J48" s="19"/>
      <c r="K48" s="19" t="s">
        <v>52</v>
      </c>
      <c r="L48" s="19">
        <v>1</v>
      </c>
      <c r="M48" s="20">
        <v>2170</v>
      </c>
      <c r="N48" s="20">
        <v>16</v>
      </c>
      <c r="O48" s="20">
        <v>15</v>
      </c>
      <c r="P48" s="20">
        <v>4</v>
      </c>
      <c r="Q48" s="20">
        <v>15</v>
      </c>
      <c r="R48" s="20">
        <v>12</v>
      </c>
      <c r="S48" s="20">
        <v>7</v>
      </c>
      <c r="T48" s="20">
        <v>44</v>
      </c>
      <c r="U48" s="20">
        <v>42</v>
      </c>
      <c r="V48" s="20">
        <v>43</v>
      </c>
      <c r="W48" s="20">
        <v>48</v>
      </c>
      <c r="X48" s="20">
        <v>51</v>
      </c>
      <c r="Y48" s="20">
        <v>53</v>
      </c>
      <c r="Z48" s="20">
        <v>55</v>
      </c>
      <c r="AA48" s="20">
        <v>53</v>
      </c>
      <c r="AB48" s="20">
        <v>49</v>
      </c>
      <c r="AC48" s="20">
        <v>48</v>
      </c>
      <c r="AD48" s="20">
        <v>47</v>
      </c>
      <c r="AE48" s="20">
        <v>41</v>
      </c>
      <c r="AF48" s="20">
        <v>41</v>
      </c>
      <c r="AG48" s="20">
        <v>36</v>
      </c>
      <c r="AH48" s="20">
        <v>153</v>
      </c>
      <c r="AI48" s="20">
        <v>179</v>
      </c>
      <c r="AJ48" s="20">
        <v>145</v>
      </c>
      <c r="AK48" s="20">
        <v>174</v>
      </c>
      <c r="AL48" s="20">
        <v>179</v>
      </c>
      <c r="AM48" s="20">
        <v>118</v>
      </c>
      <c r="AN48" s="20">
        <v>97</v>
      </c>
      <c r="AO48" s="20">
        <v>92</v>
      </c>
      <c r="AP48" s="20">
        <v>71</v>
      </c>
      <c r="AQ48" s="20">
        <v>96</v>
      </c>
      <c r="AR48" s="20">
        <v>52</v>
      </c>
      <c r="AS48" s="20">
        <v>46</v>
      </c>
      <c r="AT48" s="20">
        <v>48</v>
      </c>
      <c r="AU48" s="21">
        <v>1</v>
      </c>
      <c r="AV48" s="20">
        <v>7</v>
      </c>
      <c r="AW48" s="22">
        <v>9</v>
      </c>
      <c r="AX48" s="20">
        <v>18</v>
      </c>
      <c r="AY48" s="23">
        <v>1161</v>
      </c>
      <c r="AZ48" s="20">
        <v>189</v>
      </c>
      <c r="BA48" s="20">
        <v>70</v>
      </c>
      <c r="BB48" s="20">
        <v>419</v>
      </c>
      <c r="BC48" s="23">
        <v>26.453436667557476</v>
      </c>
      <c r="BD48" s="17" t="s">
        <v>161</v>
      </c>
    </row>
    <row r="49" spans="1:57" hidden="1" x14ac:dyDescent="0.25">
      <c r="A49" s="18" t="s">
        <v>228</v>
      </c>
      <c r="B49" s="19" t="s">
        <v>46</v>
      </c>
      <c r="C49" s="19" t="s">
        <v>47</v>
      </c>
      <c r="D49" s="19" t="s">
        <v>229</v>
      </c>
      <c r="E49" s="19"/>
      <c r="F49" s="19"/>
      <c r="G49" s="19"/>
      <c r="H49" s="19"/>
      <c r="I49" s="19"/>
      <c r="J49" s="19"/>
      <c r="K49" s="19"/>
      <c r="L49" s="19"/>
      <c r="M49" s="20">
        <v>8676</v>
      </c>
      <c r="N49" s="20">
        <v>98</v>
      </c>
      <c r="O49" s="20">
        <v>86</v>
      </c>
      <c r="P49" s="20">
        <v>105</v>
      </c>
      <c r="Q49" s="20">
        <v>126</v>
      </c>
      <c r="R49" s="20">
        <v>130</v>
      </c>
      <c r="S49" s="20">
        <v>134</v>
      </c>
      <c r="T49" s="20">
        <v>234</v>
      </c>
      <c r="U49" s="20">
        <v>235</v>
      </c>
      <c r="V49" s="20">
        <v>230</v>
      </c>
      <c r="W49" s="20">
        <v>223</v>
      </c>
      <c r="X49" s="20">
        <v>224</v>
      </c>
      <c r="Y49" s="20">
        <v>218</v>
      </c>
      <c r="Z49" s="20">
        <v>211</v>
      </c>
      <c r="AA49" s="20">
        <v>196</v>
      </c>
      <c r="AB49" s="20">
        <v>185</v>
      </c>
      <c r="AC49" s="20">
        <v>157</v>
      </c>
      <c r="AD49" s="20">
        <v>139</v>
      </c>
      <c r="AE49" s="20">
        <v>127</v>
      </c>
      <c r="AF49" s="20">
        <v>122</v>
      </c>
      <c r="AG49" s="20">
        <v>116</v>
      </c>
      <c r="AH49" s="20">
        <v>565</v>
      </c>
      <c r="AI49" s="20">
        <v>636</v>
      </c>
      <c r="AJ49" s="20">
        <v>711</v>
      </c>
      <c r="AK49" s="20">
        <v>671</v>
      </c>
      <c r="AL49" s="20">
        <v>516</v>
      </c>
      <c r="AM49" s="20">
        <v>437</v>
      </c>
      <c r="AN49" s="20">
        <v>353</v>
      </c>
      <c r="AO49" s="20">
        <v>346</v>
      </c>
      <c r="AP49" s="20">
        <v>324</v>
      </c>
      <c r="AQ49" s="20">
        <v>296</v>
      </c>
      <c r="AR49" s="20">
        <v>190</v>
      </c>
      <c r="AS49" s="20">
        <v>127</v>
      </c>
      <c r="AT49" s="20">
        <v>208</v>
      </c>
      <c r="AU49" s="21">
        <v>8</v>
      </c>
      <c r="AV49" s="20">
        <v>51</v>
      </c>
      <c r="AW49" s="22">
        <v>47</v>
      </c>
      <c r="AX49" s="20">
        <v>115</v>
      </c>
      <c r="AY49" s="23">
        <v>4535</v>
      </c>
      <c r="AZ49" s="20">
        <v>517</v>
      </c>
      <c r="BA49" s="20">
        <v>260</v>
      </c>
      <c r="BB49" s="20">
        <v>1932</v>
      </c>
      <c r="BC49" s="23">
        <v>161.50519228614039</v>
      </c>
      <c r="BD49" s="17" t="s">
        <v>161</v>
      </c>
    </row>
    <row r="50" spans="1:57" hidden="1" x14ac:dyDescent="0.25">
      <c r="A50" s="55"/>
      <c r="B50" s="56"/>
      <c r="C50" s="56"/>
      <c r="D50" s="56"/>
      <c r="E50" s="52" t="s">
        <v>230</v>
      </c>
      <c r="F50" s="57">
        <v>2321</v>
      </c>
      <c r="G50" s="52" t="s">
        <v>186</v>
      </c>
      <c r="H50" s="63" t="s">
        <v>47</v>
      </c>
      <c r="I50" s="57" t="s">
        <v>57</v>
      </c>
      <c r="J50" s="57"/>
      <c r="K50" s="59" t="s">
        <v>52</v>
      </c>
      <c r="L50" s="60">
        <v>0.66</v>
      </c>
      <c r="M50" s="27">
        <v>5726</v>
      </c>
      <c r="N50">
        <v>65</v>
      </c>
      <c r="O50">
        <v>57</v>
      </c>
      <c r="P50">
        <v>69</v>
      </c>
      <c r="Q50">
        <v>83</v>
      </c>
      <c r="R50">
        <v>86</v>
      </c>
      <c r="S50">
        <v>88</v>
      </c>
      <c r="T50">
        <v>154</v>
      </c>
      <c r="U50">
        <v>155</v>
      </c>
      <c r="V50">
        <v>152</v>
      </c>
      <c r="W50">
        <v>147</v>
      </c>
      <c r="X50">
        <v>148</v>
      </c>
      <c r="Y50">
        <v>144</v>
      </c>
      <c r="Z50">
        <v>139</v>
      </c>
      <c r="AA50">
        <v>129</v>
      </c>
      <c r="AB50">
        <v>122</v>
      </c>
      <c r="AC50">
        <v>104</v>
      </c>
      <c r="AD50">
        <v>92</v>
      </c>
      <c r="AE50">
        <v>84</v>
      </c>
      <c r="AF50">
        <v>81</v>
      </c>
      <c r="AG50">
        <v>77</v>
      </c>
      <c r="AH50">
        <v>373</v>
      </c>
      <c r="AI50">
        <v>420</v>
      </c>
      <c r="AJ50">
        <v>469</v>
      </c>
      <c r="AK50">
        <v>443</v>
      </c>
      <c r="AL50">
        <v>341</v>
      </c>
      <c r="AM50">
        <v>288</v>
      </c>
      <c r="AN50">
        <v>233</v>
      </c>
      <c r="AO50">
        <v>228</v>
      </c>
      <c r="AP50">
        <v>214</v>
      </c>
      <c r="AQ50">
        <v>195</v>
      </c>
      <c r="AR50">
        <v>125</v>
      </c>
      <c r="AS50">
        <v>84</v>
      </c>
      <c r="AT50">
        <v>137</v>
      </c>
      <c r="AU50">
        <v>5</v>
      </c>
      <c r="AV50">
        <v>34</v>
      </c>
      <c r="AW50">
        <v>31</v>
      </c>
      <c r="AX50">
        <v>76</v>
      </c>
      <c r="AY50">
        <v>2993</v>
      </c>
      <c r="AZ50">
        <v>341</v>
      </c>
      <c r="BA50">
        <v>172</v>
      </c>
      <c r="BB50">
        <v>1275</v>
      </c>
      <c r="BC50">
        <v>107</v>
      </c>
      <c r="BD50" s="17" t="s">
        <v>161</v>
      </c>
    </row>
    <row r="51" spans="1:57" hidden="1" x14ac:dyDescent="0.25">
      <c r="A51" s="55"/>
      <c r="B51" s="56"/>
      <c r="C51" s="56"/>
      <c r="D51" s="56"/>
      <c r="E51" s="52" t="s">
        <v>231</v>
      </c>
      <c r="F51" s="57">
        <v>2322</v>
      </c>
      <c r="G51" s="52" t="s">
        <v>186</v>
      </c>
      <c r="H51" s="63" t="s">
        <v>47</v>
      </c>
      <c r="I51" s="57" t="s">
        <v>51</v>
      </c>
      <c r="J51" s="57"/>
      <c r="K51" s="59" t="s">
        <v>52</v>
      </c>
      <c r="L51" s="60">
        <v>0.24</v>
      </c>
      <c r="M51" s="27">
        <v>2083</v>
      </c>
      <c r="N51">
        <v>24</v>
      </c>
      <c r="O51">
        <v>21</v>
      </c>
      <c r="P51">
        <v>25</v>
      </c>
      <c r="Q51">
        <v>30</v>
      </c>
      <c r="R51">
        <v>31</v>
      </c>
      <c r="S51">
        <v>32</v>
      </c>
      <c r="T51">
        <v>56</v>
      </c>
      <c r="U51">
        <v>56</v>
      </c>
      <c r="V51">
        <v>55</v>
      </c>
      <c r="W51">
        <v>54</v>
      </c>
      <c r="X51">
        <v>54</v>
      </c>
      <c r="Y51">
        <v>52</v>
      </c>
      <c r="Z51">
        <v>51</v>
      </c>
      <c r="AA51">
        <v>47</v>
      </c>
      <c r="AB51">
        <v>44</v>
      </c>
      <c r="AC51">
        <v>38</v>
      </c>
      <c r="AD51">
        <v>33</v>
      </c>
      <c r="AE51">
        <v>30</v>
      </c>
      <c r="AF51">
        <v>29</v>
      </c>
      <c r="AG51">
        <v>28</v>
      </c>
      <c r="AH51">
        <v>136</v>
      </c>
      <c r="AI51">
        <v>153</v>
      </c>
      <c r="AJ51">
        <v>171</v>
      </c>
      <c r="AK51">
        <v>161</v>
      </c>
      <c r="AL51">
        <v>124</v>
      </c>
      <c r="AM51">
        <v>105</v>
      </c>
      <c r="AN51">
        <v>85</v>
      </c>
      <c r="AO51">
        <v>83</v>
      </c>
      <c r="AP51">
        <v>78</v>
      </c>
      <c r="AQ51">
        <v>71</v>
      </c>
      <c r="AR51">
        <v>46</v>
      </c>
      <c r="AS51">
        <v>30</v>
      </c>
      <c r="AT51">
        <v>50</v>
      </c>
      <c r="AU51">
        <v>2</v>
      </c>
      <c r="AV51">
        <v>12</v>
      </c>
      <c r="AW51">
        <v>11</v>
      </c>
      <c r="AX51">
        <v>28</v>
      </c>
      <c r="AY51">
        <v>1088</v>
      </c>
      <c r="AZ51">
        <v>124</v>
      </c>
      <c r="BA51">
        <v>62</v>
      </c>
      <c r="BB51">
        <v>464</v>
      </c>
      <c r="BC51">
        <v>39</v>
      </c>
      <c r="BD51" s="17" t="s">
        <v>161</v>
      </c>
    </row>
    <row r="52" spans="1:57" hidden="1" x14ac:dyDescent="0.25">
      <c r="A52" s="55"/>
      <c r="B52" s="56"/>
      <c r="C52" s="56"/>
      <c r="D52" s="56"/>
      <c r="E52" s="52" t="s">
        <v>232</v>
      </c>
      <c r="F52" s="57">
        <v>12926</v>
      </c>
      <c r="G52" s="52" t="s">
        <v>186</v>
      </c>
      <c r="H52" s="63" t="s">
        <v>47</v>
      </c>
      <c r="I52" s="57" t="s">
        <v>51</v>
      </c>
      <c r="J52" s="57"/>
      <c r="K52" s="59" t="s">
        <v>52</v>
      </c>
      <c r="L52" s="60">
        <v>0.1</v>
      </c>
      <c r="M52" s="27">
        <v>872</v>
      </c>
      <c r="N52">
        <v>10</v>
      </c>
      <c r="O52">
        <v>9</v>
      </c>
      <c r="P52">
        <v>11</v>
      </c>
      <c r="Q52">
        <v>13</v>
      </c>
      <c r="R52">
        <v>13</v>
      </c>
      <c r="S52">
        <v>13</v>
      </c>
      <c r="T52">
        <v>23</v>
      </c>
      <c r="U52">
        <v>24</v>
      </c>
      <c r="V52">
        <v>23</v>
      </c>
      <c r="W52">
        <v>22</v>
      </c>
      <c r="X52">
        <v>22</v>
      </c>
      <c r="Y52">
        <v>22</v>
      </c>
      <c r="Z52">
        <v>21</v>
      </c>
      <c r="AA52">
        <v>20</v>
      </c>
      <c r="AB52">
        <v>19</v>
      </c>
      <c r="AC52">
        <v>16</v>
      </c>
      <c r="AD52">
        <v>14</v>
      </c>
      <c r="AE52">
        <v>13</v>
      </c>
      <c r="AF52">
        <v>12</v>
      </c>
      <c r="AG52">
        <v>12</v>
      </c>
      <c r="AH52">
        <v>57</v>
      </c>
      <c r="AI52">
        <v>64</v>
      </c>
      <c r="AJ52">
        <v>71</v>
      </c>
      <c r="AK52">
        <v>67</v>
      </c>
      <c r="AL52">
        <v>52</v>
      </c>
      <c r="AM52">
        <v>44</v>
      </c>
      <c r="AN52">
        <v>35</v>
      </c>
      <c r="AO52">
        <v>35</v>
      </c>
      <c r="AP52">
        <v>32</v>
      </c>
      <c r="AQ52">
        <v>30</v>
      </c>
      <c r="AR52">
        <v>19</v>
      </c>
      <c r="AS52">
        <v>13</v>
      </c>
      <c r="AT52">
        <v>21</v>
      </c>
      <c r="AU52">
        <v>1</v>
      </c>
      <c r="AV52">
        <v>5</v>
      </c>
      <c r="AW52">
        <v>5</v>
      </c>
      <c r="AX52">
        <v>12</v>
      </c>
      <c r="AY52">
        <v>454</v>
      </c>
      <c r="AZ52">
        <v>52</v>
      </c>
      <c r="BA52">
        <v>26</v>
      </c>
      <c r="BB52">
        <v>193</v>
      </c>
      <c r="BC52">
        <v>16</v>
      </c>
      <c r="BD52" s="17" t="s">
        <v>161</v>
      </c>
    </row>
    <row r="53" spans="1:57" hidden="1" x14ac:dyDescent="0.25">
      <c r="A53" s="18" t="s">
        <v>233</v>
      </c>
      <c r="B53" s="19" t="s">
        <v>46</v>
      </c>
      <c r="C53" s="19" t="s">
        <v>47</v>
      </c>
      <c r="D53" s="19" t="s">
        <v>234</v>
      </c>
      <c r="E53" s="19" t="s">
        <v>234</v>
      </c>
      <c r="F53" s="19">
        <v>2323</v>
      </c>
      <c r="G53" s="19" t="s">
        <v>186</v>
      </c>
      <c r="H53" s="19" t="s">
        <v>46</v>
      </c>
      <c r="I53" s="19" t="s">
        <v>76</v>
      </c>
      <c r="J53" s="19"/>
      <c r="K53" s="19" t="s">
        <v>52</v>
      </c>
      <c r="L53" s="19">
        <v>1</v>
      </c>
      <c r="M53" s="20">
        <v>2338</v>
      </c>
      <c r="N53" s="20">
        <v>32</v>
      </c>
      <c r="O53" s="20">
        <v>22</v>
      </c>
      <c r="P53" s="20">
        <v>26</v>
      </c>
      <c r="Q53" s="20">
        <v>23</v>
      </c>
      <c r="R53" s="20">
        <v>20</v>
      </c>
      <c r="S53" s="20">
        <v>33</v>
      </c>
      <c r="T53" s="20">
        <v>44</v>
      </c>
      <c r="U53" s="20">
        <v>50</v>
      </c>
      <c r="V53" s="20">
        <v>52</v>
      </c>
      <c r="W53" s="20">
        <v>59</v>
      </c>
      <c r="X53" s="20">
        <v>58</v>
      </c>
      <c r="Y53" s="20">
        <v>60</v>
      </c>
      <c r="Z53" s="20">
        <v>63</v>
      </c>
      <c r="AA53" s="20">
        <v>58</v>
      </c>
      <c r="AB53" s="20">
        <v>52</v>
      </c>
      <c r="AC53" s="20">
        <v>36</v>
      </c>
      <c r="AD53" s="20">
        <v>32</v>
      </c>
      <c r="AE53" s="20">
        <v>22</v>
      </c>
      <c r="AF53" s="20">
        <v>19</v>
      </c>
      <c r="AG53" s="20">
        <v>27</v>
      </c>
      <c r="AH53" s="20">
        <v>98</v>
      </c>
      <c r="AI53" s="20">
        <v>123</v>
      </c>
      <c r="AJ53" s="20">
        <v>150</v>
      </c>
      <c r="AK53" s="20">
        <v>165</v>
      </c>
      <c r="AL53" s="20">
        <v>183</v>
      </c>
      <c r="AM53" s="20">
        <v>148</v>
      </c>
      <c r="AN53" s="20">
        <v>126</v>
      </c>
      <c r="AO53" s="20">
        <v>146</v>
      </c>
      <c r="AP53" s="20">
        <v>135</v>
      </c>
      <c r="AQ53" s="20">
        <v>102</v>
      </c>
      <c r="AR53" s="20">
        <v>74</v>
      </c>
      <c r="AS53" s="20">
        <v>48</v>
      </c>
      <c r="AT53" s="20">
        <v>52</v>
      </c>
      <c r="AU53" s="21">
        <v>1</v>
      </c>
      <c r="AV53" s="20">
        <v>13</v>
      </c>
      <c r="AW53" s="22">
        <v>19</v>
      </c>
      <c r="AX53" s="20">
        <v>37</v>
      </c>
      <c r="AY53" s="23">
        <v>1213</v>
      </c>
      <c r="AZ53" s="20">
        <v>167</v>
      </c>
      <c r="BA53" s="20">
        <v>47</v>
      </c>
      <c r="BB53" s="20">
        <v>381</v>
      </c>
      <c r="BC53" s="23">
        <v>52.906873335114952</v>
      </c>
      <c r="BD53" s="17" t="s">
        <v>161</v>
      </c>
    </row>
    <row r="54" spans="1:57" hidden="1" x14ac:dyDescent="0.25">
      <c r="A54" s="18" t="s">
        <v>235</v>
      </c>
      <c r="B54" s="19" t="s">
        <v>46</v>
      </c>
      <c r="C54" s="19" t="s">
        <v>47</v>
      </c>
      <c r="D54" s="19" t="s">
        <v>236</v>
      </c>
      <c r="E54" s="19"/>
      <c r="F54" s="19"/>
      <c r="G54" s="19"/>
      <c r="H54" s="19"/>
      <c r="I54" s="19"/>
      <c r="J54" s="19"/>
      <c r="K54" s="19"/>
      <c r="L54" s="19"/>
      <c r="M54" s="20">
        <v>3707</v>
      </c>
      <c r="N54" s="20">
        <v>68</v>
      </c>
      <c r="O54" s="20">
        <v>48</v>
      </c>
      <c r="P54" s="20">
        <v>50</v>
      </c>
      <c r="Q54" s="20">
        <v>51</v>
      </c>
      <c r="R54" s="20">
        <v>44</v>
      </c>
      <c r="S54" s="20">
        <v>46</v>
      </c>
      <c r="T54" s="20">
        <v>82</v>
      </c>
      <c r="U54" s="20">
        <v>83</v>
      </c>
      <c r="V54" s="20">
        <v>80</v>
      </c>
      <c r="W54" s="20">
        <v>85</v>
      </c>
      <c r="X54" s="20">
        <v>89</v>
      </c>
      <c r="Y54" s="20">
        <v>85</v>
      </c>
      <c r="Z54" s="20">
        <v>87</v>
      </c>
      <c r="AA54" s="20">
        <v>83</v>
      </c>
      <c r="AB54" s="20">
        <v>77</v>
      </c>
      <c r="AC54" s="20">
        <v>67</v>
      </c>
      <c r="AD54" s="20">
        <v>62</v>
      </c>
      <c r="AE54" s="20">
        <v>55</v>
      </c>
      <c r="AF54" s="20">
        <v>50</v>
      </c>
      <c r="AG54" s="20">
        <v>58</v>
      </c>
      <c r="AH54" s="20">
        <v>210</v>
      </c>
      <c r="AI54" s="20">
        <v>242</v>
      </c>
      <c r="AJ54" s="20">
        <v>340</v>
      </c>
      <c r="AK54" s="20">
        <v>315</v>
      </c>
      <c r="AL54" s="20">
        <v>269</v>
      </c>
      <c r="AM54" s="20">
        <v>182</v>
      </c>
      <c r="AN54" s="20">
        <v>147</v>
      </c>
      <c r="AO54" s="20">
        <v>131</v>
      </c>
      <c r="AP54" s="20">
        <v>145</v>
      </c>
      <c r="AQ54" s="20">
        <v>133</v>
      </c>
      <c r="AR54" s="20">
        <v>101</v>
      </c>
      <c r="AS54" s="20">
        <v>68</v>
      </c>
      <c r="AT54" s="20">
        <v>74</v>
      </c>
      <c r="AU54" s="21">
        <v>2</v>
      </c>
      <c r="AV54" s="20">
        <v>40</v>
      </c>
      <c r="AW54" s="22">
        <v>28</v>
      </c>
      <c r="AX54" s="20">
        <v>79</v>
      </c>
      <c r="AY54" s="23">
        <v>1917</v>
      </c>
      <c r="AZ54" s="20">
        <v>178</v>
      </c>
      <c r="BA54" s="20">
        <v>144</v>
      </c>
      <c r="BB54" s="20">
        <v>837</v>
      </c>
      <c r="BC54" s="23">
        <v>111.38289123182096</v>
      </c>
      <c r="BD54" s="17" t="s">
        <v>161</v>
      </c>
    </row>
    <row r="55" spans="1:57" hidden="1" x14ac:dyDescent="0.25">
      <c r="A55" s="55"/>
      <c r="B55" s="56"/>
      <c r="C55" s="56"/>
      <c r="D55" s="56"/>
      <c r="E55" s="17" t="s">
        <v>237</v>
      </c>
      <c r="F55">
        <v>2325</v>
      </c>
      <c r="G55" s="64" t="s">
        <v>186</v>
      </c>
      <c r="H55" s="25" t="s">
        <v>47</v>
      </c>
      <c r="I55" t="s">
        <v>59</v>
      </c>
      <c r="K55" s="17" t="s">
        <v>52</v>
      </c>
      <c r="L55" s="26">
        <v>0.57999999999999996</v>
      </c>
      <c r="M55" s="27">
        <v>2151</v>
      </c>
      <c r="N55">
        <v>39</v>
      </c>
      <c r="O55">
        <v>28</v>
      </c>
      <c r="P55">
        <v>29</v>
      </c>
      <c r="Q55">
        <v>30</v>
      </c>
      <c r="R55">
        <v>26</v>
      </c>
      <c r="S55">
        <v>27</v>
      </c>
      <c r="T55">
        <v>48</v>
      </c>
      <c r="U55">
        <v>48</v>
      </c>
      <c r="V55">
        <v>46</v>
      </c>
      <c r="W55">
        <v>49</v>
      </c>
      <c r="X55">
        <v>52</v>
      </c>
      <c r="Y55">
        <v>49</v>
      </c>
      <c r="Z55">
        <v>50</v>
      </c>
      <c r="AA55">
        <v>48</v>
      </c>
      <c r="AB55">
        <v>45</v>
      </c>
      <c r="AC55">
        <v>39</v>
      </c>
      <c r="AD55">
        <v>36</v>
      </c>
      <c r="AE55">
        <v>32</v>
      </c>
      <c r="AF55">
        <v>29</v>
      </c>
      <c r="AG55">
        <v>34</v>
      </c>
      <c r="AH55">
        <v>122</v>
      </c>
      <c r="AI55">
        <v>140</v>
      </c>
      <c r="AJ55">
        <v>197</v>
      </c>
      <c r="AK55">
        <v>183</v>
      </c>
      <c r="AL55">
        <v>156</v>
      </c>
      <c r="AM55">
        <v>106</v>
      </c>
      <c r="AN55">
        <v>85</v>
      </c>
      <c r="AO55">
        <v>76</v>
      </c>
      <c r="AP55">
        <v>84</v>
      </c>
      <c r="AQ55">
        <v>77</v>
      </c>
      <c r="AR55">
        <v>59</v>
      </c>
      <c r="AS55">
        <v>39</v>
      </c>
      <c r="AT55">
        <v>43</v>
      </c>
      <c r="AU55">
        <v>1</v>
      </c>
      <c r="AV55">
        <v>23</v>
      </c>
      <c r="AW55">
        <v>16</v>
      </c>
      <c r="AX55">
        <v>46</v>
      </c>
      <c r="AY55">
        <v>1112</v>
      </c>
      <c r="AZ55">
        <v>103</v>
      </c>
      <c r="BA55">
        <v>84</v>
      </c>
      <c r="BB55">
        <v>485</v>
      </c>
      <c r="BC55">
        <v>65</v>
      </c>
      <c r="BD55" s="17" t="s">
        <v>161</v>
      </c>
      <c r="BE55" s="61"/>
    </row>
    <row r="56" spans="1:57" hidden="1" x14ac:dyDescent="0.25">
      <c r="A56" s="55"/>
      <c r="B56" s="56"/>
      <c r="C56" s="56"/>
      <c r="D56" s="56"/>
      <c r="E56" s="17" t="s">
        <v>238</v>
      </c>
      <c r="F56">
        <v>2324</v>
      </c>
      <c r="G56" s="64" t="s">
        <v>186</v>
      </c>
      <c r="H56" s="25" t="s">
        <v>47</v>
      </c>
      <c r="I56" t="s">
        <v>51</v>
      </c>
      <c r="K56" s="17" t="s">
        <v>52</v>
      </c>
      <c r="L56" s="26">
        <v>0.42</v>
      </c>
      <c r="M56" s="27">
        <v>1556</v>
      </c>
      <c r="N56">
        <v>29</v>
      </c>
      <c r="O56">
        <v>20</v>
      </c>
      <c r="P56">
        <v>21</v>
      </c>
      <c r="Q56">
        <v>21</v>
      </c>
      <c r="R56">
        <v>18</v>
      </c>
      <c r="S56">
        <v>19</v>
      </c>
      <c r="T56">
        <v>34</v>
      </c>
      <c r="U56">
        <v>35</v>
      </c>
      <c r="V56">
        <v>34</v>
      </c>
      <c r="W56">
        <v>36</v>
      </c>
      <c r="X56">
        <v>37</v>
      </c>
      <c r="Y56">
        <v>36</v>
      </c>
      <c r="Z56">
        <v>37</v>
      </c>
      <c r="AA56">
        <v>35</v>
      </c>
      <c r="AB56">
        <v>32</v>
      </c>
      <c r="AC56">
        <v>28</v>
      </c>
      <c r="AD56">
        <v>26</v>
      </c>
      <c r="AE56">
        <v>23</v>
      </c>
      <c r="AF56">
        <v>21</v>
      </c>
      <c r="AG56">
        <v>24</v>
      </c>
      <c r="AH56">
        <v>88</v>
      </c>
      <c r="AI56">
        <v>102</v>
      </c>
      <c r="AJ56">
        <v>143</v>
      </c>
      <c r="AK56">
        <v>132</v>
      </c>
      <c r="AL56">
        <v>113</v>
      </c>
      <c r="AM56">
        <v>76</v>
      </c>
      <c r="AN56">
        <v>62</v>
      </c>
      <c r="AO56">
        <v>55</v>
      </c>
      <c r="AP56">
        <v>61</v>
      </c>
      <c r="AQ56">
        <v>56</v>
      </c>
      <c r="AR56">
        <v>42</v>
      </c>
      <c r="AS56">
        <v>29</v>
      </c>
      <c r="AT56">
        <v>31</v>
      </c>
      <c r="AU56">
        <v>1</v>
      </c>
      <c r="AV56">
        <v>17</v>
      </c>
      <c r="AW56">
        <v>12</v>
      </c>
      <c r="AX56">
        <v>33</v>
      </c>
      <c r="AY56">
        <v>805</v>
      </c>
      <c r="AZ56">
        <v>75</v>
      </c>
      <c r="BA56">
        <v>60</v>
      </c>
      <c r="BB56">
        <v>352</v>
      </c>
      <c r="BC56">
        <v>47</v>
      </c>
      <c r="BD56" s="17" t="s">
        <v>161</v>
      </c>
      <c r="BE56" s="61"/>
    </row>
    <row r="57" spans="1:57" s="66" customFormat="1" hidden="1" x14ac:dyDescent="0.25">
      <c r="A57" s="47"/>
      <c r="B57" s="48" t="s">
        <v>46</v>
      </c>
      <c r="C57" s="48" t="s">
        <v>239</v>
      </c>
      <c r="D57" s="48"/>
      <c r="E57" s="47"/>
      <c r="F57" s="47"/>
      <c r="G57" s="47"/>
      <c r="H57" s="47"/>
      <c r="I57" s="47"/>
      <c r="J57" s="47"/>
      <c r="K57" s="47"/>
      <c r="L57" s="47"/>
      <c r="M57" s="49">
        <v>58268</v>
      </c>
      <c r="N57" s="49">
        <v>1055</v>
      </c>
      <c r="O57" s="49">
        <v>967</v>
      </c>
      <c r="P57" s="49">
        <v>1046</v>
      </c>
      <c r="Q57" s="49">
        <v>934</v>
      </c>
      <c r="R57" s="49">
        <v>951</v>
      </c>
      <c r="S57" s="49">
        <v>994</v>
      </c>
      <c r="T57" s="49">
        <v>1016</v>
      </c>
      <c r="U57" s="49">
        <v>1072</v>
      </c>
      <c r="V57" s="49">
        <v>1130</v>
      </c>
      <c r="W57" s="49">
        <v>1181</v>
      </c>
      <c r="X57" s="49">
        <v>1272</v>
      </c>
      <c r="Y57" s="49">
        <v>1335</v>
      </c>
      <c r="Z57" s="49">
        <v>1366</v>
      </c>
      <c r="AA57" s="49">
        <v>1340</v>
      </c>
      <c r="AB57" s="49">
        <v>1284</v>
      </c>
      <c r="AC57" s="49">
        <v>1151</v>
      </c>
      <c r="AD57" s="49">
        <v>1075</v>
      </c>
      <c r="AE57" s="49">
        <v>1013</v>
      </c>
      <c r="AF57" s="49">
        <v>955</v>
      </c>
      <c r="AG57" s="49">
        <v>901</v>
      </c>
      <c r="AH57" s="49">
        <v>3952</v>
      </c>
      <c r="AI57" s="49">
        <v>3915</v>
      </c>
      <c r="AJ57" s="49">
        <v>4216</v>
      </c>
      <c r="AK57" s="49">
        <v>4166</v>
      </c>
      <c r="AL57" s="49">
        <v>3788</v>
      </c>
      <c r="AM57" s="49">
        <v>3233</v>
      </c>
      <c r="AN57" s="49">
        <v>2646</v>
      </c>
      <c r="AO57" s="49">
        <v>2470</v>
      </c>
      <c r="AP57" s="49">
        <v>2246</v>
      </c>
      <c r="AQ57" s="49">
        <v>1878</v>
      </c>
      <c r="AR57" s="49">
        <v>1462</v>
      </c>
      <c r="AS57" s="49">
        <v>1005</v>
      </c>
      <c r="AT57" s="49">
        <v>1253</v>
      </c>
      <c r="AU57" s="49">
        <v>73</v>
      </c>
      <c r="AV57" s="49">
        <v>537</v>
      </c>
      <c r="AW57" s="49">
        <v>518</v>
      </c>
      <c r="AX57" s="49">
        <v>1235</v>
      </c>
      <c r="AY57" s="49">
        <v>28484</v>
      </c>
      <c r="AZ57" s="49">
        <v>3227</v>
      </c>
      <c r="BA57" s="49">
        <v>2436</v>
      </c>
      <c r="BB57" s="49">
        <v>11903</v>
      </c>
      <c r="BC57" s="49">
        <v>1732.0039586548162</v>
      </c>
      <c r="BD57" s="17" t="s">
        <v>161</v>
      </c>
      <c r="BE57" s="65"/>
    </row>
    <row r="58" spans="1:57" hidden="1" x14ac:dyDescent="0.25">
      <c r="A58" s="18" t="s">
        <v>240</v>
      </c>
      <c r="B58" s="19" t="s">
        <v>46</v>
      </c>
      <c r="C58" s="19" t="s">
        <v>239</v>
      </c>
      <c r="D58" s="19" t="s">
        <v>239</v>
      </c>
      <c r="E58" s="19"/>
      <c r="F58" s="19"/>
      <c r="G58" s="19"/>
      <c r="H58" s="19"/>
      <c r="I58" s="19"/>
      <c r="J58" s="19"/>
      <c r="K58" s="19"/>
      <c r="L58" s="19"/>
      <c r="M58" s="20">
        <v>17932</v>
      </c>
      <c r="N58" s="20">
        <v>387</v>
      </c>
      <c r="O58" s="20">
        <v>397</v>
      </c>
      <c r="P58" s="20">
        <v>417</v>
      </c>
      <c r="Q58" s="20">
        <v>380</v>
      </c>
      <c r="R58" s="20">
        <v>365</v>
      </c>
      <c r="S58" s="20">
        <v>359</v>
      </c>
      <c r="T58" s="20">
        <v>278</v>
      </c>
      <c r="U58" s="20">
        <v>293</v>
      </c>
      <c r="V58" s="20">
        <v>307</v>
      </c>
      <c r="W58" s="20">
        <v>327</v>
      </c>
      <c r="X58" s="20">
        <v>348</v>
      </c>
      <c r="Y58" s="20">
        <v>369</v>
      </c>
      <c r="Z58" s="20">
        <v>379</v>
      </c>
      <c r="AA58" s="20">
        <v>381</v>
      </c>
      <c r="AB58" s="20">
        <v>386</v>
      </c>
      <c r="AC58" s="20">
        <v>353</v>
      </c>
      <c r="AD58" s="20">
        <v>350</v>
      </c>
      <c r="AE58" s="20">
        <v>338</v>
      </c>
      <c r="AF58" s="20">
        <v>322</v>
      </c>
      <c r="AG58" s="20">
        <v>305</v>
      </c>
      <c r="AH58" s="20">
        <v>1355</v>
      </c>
      <c r="AI58" s="20">
        <v>1345</v>
      </c>
      <c r="AJ58" s="20">
        <v>1293</v>
      </c>
      <c r="AK58" s="20">
        <v>1299</v>
      </c>
      <c r="AL58" s="20">
        <v>1134</v>
      </c>
      <c r="AM58" s="20">
        <v>957</v>
      </c>
      <c r="AN58" s="20">
        <v>793</v>
      </c>
      <c r="AO58" s="20">
        <v>715</v>
      </c>
      <c r="AP58" s="20">
        <v>569</v>
      </c>
      <c r="AQ58" s="20">
        <v>485</v>
      </c>
      <c r="AR58" s="20">
        <v>358</v>
      </c>
      <c r="AS58" s="20">
        <v>238</v>
      </c>
      <c r="AT58" s="20">
        <v>350</v>
      </c>
      <c r="AU58" s="21">
        <v>27</v>
      </c>
      <c r="AV58" s="20">
        <v>184</v>
      </c>
      <c r="AW58" s="22">
        <v>203</v>
      </c>
      <c r="AX58" s="20">
        <v>454</v>
      </c>
      <c r="AY58" s="23">
        <v>8150</v>
      </c>
      <c r="AZ58" s="20">
        <v>1008</v>
      </c>
      <c r="BA58" s="20">
        <v>801</v>
      </c>
      <c r="BB58" s="20">
        <v>3753</v>
      </c>
      <c r="BC58" s="23">
        <v>633.49019388098179</v>
      </c>
      <c r="BD58" s="17" t="s">
        <v>161</v>
      </c>
    </row>
    <row r="59" spans="1:57" hidden="1" x14ac:dyDescent="0.25">
      <c r="A59" s="55"/>
      <c r="B59" s="56"/>
      <c r="C59" s="56"/>
      <c r="D59" s="56"/>
      <c r="E59" s="17" t="s">
        <v>241</v>
      </c>
      <c r="F59">
        <v>2326</v>
      </c>
      <c r="G59" s="17" t="s">
        <v>164</v>
      </c>
      <c r="H59" s="25" t="s">
        <v>239</v>
      </c>
      <c r="I59" t="s">
        <v>57</v>
      </c>
      <c r="K59" s="17" t="s">
        <v>52</v>
      </c>
      <c r="L59" s="26">
        <v>0.71</v>
      </c>
      <c r="M59" s="27">
        <v>12733</v>
      </c>
      <c r="N59">
        <v>275</v>
      </c>
      <c r="O59">
        <v>282</v>
      </c>
      <c r="P59">
        <v>296</v>
      </c>
      <c r="Q59">
        <v>270</v>
      </c>
      <c r="R59">
        <v>259</v>
      </c>
      <c r="S59">
        <v>255</v>
      </c>
      <c r="T59">
        <v>197</v>
      </c>
      <c r="U59">
        <v>208</v>
      </c>
      <c r="V59">
        <v>218</v>
      </c>
      <c r="W59">
        <v>232</v>
      </c>
      <c r="X59">
        <v>247</v>
      </c>
      <c r="Y59">
        <v>262</v>
      </c>
      <c r="Z59">
        <v>269</v>
      </c>
      <c r="AA59">
        <v>271</v>
      </c>
      <c r="AB59">
        <v>274</v>
      </c>
      <c r="AC59">
        <v>251</v>
      </c>
      <c r="AD59">
        <v>249</v>
      </c>
      <c r="AE59">
        <v>240</v>
      </c>
      <c r="AF59">
        <v>229</v>
      </c>
      <c r="AG59">
        <v>217</v>
      </c>
      <c r="AH59">
        <v>962</v>
      </c>
      <c r="AI59">
        <v>955</v>
      </c>
      <c r="AJ59">
        <v>918</v>
      </c>
      <c r="AK59">
        <v>922</v>
      </c>
      <c r="AL59">
        <v>805</v>
      </c>
      <c r="AM59">
        <v>679</v>
      </c>
      <c r="AN59">
        <v>563</v>
      </c>
      <c r="AO59">
        <v>508</v>
      </c>
      <c r="AP59">
        <v>404</v>
      </c>
      <c r="AQ59">
        <v>344</v>
      </c>
      <c r="AR59">
        <v>254</v>
      </c>
      <c r="AS59">
        <v>169</v>
      </c>
      <c r="AT59">
        <v>249</v>
      </c>
      <c r="AU59">
        <v>19</v>
      </c>
      <c r="AV59">
        <v>131</v>
      </c>
      <c r="AW59">
        <v>144</v>
      </c>
      <c r="AX59">
        <v>322</v>
      </c>
      <c r="AY59">
        <v>5787</v>
      </c>
      <c r="AZ59">
        <v>716</v>
      </c>
      <c r="BA59">
        <v>569</v>
      </c>
      <c r="BB59">
        <v>2665</v>
      </c>
      <c r="BC59">
        <v>450</v>
      </c>
      <c r="BD59" s="17" t="s">
        <v>161</v>
      </c>
    </row>
    <row r="60" spans="1:57" hidden="1" x14ac:dyDescent="0.25">
      <c r="A60" s="55"/>
      <c r="B60" s="56"/>
      <c r="C60" s="56"/>
      <c r="D60" s="56"/>
      <c r="E60" s="17" t="s">
        <v>242</v>
      </c>
      <c r="F60">
        <v>2327</v>
      </c>
      <c r="G60" s="17" t="s">
        <v>164</v>
      </c>
      <c r="H60" s="25" t="s">
        <v>239</v>
      </c>
      <c r="I60" t="s">
        <v>51</v>
      </c>
      <c r="K60" s="17" t="s">
        <v>52</v>
      </c>
      <c r="L60" s="26">
        <v>0.12</v>
      </c>
      <c r="M60" s="27">
        <v>2152</v>
      </c>
      <c r="N60">
        <v>46</v>
      </c>
      <c r="O60">
        <v>48</v>
      </c>
      <c r="P60">
        <v>50</v>
      </c>
      <c r="Q60">
        <v>46</v>
      </c>
      <c r="R60">
        <v>44</v>
      </c>
      <c r="S60">
        <v>43</v>
      </c>
      <c r="T60">
        <v>33</v>
      </c>
      <c r="U60">
        <v>35</v>
      </c>
      <c r="V60">
        <v>37</v>
      </c>
      <c r="W60">
        <v>39</v>
      </c>
      <c r="X60">
        <v>42</v>
      </c>
      <c r="Y60">
        <v>44</v>
      </c>
      <c r="Z60">
        <v>45</v>
      </c>
      <c r="AA60">
        <v>46</v>
      </c>
      <c r="AB60">
        <v>46</v>
      </c>
      <c r="AC60">
        <v>42</v>
      </c>
      <c r="AD60">
        <v>42</v>
      </c>
      <c r="AE60">
        <v>41</v>
      </c>
      <c r="AF60">
        <v>39</v>
      </c>
      <c r="AG60">
        <v>37</v>
      </c>
      <c r="AH60">
        <v>163</v>
      </c>
      <c r="AI60">
        <v>161</v>
      </c>
      <c r="AJ60">
        <v>155</v>
      </c>
      <c r="AK60">
        <v>156</v>
      </c>
      <c r="AL60">
        <v>136</v>
      </c>
      <c r="AM60">
        <v>115</v>
      </c>
      <c r="AN60">
        <v>95</v>
      </c>
      <c r="AO60">
        <v>86</v>
      </c>
      <c r="AP60">
        <v>68</v>
      </c>
      <c r="AQ60">
        <v>58</v>
      </c>
      <c r="AR60">
        <v>43</v>
      </c>
      <c r="AS60">
        <v>29</v>
      </c>
      <c r="AT60">
        <v>42</v>
      </c>
      <c r="AU60">
        <v>3</v>
      </c>
      <c r="AV60">
        <v>22</v>
      </c>
      <c r="AW60">
        <v>24</v>
      </c>
      <c r="AX60">
        <v>54</v>
      </c>
      <c r="AY60">
        <v>978</v>
      </c>
      <c r="AZ60">
        <v>121</v>
      </c>
      <c r="BA60">
        <v>96</v>
      </c>
      <c r="BB60">
        <v>450</v>
      </c>
      <c r="BC60">
        <v>76</v>
      </c>
      <c r="BD60" s="17" t="s">
        <v>161</v>
      </c>
    </row>
    <row r="61" spans="1:57" hidden="1" x14ac:dyDescent="0.25">
      <c r="A61" s="55"/>
      <c r="B61" s="56"/>
      <c r="C61" s="56"/>
      <c r="D61" s="56"/>
      <c r="E61" s="17" t="s">
        <v>243</v>
      </c>
      <c r="F61">
        <v>2328</v>
      </c>
      <c r="G61" s="17" t="s">
        <v>164</v>
      </c>
      <c r="H61" s="25" t="s">
        <v>239</v>
      </c>
      <c r="I61" t="s">
        <v>59</v>
      </c>
      <c r="K61" s="17" t="s">
        <v>52</v>
      </c>
      <c r="L61" s="26">
        <v>0.1</v>
      </c>
      <c r="M61" s="27">
        <v>1798</v>
      </c>
      <c r="N61">
        <v>39</v>
      </c>
      <c r="O61">
        <v>40</v>
      </c>
      <c r="P61">
        <v>42</v>
      </c>
      <c r="Q61">
        <v>38</v>
      </c>
      <c r="R61">
        <v>37</v>
      </c>
      <c r="S61">
        <v>36</v>
      </c>
      <c r="T61">
        <v>28</v>
      </c>
      <c r="U61">
        <v>29</v>
      </c>
      <c r="V61">
        <v>31</v>
      </c>
      <c r="W61">
        <v>33</v>
      </c>
      <c r="X61">
        <v>35</v>
      </c>
      <c r="Y61">
        <v>37</v>
      </c>
      <c r="Z61">
        <v>38</v>
      </c>
      <c r="AA61">
        <v>38</v>
      </c>
      <c r="AB61">
        <v>39</v>
      </c>
      <c r="AC61">
        <v>35</v>
      </c>
      <c r="AD61">
        <v>35</v>
      </c>
      <c r="AE61">
        <v>34</v>
      </c>
      <c r="AF61">
        <v>32</v>
      </c>
      <c r="AG61">
        <v>31</v>
      </c>
      <c r="AH61">
        <v>136</v>
      </c>
      <c r="AI61">
        <v>135</v>
      </c>
      <c r="AJ61">
        <v>129</v>
      </c>
      <c r="AK61">
        <v>130</v>
      </c>
      <c r="AL61">
        <v>113</v>
      </c>
      <c r="AM61">
        <v>96</v>
      </c>
      <c r="AN61">
        <v>79</v>
      </c>
      <c r="AO61">
        <v>72</v>
      </c>
      <c r="AP61">
        <v>57</v>
      </c>
      <c r="AQ61">
        <v>49</v>
      </c>
      <c r="AR61">
        <v>36</v>
      </c>
      <c r="AS61">
        <v>24</v>
      </c>
      <c r="AT61">
        <v>35</v>
      </c>
      <c r="AU61">
        <v>3</v>
      </c>
      <c r="AV61">
        <v>18</v>
      </c>
      <c r="AW61">
        <v>20</v>
      </c>
      <c r="AX61">
        <v>45</v>
      </c>
      <c r="AY61">
        <v>815</v>
      </c>
      <c r="AZ61">
        <v>101</v>
      </c>
      <c r="BA61">
        <v>80</v>
      </c>
      <c r="BB61">
        <v>375</v>
      </c>
      <c r="BC61">
        <v>63</v>
      </c>
      <c r="BD61" s="17" t="s">
        <v>161</v>
      </c>
    </row>
    <row r="62" spans="1:57" hidden="1" x14ac:dyDescent="0.25">
      <c r="A62" s="55"/>
      <c r="B62" s="56"/>
      <c r="C62" s="56"/>
      <c r="D62" s="56"/>
      <c r="E62" s="17" t="s">
        <v>244</v>
      </c>
      <c r="F62">
        <v>2329</v>
      </c>
      <c r="G62" s="17" t="s">
        <v>164</v>
      </c>
      <c r="H62" s="25" t="s">
        <v>239</v>
      </c>
      <c r="I62" t="s">
        <v>51</v>
      </c>
      <c r="K62" s="17" t="s">
        <v>52</v>
      </c>
      <c r="L62" s="26">
        <v>7.0000000000000007E-2</v>
      </c>
      <c r="M62" s="27">
        <v>1259</v>
      </c>
      <c r="N62">
        <v>27</v>
      </c>
      <c r="O62">
        <v>28</v>
      </c>
      <c r="P62">
        <v>29</v>
      </c>
      <c r="Q62">
        <v>27</v>
      </c>
      <c r="R62">
        <v>26</v>
      </c>
      <c r="S62">
        <v>25</v>
      </c>
      <c r="T62">
        <v>19</v>
      </c>
      <c r="U62">
        <v>21</v>
      </c>
      <c r="V62">
        <v>21</v>
      </c>
      <c r="W62">
        <v>23</v>
      </c>
      <c r="X62">
        <v>24</v>
      </c>
      <c r="Y62">
        <v>26</v>
      </c>
      <c r="Z62">
        <v>27</v>
      </c>
      <c r="AA62">
        <v>27</v>
      </c>
      <c r="AB62">
        <v>27</v>
      </c>
      <c r="AC62">
        <v>25</v>
      </c>
      <c r="AD62">
        <v>25</v>
      </c>
      <c r="AE62">
        <v>24</v>
      </c>
      <c r="AF62">
        <v>23</v>
      </c>
      <c r="AG62">
        <v>21</v>
      </c>
      <c r="AH62">
        <v>95</v>
      </c>
      <c r="AI62">
        <v>94</v>
      </c>
      <c r="AJ62">
        <v>91</v>
      </c>
      <c r="AK62">
        <v>91</v>
      </c>
      <c r="AL62">
        <v>79</v>
      </c>
      <c r="AM62">
        <v>67</v>
      </c>
      <c r="AN62">
        <v>56</v>
      </c>
      <c r="AO62">
        <v>50</v>
      </c>
      <c r="AP62">
        <v>40</v>
      </c>
      <c r="AQ62">
        <v>34</v>
      </c>
      <c r="AR62">
        <v>25</v>
      </c>
      <c r="AS62">
        <v>17</v>
      </c>
      <c r="AT62">
        <v>25</v>
      </c>
      <c r="AU62">
        <v>2</v>
      </c>
      <c r="AV62">
        <v>13</v>
      </c>
      <c r="AW62">
        <v>14</v>
      </c>
      <c r="AX62">
        <v>32</v>
      </c>
      <c r="AY62">
        <v>571</v>
      </c>
      <c r="AZ62">
        <v>71</v>
      </c>
      <c r="BA62">
        <v>56</v>
      </c>
      <c r="BB62">
        <v>263</v>
      </c>
      <c r="BC62">
        <v>44</v>
      </c>
      <c r="BD62" s="17" t="s">
        <v>161</v>
      </c>
    </row>
    <row r="63" spans="1:57" hidden="1" x14ac:dyDescent="0.25">
      <c r="A63" s="18" t="s">
        <v>245</v>
      </c>
      <c r="B63" s="19" t="s">
        <v>46</v>
      </c>
      <c r="C63" s="19" t="s">
        <v>239</v>
      </c>
      <c r="D63" s="19" t="s">
        <v>246</v>
      </c>
      <c r="E63" s="19" t="s">
        <v>246</v>
      </c>
      <c r="F63" s="19">
        <v>2330</v>
      </c>
      <c r="G63" s="19" t="s">
        <v>164</v>
      </c>
      <c r="H63" s="19" t="s">
        <v>239</v>
      </c>
      <c r="I63" s="19" t="s">
        <v>76</v>
      </c>
      <c r="J63" s="19"/>
      <c r="K63" s="19" t="s">
        <v>52</v>
      </c>
      <c r="L63" s="19">
        <v>1</v>
      </c>
      <c r="M63" s="20">
        <v>7253</v>
      </c>
      <c r="N63" s="20">
        <v>137</v>
      </c>
      <c r="O63" s="20">
        <v>117</v>
      </c>
      <c r="P63" s="20">
        <v>149</v>
      </c>
      <c r="Q63" s="20">
        <v>119</v>
      </c>
      <c r="R63" s="20">
        <v>125</v>
      </c>
      <c r="S63" s="20">
        <v>143</v>
      </c>
      <c r="T63" s="20">
        <v>137</v>
      </c>
      <c r="U63" s="20">
        <v>147</v>
      </c>
      <c r="V63" s="20">
        <v>155</v>
      </c>
      <c r="W63" s="20">
        <v>172</v>
      </c>
      <c r="X63" s="20">
        <v>181</v>
      </c>
      <c r="Y63" s="20">
        <v>188</v>
      </c>
      <c r="Z63" s="20">
        <v>192</v>
      </c>
      <c r="AA63" s="20">
        <v>183</v>
      </c>
      <c r="AB63" s="20">
        <v>163</v>
      </c>
      <c r="AC63" s="20">
        <v>144</v>
      </c>
      <c r="AD63" s="20">
        <v>125</v>
      </c>
      <c r="AE63" s="20">
        <v>111</v>
      </c>
      <c r="AF63" s="20">
        <v>101</v>
      </c>
      <c r="AG63" s="20">
        <v>96</v>
      </c>
      <c r="AH63" s="20">
        <v>396</v>
      </c>
      <c r="AI63" s="20">
        <v>410</v>
      </c>
      <c r="AJ63" s="20">
        <v>569</v>
      </c>
      <c r="AK63" s="20">
        <v>479</v>
      </c>
      <c r="AL63" s="20">
        <v>485</v>
      </c>
      <c r="AM63" s="20">
        <v>366</v>
      </c>
      <c r="AN63" s="20">
        <v>359</v>
      </c>
      <c r="AO63" s="20">
        <v>311</v>
      </c>
      <c r="AP63" s="20">
        <v>306</v>
      </c>
      <c r="AQ63" s="20">
        <v>225</v>
      </c>
      <c r="AR63" s="20">
        <v>201</v>
      </c>
      <c r="AS63" s="20">
        <v>119</v>
      </c>
      <c r="AT63" s="20">
        <v>142</v>
      </c>
      <c r="AU63" s="21">
        <v>5</v>
      </c>
      <c r="AV63" s="20">
        <v>66</v>
      </c>
      <c r="AW63" s="22">
        <v>71</v>
      </c>
      <c r="AX63" s="20">
        <v>160</v>
      </c>
      <c r="AY63" s="23">
        <v>3458</v>
      </c>
      <c r="AZ63" s="20">
        <v>356</v>
      </c>
      <c r="BA63" s="20">
        <v>252</v>
      </c>
      <c r="BB63" s="20">
        <v>1458</v>
      </c>
      <c r="BC63" s="23">
        <v>224.1580686040397</v>
      </c>
      <c r="BD63" s="17" t="s">
        <v>161</v>
      </c>
    </row>
    <row r="64" spans="1:57" hidden="1" x14ac:dyDescent="0.25">
      <c r="A64" s="18" t="s">
        <v>247</v>
      </c>
      <c r="B64" s="19" t="s">
        <v>46</v>
      </c>
      <c r="C64" s="19" t="s">
        <v>239</v>
      </c>
      <c r="D64" s="19" t="s">
        <v>248</v>
      </c>
      <c r="E64" s="19" t="s">
        <v>248</v>
      </c>
      <c r="F64" s="19">
        <v>2331</v>
      </c>
      <c r="G64" s="19" t="s">
        <v>164</v>
      </c>
      <c r="H64" s="19" t="s">
        <v>239</v>
      </c>
      <c r="I64" s="19" t="s">
        <v>59</v>
      </c>
      <c r="J64" s="19"/>
      <c r="K64" s="19" t="s">
        <v>52</v>
      </c>
      <c r="L64" s="19">
        <v>1</v>
      </c>
      <c r="M64" s="20">
        <v>2372</v>
      </c>
      <c r="N64" s="20">
        <v>36</v>
      </c>
      <c r="O64" s="20">
        <v>35</v>
      </c>
      <c r="P64" s="20">
        <v>52</v>
      </c>
      <c r="Q64" s="20">
        <v>41</v>
      </c>
      <c r="R64" s="20">
        <v>41</v>
      </c>
      <c r="S64" s="20">
        <v>34</v>
      </c>
      <c r="T64" s="20">
        <v>38</v>
      </c>
      <c r="U64" s="20">
        <v>42</v>
      </c>
      <c r="V64" s="20">
        <v>39</v>
      </c>
      <c r="W64" s="20">
        <v>43</v>
      </c>
      <c r="X64" s="20">
        <v>44</v>
      </c>
      <c r="Y64" s="20">
        <v>44</v>
      </c>
      <c r="Z64" s="20">
        <v>44</v>
      </c>
      <c r="AA64" s="20">
        <v>43</v>
      </c>
      <c r="AB64" s="20">
        <v>38</v>
      </c>
      <c r="AC64" s="20">
        <v>39</v>
      </c>
      <c r="AD64" s="20">
        <v>34</v>
      </c>
      <c r="AE64" s="20">
        <v>37</v>
      </c>
      <c r="AF64" s="20">
        <v>37</v>
      </c>
      <c r="AG64" s="20">
        <v>35</v>
      </c>
      <c r="AH64" s="20">
        <v>197</v>
      </c>
      <c r="AI64" s="20">
        <v>194</v>
      </c>
      <c r="AJ64" s="20">
        <v>212</v>
      </c>
      <c r="AK64" s="20">
        <v>194</v>
      </c>
      <c r="AL64" s="20">
        <v>162</v>
      </c>
      <c r="AM64" s="20">
        <v>134</v>
      </c>
      <c r="AN64" s="20">
        <v>102</v>
      </c>
      <c r="AO64" s="20">
        <v>83</v>
      </c>
      <c r="AP64" s="20">
        <v>87</v>
      </c>
      <c r="AQ64" s="20">
        <v>75</v>
      </c>
      <c r="AR64" s="20">
        <v>46</v>
      </c>
      <c r="AS64" s="20">
        <v>42</v>
      </c>
      <c r="AT64" s="20">
        <v>48</v>
      </c>
      <c r="AU64" s="21">
        <v>3</v>
      </c>
      <c r="AV64" s="20">
        <v>18</v>
      </c>
      <c r="AW64" s="22">
        <v>18</v>
      </c>
      <c r="AX64" s="20">
        <v>42</v>
      </c>
      <c r="AY64" s="23">
        <v>1150</v>
      </c>
      <c r="AZ64" s="20">
        <v>95</v>
      </c>
      <c r="BA64" s="20">
        <v>88</v>
      </c>
      <c r="BB64" s="20">
        <v>552</v>
      </c>
      <c r="BC64" s="23">
        <v>59.868304037103769</v>
      </c>
      <c r="BD64" s="17" t="s">
        <v>161</v>
      </c>
    </row>
    <row r="65" spans="1:62" hidden="1" x14ac:dyDescent="0.25">
      <c r="A65" s="18" t="s">
        <v>249</v>
      </c>
      <c r="B65" s="19" t="s">
        <v>46</v>
      </c>
      <c r="C65" s="19" t="s">
        <v>239</v>
      </c>
      <c r="D65" s="19" t="s">
        <v>250</v>
      </c>
      <c r="E65" s="19"/>
      <c r="F65" s="19"/>
      <c r="G65" s="19"/>
      <c r="H65" s="19"/>
      <c r="I65" s="19"/>
      <c r="J65" s="19"/>
      <c r="K65" s="19"/>
      <c r="L65" s="19"/>
      <c r="M65" s="20">
        <v>4362</v>
      </c>
      <c r="N65" s="20">
        <v>116</v>
      </c>
      <c r="O65" s="20">
        <v>86</v>
      </c>
      <c r="P65" s="20">
        <v>67</v>
      </c>
      <c r="Q65" s="20">
        <v>69</v>
      </c>
      <c r="R65" s="20">
        <v>82</v>
      </c>
      <c r="S65" s="20">
        <v>83</v>
      </c>
      <c r="T65" s="20">
        <v>88</v>
      </c>
      <c r="U65" s="20">
        <v>90</v>
      </c>
      <c r="V65" s="20">
        <v>96</v>
      </c>
      <c r="W65" s="20">
        <v>94</v>
      </c>
      <c r="X65" s="20">
        <v>102</v>
      </c>
      <c r="Y65" s="20">
        <v>104</v>
      </c>
      <c r="Z65" s="20">
        <v>107</v>
      </c>
      <c r="AA65" s="20">
        <v>97</v>
      </c>
      <c r="AB65" s="20">
        <v>93</v>
      </c>
      <c r="AC65" s="20">
        <v>76</v>
      </c>
      <c r="AD65" s="20">
        <v>67</v>
      </c>
      <c r="AE65" s="20">
        <v>59</v>
      </c>
      <c r="AF65" s="20">
        <v>54</v>
      </c>
      <c r="AG65" s="20">
        <v>45</v>
      </c>
      <c r="AH65" s="20">
        <v>218</v>
      </c>
      <c r="AI65" s="20">
        <v>227</v>
      </c>
      <c r="AJ65" s="20">
        <v>293</v>
      </c>
      <c r="AK65" s="20">
        <v>280</v>
      </c>
      <c r="AL65" s="20">
        <v>291</v>
      </c>
      <c r="AM65" s="20">
        <v>243</v>
      </c>
      <c r="AN65" s="20">
        <v>180</v>
      </c>
      <c r="AO65" s="20">
        <v>210</v>
      </c>
      <c r="AP65" s="20">
        <v>214</v>
      </c>
      <c r="AQ65" s="20">
        <v>179</v>
      </c>
      <c r="AR65" s="20">
        <v>134</v>
      </c>
      <c r="AS65" s="20">
        <v>84</v>
      </c>
      <c r="AT65" s="20">
        <v>134</v>
      </c>
      <c r="AU65" s="21">
        <v>9</v>
      </c>
      <c r="AV65" s="20">
        <v>73</v>
      </c>
      <c r="AW65" s="22">
        <v>43</v>
      </c>
      <c r="AX65" s="20">
        <v>136</v>
      </c>
      <c r="AY65" s="23">
        <v>2156</v>
      </c>
      <c r="AZ65" s="20">
        <v>216</v>
      </c>
      <c r="BA65" s="20">
        <v>154</v>
      </c>
      <c r="BB65" s="20">
        <v>689</v>
      </c>
      <c r="BC65" s="23">
        <v>190.7432012344934</v>
      </c>
      <c r="BD65" s="17" t="s">
        <v>161</v>
      </c>
    </row>
    <row r="66" spans="1:62" hidden="1" x14ac:dyDescent="0.25">
      <c r="A66" s="55"/>
      <c r="B66" s="56"/>
      <c r="C66" s="56"/>
      <c r="D66" s="56"/>
      <c r="E66" s="17" t="s">
        <v>250</v>
      </c>
      <c r="F66">
        <v>2332</v>
      </c>
      <c r="G66" s="17" t="s">
        <v>164</v>
      </c>
      <c r="H66" s="25" t="s">
        <v>239</v>
      </c>
      <c r="I66" t="s">
        <v>76</v>
      </c>
      <c r="K66" s="17" t="s">
        <v>52</v>
      </c>
      <c r="L66" s="26">
        <v>0.81</v>
      </c>
      <c r="M66" s="27">
        <v>3535</v>
      </c>
      <c r="N66">
        <v>94</v>
      </c>
      <c r="O66">
        <v>70</v>
      </c>
      <c r="P66">
        <v>54</v>
      </c>
      <c r="Q66">
        <v>56</v>
      </c>
      <c r="R66">
        <v>66</v>
      </c>
      <c r="S66">
        <v>67</v>
      </c>
      <c r="T66">
        <v>71</v>
      </c>
      <c r="U66">
        <v>73</v>
      </c>
      <c r="V66">
        <v>78</v>
      </c>
      <c r="W66">
        <v>76</v>
      </c>
      <c r="X66">
        <v>83</v>
      </c>
      <c r="Y66">
        <v>84</v>
      </c>
      <c r="Z66">
        <v>87</v>
      </c>
      <c r="AA66">
        <v>79</v>
      </c>
      <c r="AB66">
        <v>75</v>
      </c>
      <c r="AC66">
        <v>62</v>
      </c>
      <c r="AD66">
        <v>54</v>
      </c>
      <c r="AE66">
        <v>48</v>
      </c>
      <c r="AF66">
        <v>44</v>
      </c>
      <c r="AG66">
        <v>36</v>
      </c>
      <c r="AH66">
        <v>177</v>
      </c>
      <c r="AI66">
        <v>184</v>
      </c>
      <c r="AJ66">
        <v>237</v>
      </c>
      <c r="AK66">
        <v>227</v>
      </c>
      <c r="AL66">
        <v>236</v>
      </c>
      <c r="AM66">
        <v>197</v>
      </c>
      <c r="AN66">
        <v>146</v>
      </c>
      <c r="AO66">
        <v>170</v>
      </c>
      <c r="AP66">
        <v>173</v>
      </c>
      <c r="AQ66">
        <v>145</v>
      </c>
      <c r="AR66">
        <v>109</v>
      </c>
      <c r="AS66">
        <v>68</v>
      </c>
      <c r="AT66">
        <v>109</v>
      </c>
      <c r="AU66">
        <v>7</v>
      </c>
      <c r="AV66">
        <v>59</v>
      </c>
      <c r="AW66">
        <v>35</v>
      </c>
      <c r="AX66">
        <v>110</v>
      </c>
      <c r="AY66">
        <v>1746</v>
      </c>
      <c r="AZ66">
        <v>175</v>
      </c>
      <c r="BA66">
        <v>125</v>
      </c>
      <c r="BB66">
        <v>558</v>
      </c>
      <c r="BC66">
        <v>155</v>
      </c>
      <c r="BD66" s="17" t="s">
        <v>161</v>
      </c>
    </row>
    <row r="67" spans="1:62" hidden="1" x14ac:dyDescent="0.25">
      <c r="A67" s="55"/>
      <c r="B67" s="56"/>
      <c r="C67" s="56"/>
      <c r="D67" s="56"/>
      <c r="E67" s="17" t="s">
        <v>251</v>
      </c>
      <c r="F67">
        <v>6972</v>
      </c>
      <c r="G67" s="17" t="s">
        <v>164</v>
      </c>
      <c r="H67" s="25" t="s">
        <v>239</v>
      </c>
      <c r="I67" t="s">
        <v>59</v>
      </c>
      <c r="K67" s="17" t="s">
        <v>52</v>
      </c>
      <c r="L67" s="26">
        <v>0.19</v>
      </c>
      <c r="M67" s="27">
        <v>827</v>
      </c>
      <c r="N67">
        <v>22</v>
      </c>
      <c r="O67">
        <v>16</v>
      </c>
      <c r="P67">
        <v>13</v>
      </c>
      <c r="Q67">
        <v>13</v>
      </c>
      <c r="R67">
        <v>16</v>
      </c>
      <c r="S67">
        <v>16</v>
      </c>
      <c r="T67">
        <v>17</v>
      </c>
      <c r="U67">
        <v>17</v>
      </c>
      <c r="V67">
        <v>18</v>
      </c>
      <c r="W67">
        <v>18</v>
      </c>
      <c r="X67">
        <v>19</v>
      </c>
      <c r="Y67">
        <v>20</v>
      </c>
      <c r="Z67">
        <v>20</v>
      </c>
      <c r="AA67">
        <v>18</v>
      </c>
      <c r="AB67">
        <v>18</v>
      </c>
      <c r="AC67">
        <v>14</v>
      </c>
      <c r="AD67">
        <v>13</v>
      </c>
      <c r="AE67">
        <v>11</v>
      </c>
      <c r="AF67">
        <v>10</v>
      </c>
      <c r="AG67">
        <v>9</v>
      </c>
      <c r="AH67">
        <v>41</v>
      </c>
      <c r="AI67">
        <v>43</v>
      </c>
      <c r="AJ67">
        <v>56</v>
      </c>
      <c r="AK67">
        <v>53</v>
      </c>
      <c r="AL67">
        <v>55</v>
      </c>
      <c r="AM67">
        <v>46</v>
      </c>
      <c r="AN67">
        <v>34</v>
      </c>
      <c r="AO67">
        <v>40</v>
      </c>
      <c r="AP67">
        <v>41</v>
      </c>
      <c r="AQ67">
        <v>34</v>
      </c>
      <c r="AR67">
        <v>25</v>
      </c>
      <c r="AS67">
        <v>16</v>
      </c>
      <c r="AT67">
        <v>25</v>
      </c>
      <c r="AU67">
        <v>2</v>
      </c>
      <c r="AV67">
        <v>14</v>
      </c>
      <c r="AW67">
        <v>8</v>
      </c>
      <c r="AX67">
        <v>26</v>
      </c>
      <c r="AY67">
        <v>410</v>
      </c>
      <c r="AZ67">
        <v>41</v>
      </c>
      <c r="BA67">
        <v>29</v>
      </c>
      <c r="BB67">
        <v>131</v>
      </c>
      <c r="BC67">
        <v>36</v>
      </c>
      <c r="BD67" s="17" t="s">
        <v>161</v>
      </c>
    </row>
    <row r="68" spans="1:62" hidden="1" x14ac:dyDescent="0.25">
      <c r="A68" s="18" t="s">
        <v>252</v>
      </c>
      <c r="B68" s="19" t="s">
        <v>46</v>
      </c>
      <c r="C68" s="19" t="s">
        <v>239</v>
      </c>
      <c r="D68" s="19" t="s">
        <v>253</v>
      </c>
      <c r="E68" s="19"/>
      <c r="F68" s="19"/>
      <c r="G68" s="19"/>
      <c r="H68" s="19"/>
      <c r="I68" s="19"/>
      <c r="J68" s="19"/>
      <c r="K68" s="19"/>
      <c r="L68" s="19"/>
      <c r="M68" s="20">
        <v>5820</v>
      </c>
      <c r="N68" s="20">
        <v>84</v>
      </c>
      <c r="O68" s="20">
        <v>81</v>
      </c>
      <c r="P68" s="20">
        <v>89</v>
      </c>
      <c r="Q68" s="20">
        <v>82</v>
      </c>
      <c r="R68" s="20">
        <v>73</v>
      </c>
      <c r="S68" s="20">
        <v>76</v>
      </c>
      <c r="T68" s="20">
        <v>119</v>
      </c>
      <c r="U68" s="20">
        <v>126</v>
      </c>
      <c r="V68" s="20">
        <v>135</v>
      </c>
      <c r="W68" s="20">
        <v>134</v>
      </c>
      <c r="X68" s="20">
        <v>148</v>
      </c>
      <c r="Y68" s="20">
        <v>153</v>
      </c>
      <c r="Z68" s="20">
        <v>156</v>
      </c>
      <c r="AA68" s="20">
        <v>148</v>
      </c>
      <c r="AB68" s="20">
        <v>136</v>
      </c>
      <c r="AC68" s="20">
        <v>114</v>
      </c>
      <c r="AD68" s="20">
        <v>97</v>
      </c>
      <c r="AE68" s="20">
        <v>86</v>
      </c>
      <c r="AF68" s="20">
        <v>79</v>
      </c>
      <c r="AG68" s="20">
        <v>84</v>
      </c>
      <c r="AH68" s="20">
        <v>359</v>
      </c>
      <c r="AI68" s="20">
        <v>389</v>
      </c>
      <c r="AJ68" s="20">
        <v>429</v>
      </c>
      <c r="AK68" s="20">
        <v>382</v>
      </c>
      <c r="AL68" s="20">
        <v>369</v>
      </c>
      <c r="AM68" s="20">
        <v>355</v>
      </c>
      <c r="AN68" s="20">
        <v>279</v>
      </c>
      <c r="AO68" s="20">
        <v>268</v>
      </c>
      <c r="AP68" s="20">
        <v>193</v>
      </c>
      <c r="AQ68" s="20">
        <v>207</v>
      </c>
      <c r="AR68" s="20">
        <v>150</v>
      </c>
      <c r="AS68" s="20">
        <v>105</v>
      </c>
      <c r="AT68" s="20">
        <v>135</v>
      </c>
      <c r="AU68" s="21">
        <v>8</v>
      </c>
      <c r="AV68" s="20">
        <v>39</v>
      </c>
      <c r="AW68" s="22">
        <v>45</v>
      </c>
      <c r="AX68" s="20">
        <v>98</v>
      </c>
      <c r="AY68" s="23">
        <v>2825</v>
      </c>
      <c r="AZ68" s="20">
        <v>373</v>
      </c>
      <c r="BA68" s="20">
        <v>245</v>
      </c>
      <c r="BB68" s="20">
        <v>1104</v>
      </c>
      <c r="BC68" s="23">
        <v>137.83632789937843</v>
      </c>
      <c r="BD68" t="s">
        <v>161</v>
      </c>
    </row>
    <row r="69" spans="1:62" hidden="1" x14ac:dyDescent="0.25">
      <c r="A69" s="55"/>
      <c r="B69" s="56"/>
      <c r="C69" s="56"/>
      <c r="D69" s="56"/>
      <c r="E69" s="17" t="s">
        <v>254</v>
      </c>
      <c r="F69">
        <v>2333</v>
      </c>
      <c r="G69" s="17" t="s">
        <v>164</v>
      </c>
      <c r="H69" s="25" t="s">
        <v>239</v>
      </c>
      <c r="I69" t="s">
        <v>59</v>
      </c>
      <c r="K69" s="17" t="s">
        <v>52</v>
      </c>
      <c r="L69" s="26">
        <v>0.77</v>
      </c>
      <c r="M69" s="27">
        <v>4483</v>
      </c>
      <c r="N69">
        <v>65</v>
      </c>
      <c r="O69">
        <v>62</v>
      </c>
      <c r="P69">
        <v>69</v>
      </c>
      <c r="Q69">
        <v>63</v>
      </c>
      <c r="R69">
        <v>56</v>
      </c>
      <c r="S69">
        <v>59</v>
      </c>
      <c r="T69">
        <v>92</v>
      </c>
      <c r="U69">
        <v>97</v>
      </c>
      <c r="V69">
        <v>104</v>
      </c>
      <c r="W69">
        <v>103</v>
      </c>
      <c r="X69">
        <v>114</v>
      </c>
      <c r="Y69">
        <v>118</v>
      </c>
      <c r="Z69">
        <v>120</v>
      </c>
      <c r="AA69">
        <v>114</v>
      </c>
      <c r="AB69">
        <v>105</v>
      </c>
      <c r="AC69">
        <v>88</v>
      </c>
      <c r="AD69">
        <v>75</v>
      </c>
      <c r="AE69">
        <v>66</v>
      </c>
      <c r="AF69">
        <v>61</v>
      </c>
      <c r="AG69">
        <v>65</v>
      </c>
      <c r="AH69">
        <v>276</v>
      </c>
      <c r="AI69">
        <v>300</v>
      </c>
      <c r="AJ69">
        <v>330</v>
      </c>
      <c r="AK69">
        <v>294</v>
      </c>
      <c r="AL69">
        <v>284</v>
      </c>
      <c r="AM69">
        <v>273</v>
      </c>
      <c r="AN69">
        <v>215</v>
      </c>
      <c r="AO69">
        <v>206</v>
      </c>
      <c r="AP69">
        <v>149</v>
      </c>
      <c r="AQ69">
        <v>159</v>
      </c>
      <c r="AR69">
        <v>116</v>
      </c>
      <c r="AS69">
        <v>81</v>
      </c>
      <c r="AT69">
        <v>104</v>
      </c>
      <c r="AU69">
        <v>6</v>
      </c>
      <c r="AV69">
        <v>30</v>
      </c>
      <c r="AW69">
        <v>35</v>
      </c>
      <c r="AX69">
        <v>75</v>
      </c>
      <c r="AY69">
        <v>2175</v>
      </c>
      <c r="AZ69">
        <v>287</v>
      </c>
      <c r="BA69">
        <v>189</v>
      </c>
      <c r="BB69">
        <v>850</v>
      </c>
      <c r="BC69">
        <v>106</v>
      </c>
      <c r="BD69" t="s">
        <v>161</v>
      </c>
    </row>
    <row r="70" spans="1:62" hidden="1" x14ac:dyDescent="0.25">
      <c r="A70" s="55"/>
      <c r="B70" s="56"/>
      <c r="C70" s="56"/>
      <c r="D70" s="56"/>
      <c r="E70" s="17" t="s">
        <v>255</v>
      </c>
      <c r="F70">
        <v>2334</v>
      </c>
      <c r="G70" s="17" t="s">
        <v>164</v>
      </c>
      <c r="H70" s="25" t="s">
        <v>239</v>
      </c>
      <c r="I70" t="s">
        <v>51</v>
      </c>
      <c r="K70" s="17" t="s">
        <v>52</v>
      </c>
      <c r="L70" s="26">
        <v>0.23</v>
      </c>
      <c r="M70" s="27">
        <v>1338</v>
      </c>
      <c r="N70">
        <v>19</v>
      </c>
      <c r="O70">
        <v>19</v>
      </c>
      <c r="P70">
        <v>20</v>
      </c>
      <c r="Q70">
        <v>19</v>
      </c>
      <c r="R70">
        <v>17</v>
      </c>
      <c r="S70">
        <v>17</v>
      </c>
      <c r="T70">
        <v>27</v>
      </c>
      <c r="U70">
        <v>29</v>
      </c>
      <c r="V70">
        <v>31</v>
      </c>
      <c r="W70">
        <v>31</v>
      </c>
      <c r="X70">
        <v>34</v>
      </c>
      <c r="Y70">
        <v>35</v>
      </c>
      <c r="Z70">
        <v>36</v>
      </c>
      <c r="AA70">
        <v>34</v>
      </c>
      <c r="AB70">
        <v>31</v>
      </c>
      <c r="AC70">
        <v>26</v>
      </c>
      <c r="AD70">
        <v>22</v>
      </c>
      <c r="AE70">
        <v>20</v>
      </c>
      <c r="AF70">
        <v>18</v>
      </c>
      <c r="AG70">
        <v>19</v>
      </c>
      <c r="AH70">
        <v>83</v>
      </c>
      <c r="AI70">
        <v>89</v>
      </c>
      <c r="AJ70">
        <v>99</v>
      </c>
      <c r="AK70">
        <v>88</v>
      </c>
      <c r="AL70">
        <v>85</v>
      </c>
      <c r="AM70">
        <v>82</v>
      </c>
      <c r="AN70">
        <v>64</v>
      </c>
      <c r="AO70">
        <v>62</v>
      </c>
      <c r="AP70">
        <v>44</v>
      </c>
      <c r="AQ70">
        <v>48</v>
      </c>
      <c r="AR70">
        <v>35</v>
      </c>
      <c r="AS70">
        <v>24</v>
      </c>
      <c r="AT70">
        <v>31</v>
      </c>
      <c r="AU70">
        <v>2</v>
      </c>
      <c r="AV70">
        <v>9</v>
      </c>
      <c r="AW70">
        <v>10</v>
      </c>
      <c r="AX70">
        <v>23</v>
      </c>
      <c r="AY70">
        <v>650</v>
      </c>
      <c r="AZ70">
        <v>86</v>
      </c>
      <c r="BA70">
        <v>56</v>
      </c>
      <c r="BB70">
        <v>254</v>
      </c>
      <c r="BC70">
        <v>32</v>
      </c>
      <c r="BD70" t="s">
        <v>161</v>
      </c>
    </row>
    <row r="71" spans="1:62" hidden="1" x14ac:dyDescent="0.25">
      <c r="A71" s="18" t="s">
        <v>256</v>
      </c>
      <c r="B71" s="19" t="s">
        <v>46</v>
      </c>
      <c r="C71" s="19" t="s">
        <v>239</v>
      </c>
      <c r="D71" s="19" t="s">
        <v>257</v>
      </c>
      <c r="E71" s="19"/>
      <c r="F71" s="19"/>
      <c r="G71" s="19"/>
      <c r="H71" s="19"/>
      <c r="I71" s="19"/>
      <c r="J71" s="19"/>
      <c r="K71" s="19"/>
      <c r="L71" s="19"/>
      <c r="M71" s="20">
        <v>9818</v>
      </c>
      <c r="N71" s="20">
        <v>128</v>
      </c>
      <c r="O71" s="20">
        <v>103</v>
      </c>
      <c r="P71" s="20">
        <v>117</v>
      </c>
      <c r="Q71" s="20">
        <v>117</v>
      </c>
      <c r="R71" s="20">
        <v>113</v>
      </c>
      <c r="S71" s="20">
        <v>125</v>
      </c>
      <c r="T71" s="20">
        <v>184</v>
      </c>
      <c r="U71" s="20">
        <v>192</v>
      </c>
      <c r="V71" s="20">
        <v>200</v>
      </c>
      <c r="W71" s="20">
        <v>208</v>
      </c>
      <c r="X71" s="20">
        <v>227</v>
      </c>
      <c r="Y71" s="20">
        <v>233</v>
      </c>
      <c r="Z71" s="20">
        <v>236</v>
      </c>
      <c r="AA71" s="20">
        <v>237</v>
      </c>
      <c r="AB71" s="20">
        <v>228</v>
      </c>
      <c r="AC71" s="20">
        <v>209</v>
      </c>
      <c r="AD71" s="20">
        <v>203</v>
      </c>
      <c r="AE71" s="20">
        <v>193</v>
      </c>
      <c r="AF71" s="20">
        <v>178</v>
      </c>
      <c r="AG71" s="20">
        <v>160</v>
      </c>
      <c r="AH71" s="20">
        <v>637</v>
      </c>
      <c r="AI71" s="20">
        <v>665</v>
      </c>
      <c r="AJ71" s="20">
        <v>694</v>
      </c>
      <c r="AK71" s="20">
        <v>743</v>
      </c>
      <c r="AL71" s="20">
        <v>612</v>
      </c>
      <c r="AM71" s="20">
        <v>560</v>
      </c>
      <c r="AN71" s="20">
        <v>441</v>
      </c>
      <c r="AO71" s="20">
        <v>453</v>
      </c>
      <c r="AP71" s="20">
        <v>462</v>
      </c>
      <c r="AQ71" s="20">
        <v>319</v>
      </c>
      <c r="AR71" s="20">
        <v>259</v>
      </c>
      <c r="AS71" s="20">
        <v>200</v>
      </c>
      <c r="AT71" s="20">
        <v>182</v>
      </c>
      <c r="AU71" s="21">
        <v>10</v>
      </c>
      <c r="AV71" s="20">
        <v>66</v>
      </c>
      <c r="AW71" s="22">
        <v>62</v>
      </c>
      <c r="AX71" s="20">
        <v>150</v>
      </c>
      <c r="AY71" s="23">
        <v>5158</v>
      </c>
      <c r="AZ71" s="20">
        <v>526</v>
      </c>
      <c r="BA71" s="20">
        <v>449</v>
      </c>
      <c r="BB71" s="20">
        <v>2347</v>
      </c>
      <c r="BC71" s="23">
        <v>210.23520720006209</v>
      </c>
      <c r="BD71" t="s">
        <v>161</v>
      </c>
    </row>
    <row r="72" spans="1:62" hidden="1" x14ac:dyDescent="0.25">
      <c r="A72" s="55"/>
      <c r="B72" s="56"/>
      <c r="C72" s="56"/>
      <c r="D72" s="56"/>
      <c r="E72" s="17" t="s">
        <v>258</v>
      </c>
      <c r="F72">
        <v>2336</v>
      </c>
      <c r="G72" s="17" t="s">
        <v>164</v>
      </c>
      <c r="H72" s="25" t="s">
        <v>257</v>
      </c>
      <c r="I72" t="s">
        <v>57</v>
      </c>
      <c r="K72" s="17" t="s">
        <v>52</v>
      </c>
      <c r="L72" s="26">
        <v>0.6</v>
      </c>
      <c r="M72" s="27">
        <v>5890</v>
      </c>
      <c r="N72">
        <v>77</v>
      </c>
      <c r="O72">
        <v>62</v>
      </c>
      <c r="P72">
        <v>70</v>
      </c>
      <c r="Q72">
        <v>70</v>
      </c>
      <c r="R72">
        <v>68</v>
      </c>
      <c r="S72">
        <v>75</v>
      </c>
      <c r="T72">
        <v>110</v>
      </c>
      <c r="U72">
        <v>115</v>
      </c>
      <c r="V72">
        <v>120</v>
      </c>
      <c r="W72">
        <v>125</v>
      </c>
      <c r="X72">
        <v>136</v>
      </c>
      <c r="Y72">
        <v>140</v>
      </c>
      <c r="Z72">
        <v>142</v>
      </c>
      <c r="AA72">
        <v>142</v>
      </c>
      <c r="AB72">
        <v>137</v>
      </c>
      <c r="AC72">
        <v>125</v>
      </c>
      <c r="AD72">
        <v>122</v>
      </c>
      <c r="AE72">
        <v>116</v>
      </c>
      <c r="AF72">
        <v>107</v>
      </c>
      <c r="AG72">
        <v>96</v>
      </c>
      <c r="AH72">
        <v>382</v>
      </c>
      <c r="AI72">
        <v>399</v>
      </c>
      <c r="AJ72">
        <v>416</v>
      </c>
      <c r="AK72">
        <v>446</v>
      </c>
      <c r="AL72">
        <v>367</v>
      </c>
      <c r="AM72">
        <v>336</v>
      </c>
      <c r="AN72">
        <v>265</v>
      </c>
      <c r="AO72">
        <v>272</v>
      </c>
      <c r="AP72">
        <v>277</v>
      </c>
      <c r="AQ72">
        <v>191</v>
      </c>
      <c r="AR72">
        <v>155</v>
      </c>
      <c r="AS72">
        <v>120</v>
      </c>
      <c r="AT72">
        <v>109</v>
      </c>
      <c r="AU72">
        <v>6</v>
      </c>
      <c r="AV72">
        <v>40</v>
      </c>
      <c r="AW72">
        <v>37</v>
      </c>
      <c r="AX72">
        <v>90</v>
      </c>
      <c r="AY72">
        <v>3095</v>
      </c>
      <c r="AZ72">
        <v>316</v>
      </c>
      <c r="BA72">
        <v>269</v>
      </c>
      <c r="BB72">
        <v>1408</v>
      </c>
      <c r="BC72">
        <v>126</v>
      </c>
      <c r="BD72" t="s">
        <v>161</v>
      </c>
    </row>
    <row r="73" spans="1:62" hidden="1" x14ac:dyDescent="0.25">
      <c r="A73" s="55"/>
      <c r="B73" s="56"/>
      <c r="C73" s="56"/>
      <c r="D73" s="56"/>
      <c r="E73" s="17" t="s">
        <v>259</v>
      </c>
      <c r="F73">
        <v>2337</v>
      </c>
      <c r="G73" s="17" t="s">
        <v>164</v>
      </c>
      <c r="H73" s="25" t="s">
        <v>257</v>
      </c>
      <c r="I73" t="s">
        <v>59</v>
      </c>
      <c r="K73" s="17" t="s">
        <v>52</v>
      </c>
      <c r="L73" s="26">
        <v>0.26</v>
      </c>
      <c r="M73" s="27">
        <v>2552</v>
      </c>
      <c r="N73">
        <v>33</v>
      </c>
      <c r="O73">
        <v>27</v>
      </c>
      <c r="P73">
        <v>30</v>
      </c>
      <c r="Q73">
        <v>30</v>
      </c>
      <c r="R73">
        <v>29</v>
      </c>
      <c r="S73">
        <v>33</v>
      </c>
      <c r="T73">
        <v>48</v>
      </c>
      <c r="U73">
        <v>50</v>
      </c>
      <c r="V73">
        <v>52</v>
      </c>
      <c r="W73">
        <v>54</v>
      </c>
      <c r="X73">
        <v>59</v>
      </c>
      <c r="Y73">
        <v>61</v>
      </c>
      <c r="Z73">
        <v>61</v>
      </c>
      <c r="AA73">
        <v>62</v>
      </c>
      <c r="AB73">
        <v>59</v>
      </c>
      <c r="AC73">
        <v>54</v>
      </c>
      <c r="AD73">
        <v>53</v>
      </c>
      <c r="AE73">
        <v>50</v>
      </c>
      <c r="AF73">
        <v>46</v>
      </c>
      <c r="AG73">
        <v>42</v>
      </c>
      <c r="AH73">
        <v>166</v>
      </c>
      <c r="AI73">
        <v>173</v>
      </c>
      <c r="AJ73">
        <v>180</v>
      </c>
      <c r="AK73">
        <v>193</v>
      </c>
      <c r="AL73">
        <v>159</v>
      </c>
      <c r="AM73">
        <v>146</v>
      </c>
      <c r="AN73">
        <v>115</v>
      </c>
      <c r="AO73">
        <v>118</v>
      </c>
      <c r="AP73">
        <v>120</v>
      </c>
      <c r="AQ73">
        <v>83</v>
      </c>
      <c r="AR73">
        <v>67</v>
      </c>
      <c r="AS73">
        <v>52</v>
      </c>
      <c r="AT73">
        <v>47</v>
      </c>
      <c r="AU73">
        <v>3</v>
      </c>
      <c r="AV73">
        <v>17</v>
      </c>
      <c r="AW73">
        <v>16</v>
      </c>
      <c r="AX73">
        <v>39</v>
      </c>
      <c r="AY73">
        <v>1341</v>
      </c>
      <c r="AZ73">
        <v>137</v>
      </c>
      <c r="BA73">
        <v>117</v>
      </c>
      <c r="BB73">
        <v>610</v>
      </c>
      <c r="BC73">
        <v>55</v>
      </c>
      <c r="BD73" t="s">
        <v>161</v>
      </c>
    </row>
    <row r="74" spans="1:62" hidden="1" x14ac:dyDescent="0.25">
      <c r="A74" s="55"/>
      <c r="B74" s="56"/>
      <c r="C74" s="56"/>
      <c r="D74" s="56"/>
      <c r="E74" s="17" t="s">
        <v>260</v>
      </c>
      <c r="F74">
        <v>10761</v>
      </c>
      <c r="G74" s="17" t="s">
        <v>164</v>
      </c>
      <c r="H74" s="25" t="s">
        <v>257</v>
      </c>
      <c r="I74" t="s">
        <v>59</v>
      </c>
      <c r="K74" s="17" t="s">
        <v>52</v>
      </c>
      <c r="L74" s="26">
        <v>0.14000000000000001</v>
      </c>
      <c r="M74" s="27">
        <v>1373</v>
      </c>
      <c r="N74">
        <v>18</v>
      </c>
      <c r="O74">
        <v>14</v>
      </c>
      <c r="P74">
        <v>16</v>
      </c>
      <c r="Q74">
        <v>16</v>
      </c>
      <c r="R74">
        <v>16</v>
      </c>
      <c r="S74">
        <v>18</v>
      </c>
      <c r="T74">
        <v>26</v>
      </c>
      <c r="U74">
        <v>27</v>
      </c>
      <c r="V74">
        <v>28</v>
      </c>
      <c r="W74">
        <v>29</v>
      </c>
      <c r="X74">
        <v>32</v>
      </c>
      <c r="Y74">
        <v>33</v>
      </c>
      <c r="Z74">
        <v>33</v>
      </c>
      <c r="AA74">
        <v>33</v>
      </c>
      <c r="AB74">
        <v>32</v>
      </c>
      <c r="AC74">
        <v>29</v>
      </c>
      <c r="AD74">
        <v>28</v>
      </c>
      <c r="AE74">
        <v>27</v>
      </c>
      <c r="AF74">
        <v>25</v>
      </c>
      <c r="AG74">
        <v>22</v>
      </c>
      <c r="AH74">
        <v>89</v>
      </c>
      <c r="AI74">
        <v>93</v>
      </c>
      <c r="AJ74">
        <v>97</v>
      </c>
      <c r="AK74">
        <v>104</v>
      </c>
      <c r="AL74">
        <v>86</v>
      </c>
      <c r="AM74">
        <v>78</v>
      </c>
      <c r="AN74">
        <v>62</v>
      </c>
      <c r="AO74">
        <v>63</v>
      </c>
      <c r="AP74">
        <v>65</v>
      </c>
      <c r="AQ74">
        <v>45</v>
      </c>
      <c r="AR74">
        <v>36</v>
      </c>
      <c r="AS74">
        <v>28</v>
      </c>
      <c r="AT74">
        <v>25</v>
      </c>
      <c r="AU74">
        <v>1</v>
      </c>
      <c r="AV74">
        <v>9</v>
      </c>
      <c r="AW74">
        <v>9</v>
      </c>
      <c r="AX74">
        <v>21</v>
      </c>
      <c r="AY74">
        <v>722</v>
      </c>
      <c r="AZ74">
        <v>74</v>
      </c>
      <c r="BA74">
        <v>63</v>
      </c>
      <c r="BB74">
        <v>329</v>
      </c>
      <c r="BC74">
        <v>29</v>
      </c>
      <c r="BD74" t="s">
        <v>161</v>
      </c>
      <c r="BE74" s="61"/>
      <c r="BF74" s="61"/>
      <c r="BG74" s="61"/>
      <c r="BH74" s="61"/>
      <c r="BI74" s="61"/>
      <c r="BJ74" s="61"/>
    </row>
    <row r="75" spans="1:62" hidden="1" x14ac:dyDescent="0.25">
      <c r="A75" s="18" t="s">
        <v>261</v>
      </c>
      <c r="B75" s="19" t="s">
        <v>46</v>
      </c>
      <c r="C75" s="19" t="s">
        <v>239</v>
      </c>
      <c r="D75" s="19" t="s">
        <v>262</v>
      </c>
      <c r="E75" s="19"/>
      <c r="F75" s="19"/>
      <c r="G75" s="19"/>
      <c r="H75" s="19"/>
      <c r="I75" s="19"/>
      <c r="J75" s="19"/>
      <c r="K75" s="19"/>
      <c r="L75" s="19"/>
      <c r="M75" s="20">
        <v>2661</v>
      </c>
      <c r="N75" s="20">
        <v>36</v>
      </c>
      <c r="O75" s="20">
        <v>28</v>
      </c>
      <c r="P75" s="20">
        <v>39</v>
      </c>
      <c r="Q75" s="20">
        <v>33</v>
      </c>
      <c r="R75" s="20">
        <v>50</v>
      </c>
      <c r="S75" s="20">
        <v>46</v>
      </c>
      <c r="T75" s="20">
        <v>35</v>
      </c>
      <c r="U75" s="20">
        <v>37</v>
      </c>
      <c r="V75" s="20">
        <v>43</v>
      </c>
      <c r="W75" s="20">
        <v>42</v>
      </c>
      <c r="X75" s="20">
        <v>46</v>
      </c>
      <c r="Y75" s="20">
        <v>53</v>
      </c>
      <c r="Z75" s="20">
        <v>56</v>
      </c>
      <c r="AA75" s="20">
        <v>55</v>
      </c>
      <c r="AB75" s="20">
        <v>47</v>
      </c>
      <c r="AC75" s="20">
        <v>46</v>
      </c>
      <c r="AD75" s="20">
        <v>40</v>
      </c>
      <c r="AE75" s="20">
        <v>37</v>
      </c>
      <c r="AF75" s="20">
        <v>38</v>
      </c>
      <c r="AG75" s="20">
        <v>34</v>
      </c>
      <c r="AH75" s="20">
        <v>147</v>
      </c>
      <c r="AI75" s="20">
        <v>145</v>
      </c>
      <c r="AJ75" s="20">
        <v>178</v>
      </c>
      <c r="AK75" s="20">
        <v>180</v>
      </c>
      <c r="AL75" s="20">
        <v>169</v>
      </c>
      <c r="AM75" s="20">
        <v>158</v>
      </c>
      <c r="AN75" s="20">
        <v>141</v>
      </c>
      <c r="AO75" s="20">
        <v>140</v>
      </c>
      <c r="AP75" s="20">
        <v>161</v>
      </c>
      <c r="AQ75" s="20">
        <v>138</v>
      </c>
      <c r="AR75" s="20">
        <v>97</v>
      </c>
      <c r="AS75" s="20">
        <v>80</v>
      </c>
      <c r="AT75" s="20">
        <v>86</v>
      </c>
      <c r="AU75" s="21">
        <v>1</v>
      </c>
      <c r="AV75" s="20">
        <v>24</v>
      </c>
      <c r="AW75" s="22">
        <v>12</v>
      </c>
      <c r="AX75" s="20">
        <v>42</v>
      </c>
      <c r="AY75" s="23">
        <v>1394</v>
      </c>
      <c r="AZ75" s="20">
        <v>192</v>
      </c>
      <c r="BA75" s="20">
        <v>111</v>
      </c>
      <c r="BB75" s="20">
        <v>509</v>
      </c>
      <c r="BC75" s="23">
        <v>59.868304037103769</v>
      </c>
      <c r="BD75" t="s">
        <v>161</v>
      </c>
    </row>
    <row r="76" spans="1:62" s="61" customFormat="1" hidden="1" x14ac:dyDescent="0.25">
      <c r="A76" s="55"/>
      <c r="B76" s="56"/>
      <c r="C76" s="56"/>
      <c r="D76" s="56"/>
      <c r="E76" s="17" t="s">
        <v>263</v>
      </c>
      <c r="F76">
        <v>2338</v>
      </c>
      <c r="G76" s="17" t="s">
        <v>164</v>
      </c>
      <c r="H76" s="25" t="s">
        <v>257</v>
      </c>
      <c r="I76" t="s">
        <v>76</v>
      </c>
      <c r="J76"/>
      <c r="K76" s="17" t="s">
        <v>52</v>
      </c>
      <c r="L76" s="26">
        <v>0.65</v>
      </c>
      <c r="M76" s="27">
        <v>1731</v>
      </c>
      <c r="N76">
        <v>23</v>
      </c>
      <c r="O76">
        <v>18</v>
      </c>
      <c r="P76">
        <v>25</v>
      </c>
      <c r="Q76">
        <v>21</v>
      </c>
      <c r="R76">
        <v>33</v>
      </c>
      <c r="S76">
        <v>30</v>
      </c>
      <c r="T76">
        <v>23</v>
      </c>
      <c r="U76">
        <v>24</v>
      </c>
      <c r="V76">
        <v>28</v>
      </c>
      <c r="W76">
        <v>27</v>
      </c>
      <c r="X76">
        <v>30</v>
      </c>
      <c r="Y76">
        <v>34</v>
      </c>
      <c r="Z76">
        <v>36</v>
      </c>
      <c r="AA76">
        <v>36</v>
      </c>
      <c r="AB76">
        <v>31</v>
      </c>
      <c r="AC76">
        <v>30</v>
      </c>
      <c r="AD76">
        <v>26</v>
      </c>
      <c r="AE76">
        <v>24</v>
      </c>
      <c r="AF76">
        <v>25</v>
      </c>
      <c r="AG76">
        <v>22</v>
      </c>
      <c r="AH76">
        <v>96</v>
      </c>
      <c r="AI76">
        <v>94</v>
      </c>
      <c r="AJ76">
        <v>116</v>
      </c>
      <c r="AK76">
        <v>117</v>
      </c>
      <c r="AL76">
        <v>110</v>
      </c>
      <c r="AM76">
        <v>103</v>
      </c>
      <c r="AN76">
        <v>92</v>
      </c>
      <c r="AO76">
        <v>91</v>
      </c>
      <c r="AP76">
        <v>105</v>
      </c>
      <c r="AQ76">
        <v>90</v>
      </c>
      <c r="AR76">
        <v>63</v>
      </c>
      <c r="AS76">
        <v>52</v>
      </c>
      <c r="AT76">
        <v>56</v>
      </c>
      <c r="AU76">
        <v>1</v>
      </c>
      <c r="AV76">
        <v>16</v>
      </c>
      <c r="AW76">
        <v>8</v>
      </c>
      <c r="AX76">
        <v>27</v>
      </c>
      <c r="AY76">
        <v>906</v>
      </c>
      <c r="AZ76">
        <v>125</v>
      </c>
      <c r="BA76">
        <v>72</v>
      </c>
      <c r="BB76">
        <v>331</v>
      </c>
      <c r="BC76">
        <v>39</v>
      </c>
      <c r="BD76" t="s">
        <v>161</v>
      </c>
    </row>
    <row r="77" spans="1:62" s="61" customFormat="1" hidden="1" x14ac:dyDescent="0.25">
      <c r="A77" s="55"/>
      <c r="B77" s="56"/>
      <c r="C77" s="56"/>
      <c r="D77" s="56"/>
      <c r="E77" s="17" t="s">
        <v>264</v>
      </c>
      <c r="F77" s="67">
        <v>21061</v>
      </c>
      <c r="G77" s="17" t="s">
        <v>164</v>
      </c>
      <c r="H77" s="25" t="s">
        <v>257</v>
      </c>
      <c r="I77" s="67" t="s">
        <v>51</v>
      </c>
      <c r="J77" s="67"/>
      <c r="K77" s="17" t="s">
        <v>52</v>
      </c>
      <c r="L77" s="26">
        <v>0.35</v>
      </c>
      <c r="M77" s="27">
        <v>931</v>
      </c>
      <c r="N77">
        <v>13</v>
      </c>
      <c r="O77">
        <v>10</v>
      </c>
      <c r="P77">
        <v>14</v>
      </c>
      <c r="Q77">
        <v>12</v>
      </c>
      <c r="R77">
        <v>18</v>
      </c>
      <c r="S77">
        <v>16</v>
      </c>
      <c r="T77">
        <v>12</v>
      </c>
      <c r="U77">
        <v>13</v>
      </c>
      <c r="V77">
        <v>15</v>
      </c>
      <c r="W77">
        <v>15</v>
      </c>
      <c r="X77">
        <v>16</v>
      </c>
      <c r="Y77">
        <v>19</v>
      </c>
      <c r="Z77">
        <v>20</v>
      </c>
      <c r="AA77">
        <v>19</v>
      </c>
      <c r="AB77">
        <v>16</v>
      </c>
      <c r="AC77">
        <v>16</v>
      </c>
      <c r="AD77">
        <v>14</v>
      </c>
      <c r="AE77">
        <v>13</v>
      </c>
      <c r="AF77">
        <v>13</v>
      </c>
      <c r="AG77">
        <v>12</v>
      </c>
      <c r="AH77">
        <v>51</v>
      </c>
      <c r="AI77">
        <v>51</v>
      </c>
      <c r="AJ77">
        <v>62</v>
      </c>
      <c r="AK77">
        <v>63</v>
      </c>
      <c r="AL77">
        <v>59</v>
      </c>
      <c r="AM77">
        <v>55</v>
      </c>
      <c r="AN77">
        <v>49</v>
      </c>
      <c r="AO77">
        <v>49</v>
      </c>
      <c r="AP77">
        <v>56</v>
      </c>
      <c r="AQ77">
        <v>48</v>
      </c>
      <c r="AR77">
        <v>34</v>
      </c>
      <c r="AS77">
        <v>28</v>
      </c>
      <c r="AT77">
        <v>30</v>
      </c>
      <c r="AU77">
        <v>0</v>
      </c>
      <c r="AV77">
        <v>8</v>
      </c>
      <c r="AW77">
        <v>4</v>
      </c>
      <c r="AX77">
        <v>15</v>
      </c>
      <c r="AY77">
        <v>488</v>
      </c>
      <c r="AZ77">
        <v>67</v>
      </c>
      <c r="BA77">
        <v>39</v>
      </c>
      <c r="BB77">
        <v>178</v>
      </c>
      <c r="BC77">
        <v>21</v>
      </c>
      <c r="BD77" t="s">
        <v>161</v>
      </c>
    </row>
    <row r="78" spans="1:62" hidden="1" x14ac:dyDescent="0.25">
      <c r="A78" s="18" t="s">
        <v>265</v>
      </c>
      <c r="B78" s="19" t="s">
        <v>46</v>
      </c>
      <c r="C78" s="19" t="s">
        <v>239</v>
      </c>
      <c r="D78" s="19" t="s">
        <v>266</v>
      </c>
      <c r="E78" s="19" t="s">
        <v>267</v>
      </c>
      <c r="F78" s="19">
        <v>2339</v>
      </c>
      <c r="G78" s="19" t="s">
        <v>164</v>
      </c>
      <c r="H78" s="19" t="s">
        <v>239</v>
      </c>
      <c r="I78" s="19" t="s">
        <v>76</v>
      </c>
      <c r="J78" s="19"/>
      <c r="K78" s="19" t="s">
        <v>52</v>
      </c>
      <c r="L78" s="19">
        <v>1</v>
      </c>
      <c r="M78" s="20">
        <v>4239</v>
      </c>
      <c r="N78" s="20">
        <v>65</v>
      </c>
      <c r="O78" s="20">
        <v>63</v>
      </c>
      <c r="P78" s="20">
        <v>58</v>
      </c>
      <c r="Q78" s="20">
        <v>49</v>
      </c>
      <c r="R78" s="20">
        <v>46</v>
      </c>
      <c r="S78" s="20">
        <v>52</v>
      </c>
      <c r="T78" s="20">
        <v>85</v>
      </c>
      <c r="U78" s="20">
        <v>88</v>
      </c>
      <c r="V78" s="20">
        <v>91</v>
      </c>
      <c r="W78" s="20">
        <v>91</v>
      </c>
      <c r="X78" s="20">
        <v>100</v>
      </c>
      <c r="Y78" s="20">
        <v>108</v>
      </c>
      <c r="Z78" s="20">
        <v>109</v>
      </c>
      <c r="AA78" s="20">
        <v>105</v>
      </c>
      <c r="AB78" s="20">
        <v>99</v>
      </c>
      <c r="AC78" s="20">
        <v>87</v>
      </c>
      <c r="AD78" s="20">
        <v>80</v>
      </c>
      <c r="AE78" s="20">
        <v>76</v>
      </c>
      <c r="AF78" s="20">
        <v>75</v>
      </c>
      <c r="AG78" s="20">
        <v>75</v>
      </c>
      <c r="AH78" s="20">
        <v>394</v>
      </c>
      <c r="AI78" s="20">
        <v>310</v>
      </c>
      <c r="AJ78" s="20">
        <v>328</v>
      </c>
      <c r="AK78" s="20">
        <v>334</v>
      </c>
      <c r="AL78" s="20">
        <v>310</v>
      </c>
      <c r="AM78" s="20">
        <v>227</v>
      </c>
      <c r="AN78" s="20">
        <v>163</v>
      </c>
      <c r="AO78" s="20">
        <v>131</v>
      </c>
      <c r="AP78" s="20">
        <v>109</v>
      </c>
      <c r="AQ78" s="20">
        <v>98</v>
      </c>
      <c r="AR78" s="20">
        <v>102</v>
      </c>
      <c r="AS78" s="20">
        <v>54</v>
      </c>
      <c r="AT78" s="20">
        <v>77</v>
      </c>
      <c r="AU78" s="21">
        <v>6</v>
      </c>
      <c r="AV78" s="20">
        <v>36</v>
      </c>
      <c r="AW78" s="22">
        <v>29</v>
      </c>
      <c r="AX78" s="20">
        <v>76</v>
      </c>
      <c r="AY78" s="23">
        <v>2264</v>
      </c>
      <c r="AZ78" s="20">
        <v>233</v>
      </c>
      <c r="BA78" s="20">
        <v>176</v>
      </c>
      <c r="BB78" s="20">
        <v>721</v>
      </c>
      <c r="BC78" s="23">
        <v>107.20603281062768</v>
      </c>
      <c r="BD78" t="s">
        <v>161</v>
      </c>
    </row>
    <row r="79" spans="1:62" hidden="1" x14ac:dyDescent="0.25">
      <c r="A79" s="18" t="s">
        <v>268</v>
      </c>
      <c r="B79" s="19" t="s">
        <v>46</v>
      </c>
      <c r="C79" s="19" t="s">
        <v>239</v>
      </c>
      <c r="D79" s="19" t="s">
        <v>269</v>
      </c>
      <c r="E79" s="19" t="s">
        <v>269</v>
      </c>
      <c r="F79" s="19">
        <v>2340</v>
      </c>
      <c r="G79" s="19" t="s">
        <v>164</v>
      </c>
      <c r="H79" s="19" t="s">
        <v>239</v>
      </c>
      <c r="I79" s="19" t="s">
        <v>59</v>
      </c>
      <c r="J79" s="19"/>
      <c r="K79" s="19" t="s">
        <v>52</v>
      </c>
      <c r="L79" s="19">
        <v>1</v>
      </c>
      <c r="M79" s="20">
        <v>3811</v>
      </c>
      <c r="N79" s="20">
        <v>66</v>
      </c>
      <c r="O79" s="20">
        <v>57</v>
      </c>
      <c r="P79" s="20">
        <v>58</v>
      </c>
      <c r="Q79" s="20">
        <v>44</v>
      </c>
      <c r="R79" s="20">
        <v>56</v>
      </c>
      <c r="S79" s="20">
        <v>76</v>
      </c>
      <c r="T79" s="20">
        <v>52</v>
      </c>
      <c r="U79" s="20">
        <v>57</v>
      </c>
      <c r="V79" s="20">
        <v>64</v>
      </c>
      <c r="W79" s="20">
        <v>70</v>
      </c>
      <c r="X79" s="20">
        <v>76</v>
      </c>
      <c r="Y79" s="20">
        <v>83</v>
      </c>
      <c r="Z79" s="20">
        <v>87</v>
      </c>
      <c r="AA79" s="20">
        <v>91</v>
      </c>
      <c r="AB79" s="20">
        <v>94</v>
      </c>
      <c r="AC79" s="20">
        <v>83</v>
      </c>
      <c r="AD79" s="20">
        <v>79</v>
      </c>
      <c r="AE79" s="20">
        <v>76</v>
      </c>
      <c r="AF79" s="20">
        <v>71</v>
      </c>
      <c r="AG79" s="20">
        <v>67</v>
      </c>
      <c r="AH79" s="20">
        <v>249</v>
      </c>
      <c r="AI79" s="20">
        <v>230</v>
      </c>
      <c r="AJ79" s="20">
        <v>220</v>
      </c>
      <c r="AK79" s="20">
        <v>275</v>
      </c>
      <c r="AL79" s="20">
        <v>256</v>
      </c>
      <c r="AM79" s="20">
        <v>233</v>
      </c>
      <c r="AN79" s="20">
        <v>188</v>
      </c>
      <c r="AO79" s="20">
        <v>159</v>
      </c>
      <c r="AP79" s="20">
        <v>145</v>
      </c>
      <c r="AQ79" s="20">
        <v>152</v>
      </c>
      <c r="AR79" s="20">
        <v>115</v>
      </c>
      <c r="AS79" s="20">
        <v>83</v>
      </c>
      <c r="AT79" s="20">
        <v>99</v>
      </c>
      <c r="AU79" s="21">
        <v>4</v>
      </c>
      <c r="AV79" s="20">
        <v>31</v>
      </c>
      <c r="AW79" s="22">
        <v>35</v>
      </c>
      <c r="AX79" s="20">
        <v>77</v>
      </c>
      <c r="AY79" s="23">
        <v>1929</v>
      </c>
      <c r="AZ79" s="20">
        <v>228</v>
      </c>
      <c r="BA79" s="20">
        <v>160</v>
      </c>
      <c r="BB79" s="20">
        <v>770</v>
      </c>
      <c r="BC79" s="23">
        <v>108.59831895102543</v>
      </c>
      <c r="BD79" t="s">
        <v>161</v>
      </c>
    </row>
    <row r="80" spans="1:62" hidden="1" x14ac:dyDescent="0.25">
      <c r="A80" s="47"/>
      <c r="B80" s="48" t="s">
        <v>46</v>
      </c>
      <c r="C80" s="48" t="s">
        <v>270</v>
      </c>
      <c r="D80" s="48"/>
      <c r="E80" s="47"/>
      <c r="F80" s="47"/>
      <c r="G80" s="47"/>
      <c r="H80" s="47"/>
      <c r="I80" s="47"/>
      <c r="J80" s="47"/>
      <c r="K80" s="47"/>
      <c r="L80" s="47"/>
      <c r="M80" s="49">
        <v>75968</v>
      </c>
      <c r="N80" s="49">
        <v>1205</v>
      </c>
      <c r="O80" s="49">
        <v>1177</v>
      </c>
      <c r="P80" s="49">
        <v>1245</v>
      </c>
      <c r="Q80" s="49">
        <v>1310</v>
      </c>
      <c r="R80" s="49">
        <v>1310</v>
      </c>
      <c r="S80" s="49">
        <v>1281</v>
      </c>
      <c r="T80" s="49">
        <v>1413</v>
      </c>
      <c r="U80" s="49">
        <v>1454</v>
      </c>
      <c r="V80" s="49">
        <v>1502</v>
      </c>
      <c r="W80" s="49">
        <v>1529</v>
      </c>
      <c r="X80" s="49">
        <v>1622</v>
      </c>
      <c r="Y80" s="49">
        <v>1677</v>
      </c>
      <c r="Z80" s="49">
        <v>1693</v>
      </c>
      <c r="AA80" s="49">
        <v>1652</v>
      </c>
      <c r="AB80" s="49">
        <v>1555</v>
      </c>
      <c r="AC80" s="49">
        <v>1413</v>
      </c>
      <c r="AD80" s="49">
        <v>1329</v>
      </c>
      <c r="AE80" s="49">
        <v>1276</v>
      </c>
      <c r="AF80" s="49">
        <v>1233</v>
      </c>
      <c r="AG80" s="49">
        <v>1212</v>
      </c>
      <c r="AH80" s="49">
        <v>5826</v>
      </c>
      <c r="AI80" s="49">
        <v>6246</v>
      </c>
      <c r="AJ80" s="49">
        <v>6315</v>
      </c>
      <c r="AK80" s="49">
        <v>5710</v>
      </c>
      <c r="AL80" s="49">
        <v>4953</v>
      </c>
      <c r="AM80" s="49">
        <v>3958</v>
      </c>
      <c r="AN80" s="49">
        <v>3536</v>
      </c>
      <c r="AO80" s="49">
        <v>3163</v>
      </c>
      <c r="AP80" s="49">
        <v>2447</v>
      </c>
      <c r="AQ80" s="49">
        <v>1947</v>
      </c>
      <c r="AR80" s="49">
        <v>1436</v>
      </c>
      <c r="AS80" s="49">
        <v>966</v>
      </c>
      <c r="AT80" s="49">
        <v>1377</v>
      </c>
      <c r="AU80" s="49">
        <v>85</v>
      </c>
      <c r="AV80" s="49">
        <v>618</v>
      </c>
      <c r="AW80" s="49">
        <v>587</v>
      </c>
      <c r="AX80" s="49">
        <v>1410</v>
      </c>
      <c r="AY80" s="49">
        <v>38388</v>
      </c>
      <c r="AZ80" s="49">
        <v>3984</v>
      </c>
      <c r="BA80" s="49">
        <v>3202</v>
      </c>
      <c r="BB80" s="49">
        <v>17027</v>
      </c>
      <c r="BC80" s="49">
        <v>1974.2617470840266</v>
      </c>
      <c r="BD80" t="s">
        <v>161</v>
      </c>
    </row>
    <row r="81" spans="1:56" hidden="1" x14ac:dyDescent="0.25">
      <c r="A81" s="18" t="s">
        <v>271</v>
      </c>
      <c r="B81" s="19" t="s">
        <v>46</v>
      </c>
      <c r="C81" s="19" t="s">
        <v>270</v>
      </c>
      <c r="D81" s="19" t="s">
        <v>270</v>
      </c>
      <c r="E81" s="19"/>
      <c r="F81" s="19"/>
      <c r="G81" s="19"/>
      <c r="H81" s="19"/>
      <c r="I81" s="19"/>
      <c r="J81" s="19"/>
      <c r="K81" s="19"/>
      <c r="L81" s="19"/>
      <c r="M81" s="20">
        <v>24349</v>
      </c>
      <c r="N81" s="20">
        <v>404</v>
      </c>
      <c r="O81" s="20">
        <v>458</v>
      </c>
      <c r="P81" s="20">
        <v>450</v>
      </c>
      <c r="Q81" s="20">
        <v>436</v>
      </c>
      <c r="R81" s="20">
        <v>485</v>
      </c>
      <c r="S81" s="20">
        <v>456</v>
      </c>
      <c r="T81" s="20">
        <v>458</v>
      </c>
      <c r="U81" s="20">
        <v>473</v>
      </c>
      <c r="V81" s="20">
        <v>486</v>
      </c>
      <c r="W81" s="20">
        <v>493</v>
      </c>
      <c r="X81" s="20">
        <v>521</v>
      </c>
      <c r="Y81" s="20">
        <v>532</v>
      </c>
      <c r="Z81" s="20">
        <v>538</v>
      </c>
      <c r="AA81" s="20">
        <v>528</v>
      </c>
      <c r="AB81" s="20">
        <v>513</v>
      </c>
      <c r="AC81" s="20">
        <v>474</v>
      </c>
      <c r="AD81" s="20">
        <v>459</v>
      </c>
      <c r="AE81" s="20">
        <v>445</v>
      </c>
      <c r="AF81" s="20">
        <v>427</v>
      </c>
      <c r="AG81" s="20">
        <v>415</v>
      </c>
      <c r="AH81" s="20">
        <v>1935</v>
      </c>
      <c r="AI81" s="20">
        <v>2041</v>
      </c>
      <c r="AJ81" s="20">
        <v>2026</v>
      </c>
      <c r="AK81" s="20">
        <v>1777</v>
      </c>
      <c r="AL81" s="20">
        <v>1578</v>
      </c>
      <c r="AM81" s="20">
        <v>1207</v>
      </c>
      <c r="AN81" s="20">
        <v>1118</v>
      </c>
      <c r="AO81" s="20">
        <v>913</v>
      </c>
      <c r="AP81" s="20">
        <v>744</v>
      </c>
      <c r="AQ81" s="20">
        <v>497</v>
      </c>
      <c r="AR81" s="20">
        <v>375</v>
      </c>
      <c r="AS81" s="20">
        <v>303</v>
      </c>
      <c r="AT81" s="20">
        <v>384</v>
      </c>
      <c r="AU81" s="21">
        <v>26</v>
      </c>
      <c r="AV81" s="20">
        <v>214</v>
      </c>
      <c r="AW81" s="22">
        <v>190</v>
      </c>
      <c r="AX81" s="20">
        <v>474</v>
      </c>
      <c r="AY81" s="23">
        <v>11696</v>
      </c>
      <c r="AZ81" s="20">
        <v>1240</v>
      </c>
      <c r="BA81" s="20">
        <v>1133</v>
      </c>
      <c r="BB81" s="20">
        <v>5695</v>
      </c>
      <c r="BC81" s="23">
        <v>661.335916688937</v>
      </c>
      <c r="BD81" t="s">
        <v>161</v>
      </c>
    </row>
    <row r="82" spans="1:56" hidden="1" x14ac:dyDescent="0.25">
      <c r="A82" s="55"/>
      <c r="B82" s="56"/>
      <c r="C82" s="56"/>
      <c r="D82" s="56"/>
      <c r="E82" s="17" t="s">
        <v>272</v>
      </c>
      <c r="F82">
        <v>2341</v>
      </c>
      <c r="G82" s="25" t="s">
        <v>164</v>
      </c>
      <c r="H82" s="25" t="s">
        <v>272</v>
      </c>
      <c r="I82" t="s">
        <v>57</v>
      </c>
      <c r="K82" s="17" t="s">
        <v>52</v>
      </c>
      <c r="L82" s="26">
        <v>0.63</v>
      </c>
      <c r="M82" s="27">
        <v>15341</v>
      </c>
      <c r="N82">
        <v>255</v>
      </c>
      <c r="O82">
        <v>289</v>
      </c>
      <c r="P82">
        <v>284</v>
      </c>
      <c r="Q82">
        <v>275</v>
      </c>
      <c r="R82">
        <v>306</v>
      </c>
      <c r="S82">
        <v>287</v>
      </c>
      <c r="T82">
        <v>289</v>
      </c>
      <c r="U82">
        <v>298</v>
      </c>
      <c r="V82">
        <v>306</v>
      </c>
      <c r="W82">
        <v>311</v>
      </c>
      <c r="X82">
        <v>328</v>
      </c>
      <c r="Y82">
        <v>335</v>
      </c>
      <c r="Z82">
        <v>339</v>
      </c>
      <c r="AA82">
        <v>333</v>
      </c>
      <c r="AB82">
        <v>323</v>
      </c>
      <c r="AC82">
        <v>299</v>
      </c>
      <c r="AD82">
        <v>289</v>
      </c>
      <c r="AE82">
        <v>280</v>
      </c>
      <c r="AF82">
        <v>269</v>
      </c>
      <c r="AG82">
        <v>261</v>
      </c>
      <c r="AH82">
        <v>1219</v>
      </c>
      <c r="AI82">
        <v>1286</v>
      </c>
      <c r="AJ82">
        <v>1276</v>
      </c>
      <c r="AK82">
        <v>1120</v>
      </c>
      <c r="AL82">
        <v>994</v>
      </c>
      <c r="AM82">
        <v>760</v>
      </c>
      <c r="AN82">
        <v>704</v>
      </c>
      <c r="AO82">
        <v>575</v>
      </c>
      <c r="AP82">
        <v>469</v>
      </c>
      <c r="AQ82">
        <v>313</v>
      </c>
      <c r="AR82">
        <v>236</v>
      </c>
      <c r="AS82">
        <v>191</v>
      </c>
      <c r="AT82">
        <v>242</v>
      </c>
      <c r="AU82">
        <v>16</v>
      </c>
      <c r="AV82">
        <v>135</v>
      </c>
      <c r="AW82">
        <v>120</v>
      </c>
      <c r="AX82">
        <v>299</v>
      </c>
      <c r="AY82">
        <v>7368</v>
      </c>
      <c r="AZ82">
        <v>781</v>
      </c>
      <c r="BA82">
        <v>714</v>
      </c>
      <c r="BB82">
        <v>3588</v>
      </c>
      <c r="BC82">
        <v>417</v>
      </c>
      <c r="BD82" t="s">
        <v>161</v>
      </c>
    </row>
    <row r="83" spans="1:56" hidden="1" x14ac:dyDescent="0.25">
      <c r="A83" s="55"/>
      <c r="B83" s="56"/>
      <c r="C83" s="56"/>
      <c r="D83" s="56"/>
      <c r="E83" s="17" t="s">
        <v>273</v>
      </c>
      <c r="F83">
        <v>10762</v>
      </c>
      <c r="G83" s="25" t="s">
        <v>164</v>
      </c>
      <c r="H83" s="25" t="s">
        <v>272</v>
      </c>
      <c r="I83" t="s">
        <v>51</v>
      </c>
      <c r="K83" s="17" t="s">
        <v>52</v>
      </c>
      <c r="L83" s="26">
        <v>0.14000000000000001</v>
      </c>
      <c r="M83" s="27">
        <v>3410</v>
      </c>
      <c r="N83">
        <v>57</v>
      </c>
      <c r="O83">
        <v>64</v>
      </c>
      <c r="P83">
        <v>63</v>
      </c>
      <c r="Q83">
        <v>61</v>
      </c>
      <c r="R83">
        <v>68</v>
      </c>
      <c r="S83">
        <v>64</v>
      </c>
      <c r="T83">
        <v>64</v>
      </c>
      <c r="U83">
        <v>66</v>
      </c>
      <c r="V83">
        <v>68</v>
      </c>
      <c r="W83">
        <v>69</v>
      </c>
      <c r="X83">
        <v>73</v>
      </c>
      <c r="Y83">
        <v>74</v>
      </c>
      <c r="Z83">
        <v>75</v>
      </c>
      <c r="AA83">
        <v>74</v>
      </c>
      <c r="AB83">
        <v>72</v>
      </c>
      <c r="AC83">
        <v>66</v>
      </c>
      <c r="AD83">
        <v>64</v>
      </c>
      <c r="AE83">
        <v>62</v>
      </c>
      <c r="AF83">
        <v>60</v>
      </c>
      <c r="AG83">
        <v>58</v>
      </c>
      <c r="AH83">
        <v>271</v>
      </c>
      <c r="AI83">
        <v>286</v>
      </c>
      <c r="AJ83">
        <v>284</v>
      </c>
      <c r="AK83">
        <v>249</v>
      </c>
      <c r="AL83">
        <v>221</v>
      </c>
      <c r="AM83">
        <v>169</v>
      </c>
      <c r="AN83">
        <v>157</v>
      </c>
      <c r="AO83">
        <v>128</v>
      </c>
      <c r="AP83">
        <v>104</v>
      </c>
      <c r="AQ83">
        <v>70</v>
      </c>
      <c r="AR83">
        <v>53</v>
      </c>
      <c r="AS83">
        <v>42</v>
      </c>
      <c r="AT83">
        <v>54</v>
      </c>
      <c r="AU83">
        <v>4</v>
      </c>
      <c r="AV83">
        <v>30</v>
      </c>
      <c r="AW83">
        <v>27</v>
      </c>
      <c r="AX83">
        <v>66</v>
      </c>
      <c r="AY83">
        <v>1637</v>
      </c>
      <c r="AZ83">
        <v>174</v>
      </c>
      <c r="BA83">
        <v>159</v>
      </c>
      <c r="BB83">
        <v>797</v>
      </c>
      <c r="BC83">
        <v>93</v>
      </c>
      <c r="BD83" t="s">
        <v>161</v>
      </c>
    </row>
    <row r="84" spans="1:56" hidden="1" x14ac:dyDescent="0.25">
      <c r="A84" s="55"/>
      <c r="B84" s="56"/>
      <c r="C84" s="56"/>
      <c r="D84" s="56"/>
      <c r="E84" s="17" t="s">
        <v>274</v>
      </c>
      <c r="F84">
        <v>10759</v>
      </c>
      <c r="G84" s="25" t="s">
        <v>164</v>
      </c>
      <c r="H84" s="25" t="s">
        <v>272</v>
      </c>
      <c r="I84" t="s">
        <v>51</v>
      </c>
      <c r="K84" s="17" t="s">
        <v>52</v>
      </c>
      <c r="L84" s="26">
        <v>0.17</v>
      </c>
      <c r="M84" s="27">
        <v>4140</v>
      </c>
      <c r="N84">
        <v>69</v>
      </c>
      <c r="O84">
        <v>78</v>
      </c>
      <c r="P84">
        <v>77</v>
      </c>
      <c r="Q84">
        <v>74</v>
      </c>
      <c r="R84">
        <v>82</v>
      </c>
      <c r="S84">
        <v>78</v>
      </c>
      <c r="T84">
        <v>78</v>
      </c>
      <c r="U84">
        <v>80</v>
      </c>
      <c r="V84">
        <v>83</v>
      </c>
      <c r="W84">
        <v>84</v>
      </c>
      <c r="X84">
        <v>89</v>
      </c>
      <c r="Y84">
        <v>90</v>
      </c>
      <c r="Z84">
        <v>91</v>
      </c>
      <c r="AA84">
        <v>90</v>
      </c>
      <c r="AB84">
        <v>87</v>
      </c>
      <c r="AC84">
        <v>81</v>
      </c>
      <c r="AD84">
        <v>78</v>
      </c>
      <c r="AE84">
        <v>76</v>
      </c>
      <c r="AF84">
        <v>73</v>
      </c>
      <c r="AG84">
        <v>71</v>
      </c>
      <c r="AH84">
        <v>329</v>
      </c>
      <c r="AI84">
        <v>347</v>
      </c>
      <c r="AJ84">
        <v>344</v>
      </c>
      <c r="AK84">
        <v>302</v>
      </c>
      <c r="AL84">
        <v>268</v>
      </c>
      <c r="AM84">
        <v>205</v>
      </c>
      <c r="AN84">
        <v>190</v>
      </c>
      <c r="AO84">
        <v>155</v>
      </c>
      <c r="AP84">
        <v>126</v>
      </c>
      <c r="AQ84">
        <v>84</v>
      </c>
      <c r="AR84">
        <v>64</v>
      </c>
      <c r="AS84">
        <v>52</v>
      </c>
      <c r="AT84">
        <v>65</v>
      </c>
      <c r="AU84">
        <v>4</v>
      </c>
      <c r="AV84">
        <v>36</v>
      </c>
      <c r="AW84">
        <v>32</v>
      </c>
      <c r="AX84">
        <v>81</v>
      </c>
      <c r="AY84">
        <v>1988</v>
      </c>
      <c r="AZ84">
        <v>211</v>
      </c>
      <c r="BA84">
        <v>193</v>
      </c>
      <c r="BB84">
        <v>968</v>
      </c>
      <c r="BC84">
        <v>112</v>
      </c>
      <c r="BD84" t="s">
        <v>161</v>
      </c>
    </row>
    <row r="85" spans="1:56" hidden="1" x14ac:dyDescent="0.25">
      <c r="A85" s="55"/>
      <c r="B85" s="56"/>
      <c r="C85" s="56"/>
      <c r="D85" s="56"/>
      <c r="E85" s="17" t="s">
        <v>275</v>
      </c>
      <c r="F85" s="28">
        <v>10069</v>
      </c>
      <c r="G85" s="25" t="s">
        <v>164</v>
      </c>
      <c r="H85" s="25" t="s">
        <v>272</v>
      </c>
      <c r="I85" t="s">
        <v>100</v>
      </c>
      <c r="K85" s="17" t="s">
        <v>103</v>
      </c>
      <c r="L85" s="26">
        <v>0.06</v>
      </c>
      <c r="M85" s="27">
        <v>1461</v>
      </c>
      <c r="N85">
        <v>24</v>
      </c>
      <c r="O85">
        <v>27</v>
      </c>
      <c r="P85">
        <v>27</v>
      </c>
      <c r="Q85">
        <v>26</v>
      </c>
      <c r="R85">
        <v>29</v>
      </c>
      <c r="S85">
        <v>27</v>
      </c>
      <c r="T85">
        <v>27</v>
      </c>
      <c r="U85">
        <v>28</v>
      </c>
      <c r="V85">
        <v>29</v>
      </c>
      <c r="W85">
        <v>30</v>
      </c>
      <c r="X85">
        <v>31</v>
      </c>
      <c r="Y85">
        <v>32</v>
      </c>
      <c r="Z85">
        <v>32</v>
      </c>
      <c r="AA85">
        <v>32</v>
      </c>
      <c r="AB85">
        <v>31</v>
      </c>
      <c r="AC85">
        <v>28</v>
      </c>
      <c r="AD85">
        <v>28</v>
      </c>
      <c r="AE85">
        <v>27</v>
      </c>
      <c r="AF85">
        <v>26</v>
      </c>
      <c r="AG85">
        <v>25</v>
      </c>
      <c r="AH85">
        <v>116</v>
      </c>
      <c r="AI85">
        <v>122</v>
      </c>
      <c r="AJ85">
        <v>122</v>
      </c>
      <c r="AK85">
        <v>107</v>
      </c>
      <c r="AL85">
        <v>95</v>
      </c>
      <c r="AM85">
        <v>72</v>
      </c>
      <c r="AN85">
        <v>67</v>
      </c>
      <c r="AO85">
        <v>55</v>
      </c>
      <c r="AP85">
        <v>45</v>
      </c>
      <c r="AQ85">
        <v>30</v>
      </c>
      <c r="AR85">
        <v>23</v>
      </c>
      <c r="AS85">
        <v>18</v>
      </c>
      <c r="AT85">
        <v>23</v>
      </c>
      <c r="AU85">
        <v>2</v>
      </c>
      <c r="AV85">
        <v>13</v>
      </c>
      <c r="AW85">
        <v>11</v>
      </c>
      <c r="AX85">
        <v>28</v>
      </c>
      <c r="AY85">
        <v>702</v>
      </c>
      <c r="AZ85">
        <v>74</v>
      </c>
      <c r="BA85">
        <v>68</v>
      </c>
      <c r="BB85">
        <v>342</v>
      </c>
      <c r="BC85">
        <v>40</v>
      </c>
      <c r="BD85" t="s">
        <v>161</v>
      </c>
    </row>
    <row r="86" spans="1:56" hidden="1" x14ac:dyDescent="0.25">
      <c r="A86" s="18" t="s">
        <v>276</v>
      </c>
      <c r="B86" s="19" t="s">
        <v>46</v>
      </c>
      <c r="C86" s="19" t="s">
        <v>270</v>
      </c>
      <c r="D86" s="19" t="s">
        <v>277</v>
      </c>
      <c r="E86" s="19" t="s">
        <v>277</v>
      </c>
      <c r="F86" s="19">
        <v>2343</v>
      </c>
      <c r="G86" s="19" t="s">
        <v>164</v>
      </c>
      <c r="H86" s="19" t="s">
        <v>278</v>
      </c>
      <c r="I86" s="19" t="s">
        <v>59</v>
      </c>
      <c r="J86" s="19"/>
      <c r="K86" s="19" t="s">
        <v>52</v>
      </c>
      <c r="L86" s="19">
        <v>1</v>
      </c>
      <c r="M86" s="20">
        <v>3966</v>
      </c>
      <c r="N86" s="20">
        <v>45</v>
      </c>
      <c r="O86" s="20">
        <v>31</v>
      </c>
      <c r="P86" s="20">
        <v>46</v>
      </c>
      <c r="Q86" s="20">
        <v>28</v>
      </c>
      <c r="R86" s="20">
        <v>27</v>
      </c>
      <c r="S86" s="20">
        <v>49</v>
      </c>
      <c r="T86" s="20">
        <v>68</v>
      </c>
      <c r="U86" s="20">
        <v>71</v>
      </c>
      <c r="V86" s="20">
        <v>75</v>
      </c>
      <c r="W86" s="20">
        <v>77</v>
      </c>
      <c r="X86" s="20">
        <v>84</v>
      </c>
      <c r="Y86" s="20">
        <v>88</v>
      </c>
      <c r="Z86" s="20">
        <v>93</v>
      </c>
      <c r="AA86" s="20">
        <v>90</v>
      </c>
      <c r="AB86" s="20">
        <v>84</v>
      </c>
      <c r="AC86" s="20">
        <v>73</v>
      </c>
      <c r="AD86" s="20">
        <v>67</v>
      </c>
      <c r="AE86" s="20">
        <v>62</v>
      </c>
      <c r="AF86" s="20">
        <v>59</v>
      </c>
      <c r="AG86" s="20">
        <v>52</v>
      </c>
      <c r="AH86" s="20">
        <v>281</v>
      </c>
      <c r="AI86" s="20">
        <v>319</v>
      </c>
      <c r="AJ86" s="20">
        <v>276</v>
      </c>
      <c r="AK86" s="20">
        <v>270</v>
      </c>
      <c r="AL86" s="20">
        <v>270</v>
      </c>
      <c r="AM86" s="20">
        <v>253</v>
      </c>
      <c r="AN86" s="20">
        <v>193</v>
      </c>
      <c r="AO86" s="20">
        <v>214</v>
      </c>
      <c r="AP86" s="20">
        <v>127</v>
      </c>
      <c r="AQ86" s="20">
        <v>157</v>
      </c>
      <c r="AR86" s="20">
        <v>137</v>
      </c>
      <c r="AS86" s="20">
        <v>79</v>
      </c>
      <c r="AT86" s="20">
        <v>121</v>
      </c>
      <c r="AU86" s="21">
        <v>4</v>
      </c>
      <c r="AV86" s="20">
        <v>25</v>
      </c>
      <c r="AW86" s="22">
        <v>20</v>
      </c>
      <c r="AX86" s="20">
        <v>52</v>
      </c>
      <c r="AY86" s="23">
        <v>2098</v>
      </c>
      <c r="AZ86" s="20">
        <v>197</v>
      </c>
      <c r="BA86" s="20">
        <v>138</v>
      </c>
      <c r="BB86" s="20">
        <v>788</v>
      </c>
      <c r="BC86" s="23">
        <v>73.79116544108139</v>
      </c>
      <c r="BD86" t="s">
        <v>161</v>
      </c>
    </row>
    <row r="87" spans="1:56" hidden="1" x14ac:dyDescent="0.25">
      <c r="A87" s="18" t="s">
        <v>279</v>
      </c>
      <c r="B87" s="19" t="s">
        <v>46</v>
      </c>
      <c r="C87" s="19" t="s">
        <v>270</v>
      </c>
      <c r="D87" s="19" t="s">
        <v>280</v>
      </c>
      <c r="E87" s="19"/>
      <c r="F87" s="19"/>
      <c r="G87" s="19"/>
      <c r="H87" s="19"/>
      <c r="I87" s="19"/>
      <c r="J87" s="19"/>
      <c r="K87" s="19"/>
      <c r="L87" s="19"/>
      <c r="M87" s="20">
        <v>5857</v>
      </c>
      <c r="N87" s="20">
        <v>94</v>
      </c>
      <c r="O87" s="20">
        <v>93</v>
      </c>
      <c r="P87" s="20">
        <v>115</v>
      </c>
      <c r="Q87" s="20">
        <v>110</v>
      </c>
      <c r="R87" s="20">
        <v>109</v>
      </c>
      <c r="S87" s="20">
        <v>114</v>
      </c>
      <c r="T87" s="20">
        <v>126</v>
      </c>
      <c r="U87" s="20">
        <v>131</v>
      </c>
      <c r="V87" s="20">
        <v>136</v>
      </c>
      <c r="W87" s="20">
        <v>138</v>
      </c>
      <c r="X87" s="20">
        <v>141</v>
      </c>
      <c r="Y87" s="20">
        <v>145</v>
      </c>
      <c r="Z87" s="20">
        <v>142</v>
      </c>
      <c r="AA87" s="20">
        <v>137</v>
      </c>
      <c r="AB87" s="20">
        <v>118</v>
      </c>
      <c r="AC87" s="20">
        <v>106</v>
      </c>
      <c r="AD87" s="20">
        <v>92</v>
      </c>
      <c r="AE87" s="20">
        <v>87</v>
      </c>
      <c r="AF87" s="20">
        <v>82</v>
      </c>
      <c r="AG87" s="20">
        <v>80</v>
      </c>
      <c r="AH87" s="20">
        <v>395</v>
      </c>
      <c r="AI87" s="20">
        <v>498</v>
      </c>
      <c r="AJ87" s="20">
        <v>493</v>
      </c>
      <c r="AK87" s="20">
        <v>418</v>
      </c>
      <c r="AL87" s="20">
        <v>355</v>
      </c>
      <c r="AM87" s="20">
        <v>304</v>
      </c>
      <c r="AN87" s="20">
        <v>243</v>
      </c>
      <c r="AO87" s="20">
        <v>211</v>
      </c>
      <c r="AP87" s="20">
        <v>193</v>
      </c>
      <c r="AQ87" s="20">
        <v>170</v>
      </c>
      <c r="AR87" s="20">
        <v>103</v>
      </c>
      <c r="AS87" s="20">
        <v>65</v>
      </c>
      <c r="AT87" s="20">
        <v>113</v>
      </c>
      <c r="AU87" s="21">
        <v>8</v>
      </c>
      <c r="AV87" s="20">
        <v>47</v>
      </c>
      <c r="AW87" s="22">
        <v>47</v>
      </c>
      <c r="AX87" s="20">
        <v>110</v>
      </c>
      <c r="AY87" s="23">
        <v>2934</v>
      </c>
      <c r="AZ87" s="20">
        <v>324</v>
      </c>
      <c r="BA87" s="20">
        <v>183</v>
      </c>
      <c r="BB87" s="20">
        <v>1155</v>
      </c>
      <c r="BC87" s="23">
        <v>154.54376158415158</v>
      </c>
      <c r="BD87" t="s">
        <v>161</v>
      </c>
    </row>
    <row r="88" spans="1:56" hidden="1" x14ac:dyDescent="0.25">
      <c r="A88" s="55"/>
      <c r="B88" s="56"/>
      <c r="C88" s="56"/>
      <c r="D88" s="56"/>
      <c r="E88" s="17" t="s">
        <v>281</v>
      </c>
      <c r="F88">
        <v>2344</v>
      </c>
      <c r="G88" s="25" t="s">
        <v>164</v>
      </c>
      <c r="H88" s="25" t="s">
        <v>278</v>
      </c>
      <c r="I88" t="s">
        <v>76</v>
      </c>
      <c r="K88" s="17" t="s">
        <v>52</v>
      </c>
      <c r="L88" s="26">
        <v>0.46</v>
      </c>
      <c r="M88" s="27">
        <v>2694</v>
      </c>
      <c r="N88">
        <v>43</v>
      </c>
      <c r="O88">
        <v>43</v>
      </c>
      <c r="P88">
        <v>53</v>
      </c>
      <c r="Q88">
        <v>51</v>
      </c>
      <c r="R88">
        <v>50</v>
      </c>
      <c r="S88">
        <v>52</v>
      </c>
      <c r="T88">
        <v>58</v>
      </c>
      <c r="U88">
        <v>60</v>
      </c>
      <c r="V88">
        <v>63</v>
      </c>
      <c r="W88">
        <v>63</v>
      </c>
      <c r="X88">
        <v>65</v>
      </c>
      <c r="Y88">
        <v>67</v>
      </c>
      <c r="Z88">
        <v>65</v>
      </c>
      <c r="AA88">
        <v>63</v>
      </c>
      <c r="AB88">
        <v>54</v>
      </c>
      <c r="AC88">
        <v>49</v>
      </c>
      <c r="AD88">
        <v>42</v>
      </c>
      <c r="AE88">
        <v>40</v>
      </c>
      <c r="AF88">
        <v>38</v>
      </c>
      <c r="AG88">
        <v>37</v>
      </c>
      <c r="AH88">
        <v>182</v>
      </c>
      <c r="AI88">
        <v>229</v>
      </c>
      <c r="AJ88">
        <v>227</v>
      </c>
      <c r="AK88">
        <v>192</v>
      </c>
      <c r="AL88">
        <v>163</v>
      </c>
      <c r="AM88">
        <v>140</v>
      </c>
      <c r="AN88">
        <v>112</v>
      </c>
      <c r="AO88">
        <v>97</v>
      </c>
      <c r="AP88">
        <v>89</v>
      </c>
      <c r="AQ88">
        <v>78</v>
      </c>
      <c r="AR88">
        <v>47</v>
      </c>
      <c r="AS88">
        <v>30</v>
      </c>
      <c r="AT88">
        <v>52</v>
      </c>
      <c r="AU88">
        <v>4</v>
      </c>
      <c r="AV88">
        <v>22</v>
      </c>
      <c r="AW88">
        <v>22</v>
      </c>
      <c r="AX88">
        <v>51</v>
      </c>
      <c r="AY88">
        <v>1350</v>
      </c>
      <c r="AZ88">
        <v>149</v>
      </c>
      <c r="BA88">
        <v>84</v>
      </c>
      <c r="BB88">
        <v>531</v>
      </c>
      <c r="BC88">
        <v>71</v>
      </c>
      <c r="BD88" t="s">
        <v>161</v>
      </c>
    </row>
    <row r="89" spans="1:56" hidden="1" x14ac:dyDescent="0.25">
      <c r="A89" s="55"/>
      <c r="B89" s="56"/>
      <c r="C89" s="56"/>
      <c r="D89" s="56"/>
      <c r="E89" s="17" t="s">
        <v>282</v>
      </c>
      <c r="F89">
        <v>7145</v>
      </c>
      <c r="G89" s="25" t="s">
        <v>164</v>
      </c>
      <c r="H89" s="25" t="s">
        <v>278</v>
      </c>
      <c r="I89" t="s">
        <v>51</v>
      </c>
      <c r="K89" s="17" t="s">
        <v>52</v>
      </c>
      <c r="L89" s="26">
        <v>0.13</v>
      </c>
      <c r="M89" s="27">
        <v>759</v>
      </c>
      <c r="N89">
        <v>12</v>
      </c>
      <c r="O89">
        <v>12</v>
      </c>
      <c r="P89">
        <v>15</v>
      </c>
      <c r="Q89">
        <v>14</v>
      </c>
      <c r="R89">
        <v>14</v>
      </c>
      <c r="S89">
        <v>15</v>
      </c>
      <c r="T89">
        <v>16</v>
      </c>
      <c r="U89">
        <v>17</v>
      </c>
      <c r="V89">
        <v>18</v>
      </c>
      <c r="W89">
        <v>18</v>
      </c>
      <c r="X89">
        <v>18</v>
      </c>
      <c r="Y89">
        <v>19</v>
      </c>
      <c r="Z89">
        <v>18</v>
      </c>
      <c r="AA89">
        <v>18</v>
      </c>
      <c r="AB89">
        <v>15</v>
      </c>
      <c r="AC89">
        <v>14</v>
      </c>
      <c r="AD89">
        <v>12</v>
      </c>
      <c r="AE89">
        <v>11</v>
      </c>
      <c r="AF89">
        <v>11</v>
      </c>
      <c r="AG89">
        <v>10</v>
      </c>
      <c r="AH89">
        <v>51</v>
      </c>
      <c r="AI89">
        <v>65</v>
      </c>
      <c r="AJ89">
        <v>64</v>
      </c>
      <c r="AK89">
        <v>54</v>
      </c>
      <c r="AL89">
        <v>46</v>
      </c>
      <c r="AM89">
        <v>40</v>
      </c>
      <c r="AN89">
        <v>32</v>
      </c>
      <c r="AO89">
        <v>27</v>
      </c>
      <c r="AP89">
        <v>25</v>
      </c>
      <c r="AQ89">
        <v>22</v>
      </c>
      <c r="AR89">
        <v>13</v>
      </c>
      <c r="AS89">
        <v>8</v>
      </c>
      <c r="AT89">
        <v>15</v>
      </c>
      <c r="AU89">
        <v>1</v>
      </c>
      <c r="AV89">
        <v>6</v>
      </c>
      <c r="AW89">
        <v>6</v>
      </c>
      <c r="AX89">
        <v>14</v>
      </c>
      <c r="AY89">
        <v>381</v>
      </c>
      <c r="AZ89">
        <v>42</v>
      </c>
      <c r="BA89">
        <v>24</v>
      </c>
      <c r="BB89">
        <v>150</v>
      </c>
      <c r="BC89">
        <v>20</v>
      </c>
      <c r="BD89" t="s">
        <v>161</v>
      </c>
    </row>
    <row r="90" spans="1:56" hidden="1" x14ac:dyDescent="0.25">
      <c r="A90" s="55"/>
      <c r="B90" s="56"/>
      <c r="C90" s="56"/>
      <c r="D90" s="56"/>
      <c r="E90" s="17" t="s">
        <v>283</v>
      </c>
      <c r="F90">
        <v>7146</v>
      </c>
      <c r="G90" s="25" t="s">
        <v>164</v>
      </c>
      <c r="H90" s="25" t="s">
        <v>278</v>
      </c>
      <c r="I90" t="s">
        <v>51</v>
      </c>
      <c r="K90" s="17" t="s">
        <v>52</v>
      </c>
      <c r="L90" s="26">
        <v>0.12</v>
      </c>
      <c r="M90" s="27">
        <v>701</v>
      </c>
      <c r="N90">
        <v>11</v>
      </c>
      <c r="O90">
        <v>11</v>
      </c>
      <c r="P90">
        <v>14</v>
      </c>
      <c r="Q90">
        <v>13</v>
      </c>
      <c r="R90">
        <v>13</v>
      </c>
      <c r="S90">
        <v>14</v>
      </c>
      <c r="T90">
        <v>15</v>
      </c>
      <c r="U90">
        <v>16</v>
      </c>
      <c r="V90">
        <v>16</v>
      </c>
      <c r="W90">
        <v>17</v>
      </c>
      <c r="X90">
        <v>17</v>
      </c>
      <c r="Y90">
        <v>17</v>
      </c>
      <c r="Z90">
        <v>17</v>
      </c>
      <c r="AA90">
        <v>16</v>
      </c>
      <c r="AB90">
        <v>14</v>
      </c>
      <c r="AC90">
        <v>13</v>
      </c>
      <c r="AD90">
        <v>11</v>
      </c>
      <c r="AE90">
        <v>10</v>
      </c>
      <c r="AF90">
        <v>10</v>
      </c>
      <c r="AG90">
        <v>10</v>
      </c>
      <c r="AH90">
        <v>47</v>
      </c>
      <c r="AI90">
        <v>60</v>
      </c>
      <c r="AJ90">
        <v>59</v>
      </c>
      <c r="AK90">
        <v>50</v>
      </c>
      <c r="AL90">
        <v>43</v>
      </c>
      <c r="AM90">
        <v>36</v>
      </c>
      <c r="AN90">
        <v>29</v>
      </c>
      <c r="AO90">
        <v>25</v>
      </c>
      <c r="AP90">
        <v>23</v>
      </c>
      <c r="AQ90">
        <v>20</v>
      </c>
      <c r="AR90">
        <v>12</v>
      </c>
      <c r="AS90">
        <v>8</v>
      </c>
      <c r="AT90">
        <v>14</v>
      </c>
      <c r="AU90">
        <v>1</v>
      </c>
      <c r="AV90">
        <v>6</v>
      </c>
      <c r="AW90">
        <v>6</v>
      </c>
      <c r="AX90">
        <v>13</v>
      </c>
      <c r="AY90">
        <v>352</v>
      </c>
      <c r="AZ90">
        <v>39</v>
      </c>
      <c r="BA90">
        <v>22</v>
      </c>
      <c r="BB90">
        <v>139</v>
      </c>
      <c r="BC90">
        <v>19</v>
      </c>
      <c r="BD90" t="s">
        <v>161</v>
      </c>
    </row>
    <row r="91" spans="1:56" hidden="1" x14ac:dyDescent="0.25">
      <c r="A91" s="55"/>
      <c r="B91" s="56"/>
      <c r="C91" s="56"/>
      <c r="D91" s="56"/>
      <c r="E91" s="17" t="s">
        <v>284</v>
      </c>
      <c r="F91">
        <v>6975</v>
      </c>
      <c r="G91" s="25" t="s">
        <v>164</v>
      </c>
      <c r="H91" s="25" t="s">
        <v>278</v>
      </c>
      <c r="I91" t="s">
        <v>59</v>
      </c>
      <c r="K91" s="17" t="s">
        <v>52</v>
      </c>
      <c r="L91" s="26">
        <v>0.2</v>
      </c>
      <c r="M91" s="27">
        <v>1173</v>
      </c>
      <c r="N91">
        <v>19</v>
      </c>
      <c r="O91">
        <v>19</v>
      </c>
      <c r="P91">
        <v>23</v>
      </c>
      <c r="Q91">
        <v>22</v>
      </c>
      <c r="R91">
        <v>22</v>
      </c>
      <c r="S91">
        <v>23</v>
      </c>
      <c r="T91">
        <v>25</v>
      </c>
      <c r="U91">
        <v>26</v>
      </c>
      <c r="V91">
        <v>27</v>
      </c>
      <c r="W91">
        <v>28</v>
      </c>
      <c r="X91">
        <v>28</v>
      </c>
      <c r="Y91">
        <v>29</v>
      </c>
      <c r="Z91">
        <v>28</v>
      </c>
      <c r="AA91">
        <v>27</v>
      </c>
      <c r="AB91">
        <v>24</v>
      </c>
      <c r="AC91">
        <v>21</v>
      </c>
      <c r="AD91">
        <v>18</v>
      </c>
      <c r="AE91">
        <v>17</v>
      </c>
      <c r="AF91">
        <v>16</v>
      </c>
      <c r="AG91">
        <v>16</v>
      </c>
      <c r="AH91">
        <v>79</v>
      </c>
      <c r="AI91">
        <v>100</v>
      </c>
      <c r="AJ91">
        <v>99</v>
      </c>
      <c r="AK91">
        <v>84</v>
      </c>
      <c r="AL91">
        <v>71</v>
      </c>
      <c r="AM91">
        <v>61</v>
      </c>
      <c r="AN91">
        <v>49</v>
      </c>
      <c r="AO91">
        <v>42</v>
      </c>
      <c r="AP91">
        <v>39</v>
      </c>
      <c r="AQ91">
        <v>34</v>
      </c>
      <c r="AR91">
        <v>21</v>
      </c>
      <c r="AS91">
        <v>13</v>
      </c>
      <c r="AT91">
        <v>23</v>
      </c>
      <c r="AU91">
        <v>2</v>
      </c>
      <c r="AV91">
        <v>9</v>
      </c>
      <c r="AW91">
        <v>9</v>
      </c>
      <c r="AX91">
        <v>22</v>
      </c>
      <c r="AY91">
        <v>587</v>
      </c>
      <c r="AZ91">
        <v>65</v>
      </c>
      <c r="BA91">
        <v>37</v>
      </c>
      <c r="BB91">
        <v>231</v>
      </c>
      <c r="BC91">
        <v>31</v>
      </c>
      <c r="BD91" t="s">
        <v>161</v>
      </c>
    </row>
    <row r="92" spans="1:56" hidden="1" x14ac:dyDescent="0.25">
      <c r="A92" s="55"/>
      <c r="B92" s="56"/>
      <c r="C92" s="56"/>
      <c r="D92" s="56"/>
      <c r="E92" s="17" t="s">
        <v>285</v>
      </c>
      <c r="F92">
        <v>25368</v>
      </c>
      <c r="G92" s="25" t="s">
        <v>164</v>
      </c>
      <c r="H92" s="25" t="s">
        <v>278</v>
      </c>
      <c r="I92" t="s">
        <v>51</v>
      </c>
      <c r="K92" s="17" t="s">
        <v>52</v>
      </c>
      <c r="L92" s="26">
        <v>0.09</v>
      </c>
      <c r="M92" s="27">
        <v>525</v>
      </c>
      <c r="N92">
        <v>8</v>
      </c>
      <c r="O92">
        <v>8</v>
      </c>
      <c r="P92">
        <v>10</v>
      </c>
      <c r="Q92">
        <v>10</v>
      </c>
      <c r="R92">
        <v>10</v>
      </c>
      <c r="S92">
        <v>10</v>
      </c>
      <c r="T92">
        <v>11</v>
      </c>
      <c r="U92">
        <v>12</v>
      </c>
      <c r="V92">
        <v>12</v>
      </c>
      <c r="W92">
        <v>12</v>
      </c>
      <c r="X92">
        <v>13</v>
      </c>
      <c r="Y92">
        <v>13</v>
      </c>
      <c r="Z92">
        <v>13</v>
      </c>
      <c r="AA92">
        <v>12</v>
      </c>
      <c r="AB92">
        <v>11</v>
      </c>
      <c r="AC92">
        <v>10</v>
      </c>
      <c r="AD92">
        <v>8</v>
      </c>
      <c r="AE92">
        <v>8</v>
      </c>
      <c r="AF92">
        <v>7</v>
      </c>
      <c r="AG92">
        <v>7</v>
      </c>
      <c r="AH92">
        <v>36</v>
      </c>
      <c r="AI92">
        <v>45</v>
      </c>
      <c r="AJ92">
        <v>44</v>
      </c>
      <c r="AK92">
        <v>38</v>
      </c>
      <c r="AL92">
        <v>32</v>
      </c>
      <c r="AM92">
        <v>27</v>
      </c>
      <c r="AN92">
        <v>22</v>
      </c>
      <c r="AO92">
        <v>19</v>
      </c>
      <c r="AP92">
        <v>17</v>
      </c>
      <c r="AQ92">
        <v>15</v>
      </c>
      <c r="AR92">
        <v>9</v>
      </c>
      <c r="AS92">
        <v>6</v>
      </c>
      <c r="AT92">
        <v>10</v>
      </c>
      <c r="AU92">
        <v>1</v>
      </c>
      <c r="AV92">
        <v>4</v>
      </c>
      <c r="AW92">
        <v>4</v>
      </c>
      <c r="AX92">
        <v>10</v>
      </c>
      <c r="AY92">
        <v>264</v>
      </c>
      <c r="AZ92">
        <v>29</v>
      </c>
      <c r="BA92">
        <v>16</v>
      </c>
      <c r="BB92">
        <v>104</v>
      </c>
      <c r="BC92">
        <v>14</v>
      </c>
      <c r="BD92" t="s">
        <v>161</v>
      </c>
    </row>
    <row r="93" spans="1:56" hidden="1" x14ac:dyDescent="0.25">
      <c r="A93" s="18" t="s">
        <v>286</v>
      </c>
      <c r="B93" s="19" t="s">
        <v>46</v>
      </c>
      <c r="C93" s="19" t="s">
        <v>270</v>
      </c>
      <c r="D93" s="19" t="s">
        <v>287</v>
      </c>
      <c r="E93" s="19"/>
      <c r="F93" s="19"/>
      <c r="G93" s="19"/>
      <c r="H93" s="19"/>
      <c r="I93" s="19"/>
      <c r="J93" s="19"/>
      <c r="K93" s="19"/>
      <c r="L93" s="19"/>
      <c r="M93" s="20">
        <v>7410</v>
      </c>
      <c r="N93" s="20">
        <v>107</v>
      </c>
      <c r="O93" s="20">
        <v>120</v>
      </c>
      <c r="P93" s="20">
        <v>121</v>
      </c>
      <c r="Q93" s="20">
        <v>156</v>
      </c>
      <c r="R93" s="20">
        <v>151</v>
      </c>
      <c r="S93" s="20">
        <v>121</v>
      </c>
      <c r="T93" s="20">
        <v>146</v>
      </c>
      <c r="U93" s="20">
        <v>150</v>
      </c>
      <c r="V93" s="20">
        <v>153</v>
      </c>
      <c r="W93" s="20">
        <v>165</v>
      </c>
      <c r="X93" s="20">
        <v>168</v>
      </c>
      <c r="Y93" s="20">
        <v>174</v>
      </c>
      <c r="Z93" s="20">
        <v>173</v>
      </c>
      <c r="AA93" s="20">
        <v>166</v>
      </c>
      <c r="AB93" s="20">
        <v>152</v>
      </c>
      <c r="AC93" s="20">
        <v>137</v>
      </c>
      <c r="AD93" s="20">
        <v>123</v>
      </c>
      <c r="AE93" s="20">
        <v>115</v>
      </c>
      <c r="AF93" s="20">
        <v>114</v>
      </c>
      <c r="AG93" s="20">
        <v>112</v>
      </c>
      <c r="AH93" s="20">
        <v>551</v>
      </c>
      <c r="AI93" s="20">
        <v>535</v>
      </c>
      <c r="AJ93" s="20">
        <v>590</v>
      </c>
      <c r="AK93" s="20">
        <v>546</v>
      </c>
      <c r="AL93" s="20">
        <v>473</v>
      </c>
      <c r="AM93" s="20">
        <v>354</v>
      </c>
      <c r="AN93" s="20">
        <v>344</v>
      </c>
      <c r="AO93" s="20">
        <v>298</v>
      </c>
      <c r="AP93" s="20">
        <v>227</v>
      </c>
      <c r="AQ93" s="20">
        <v>217</v>
      </c>
      <c r="AR93" s="20">
        <v>186</v>
      </c>
      <c r="AS93" s="20">
        <v>88</v>
      </c>
      <c r="AT93" s="20">
        <v>177</v>
      </c>
      <c r="AU93" s="21">
        <v>11</v>
      </c>
      <c r="AV93" s="20">
        <v>47</v>
      </c>
      <c r="AW93" s="22">
        <v>60</v>
      </c>
      <c r="AX93" s="20">
        <v>125</v>
      </c>
      <c r="AY93" s="23">
        <v>3760</v>
      </c>
      <c r="AZ93" s="20">
        <v>429</v>
      </c>
      <c r="BA93" s="20">
        <v>297</v>
      </c>
      <c r="BB93" s="20">
        <v>1741</v>
      </c>
      <c r="BC93" s="23">
        <v>175.42805369011802</v>
      </c>
      <c r="BD93" t="s">
        <v>161</v>
      </c>
    </row>
    <row r="94" spans="1:56" hidden="1" x14ac:dyDescent="0.25">
      <c r="A94" s="55"/>
      <c r="B94" s="56"/>
      <c r="C94" s="56"/>
      <c r="D94" s="56"/>
      <c r="E94" s="17" t="s">
        <v>288</v>
      </c>
      <c r="F94">
        <v>2342</v>
      </c>
      <c r="G94" s="25" t="s">
        <v>164</v>
      </c>
      <c r="H94" s="25" t="s">
        <v>270</v>
      </c>
      <c r="I94" t="s">
        <v>59</v>
      </c>
      <c r="K94" s="17" t="s">
        <v>52</v>
      </c>
      <c r="L94" s="26">
        <v>0.32</v>
      </c>
      <c r="M94" s="27">
        <v>2371</v>
      </c>
      <c r="N94">
        <v>34</v>
      </c>
      <c r="O94">
        <v>38</v>
      </c>
      <c r="P94">
        <v>39</v>
      </c>
      <c r="Q94">
        <v>50</v>
      </c>
      <c r="R94">
        <v>48</v>
      </c>
      <c r="S94">
        <v>39</v>
      </c>
      <c r="T94">
        <v>47</v>
      </c>
      <c r="U94">
        <v>48</v>
      </c>
      <c r="V94">
        <v>49</v>
      </c>
      <c r="W94">
        <v>53</v>
      </c>
      <c r="X94">
        <v>54</v>
      </c>
      <c r="Y94">
        <v>56</v>
      </c>
      <c r="Z94">
        <v>55</v>
      </c>
      <c r="AA94">
        <v>53</v>
      </c>
      <c r="AB94">
        <v>49</v>
      </c>
      <c r="AC94">
        <v>44</v>
      </c>
      <c r="AD94">
        <v>39</v>
      </c>
      <c r="AE94">
        <v>37</v>
      </c>
      <c r="AF94">
        <v>36</v>
      </c>
      <c r="AG94">
        <v>36</v>
      </c>
      <c r="AH94">
        <v>176</v>
      </c>
      <c r="AI94">
        <v>171</v>
      </c>
      <c r="AJ94">
        <v>189</v>
      </c>
      <c r="AK94">
        <v>175</v>
      </c>
      <c r="AL94">
        <v>151</v>
      </c>
      <c r="AM94">
        <v>113</v>
      </c>
      <c r="AN94">
        <v>110</v>
      </c>
      <c r="AO94">
        <v>95</v>
      </c>
      <c r="AP94">
        <v>73</v>
      </c>
      <c r="AQ94">
        <v>69</v>
      </c>
      <c r="AR94">
        <v>60</v>
      </c>
      <c r="AS94">
        <v>28</v>
      </c>
      <c r="AT94">
        <v>57</v>
      </c>
      <c r="AU94">
        <v>4</v>
      </c>
      <c r="AV94">
        <v>15</v>
      </c>
      <c r="AW94">
        <v>19</v>
      </c>
      <c r="AX94">
        <v>40</v>
      </c>
      <c r="AY94">
        <v>1203</v>
      </c>
      <c r="AZ94">
        <v>137</v>
      </c>
      <c r="BA94">
        <v>95</v>
      </c>
      <c r="BB94">
        <v>557</v>
      </c>
      <c r="BC94">
        <v>56</v>
      </c>
      <c r="BD94" t="s">
        <v>161</v>
      </c>
    </row>
    <row r="95" spans="1:56" hidden="1" x14ac:dyDescent="0.25">
      <c r="A95" s="55"/>
      <c r="B95" s="56"/>
      <c r="C95" s="56"/>
      <c r="D95" s="56"/>
      <c r="E95" s="17" t="s">
        <v>289</v>
      </c>
      <c r="F95">
        <v>2347</v>
      </c>
      <c r="G95" s="25" t="s">
        <v>164</v>
      </c>
      <c r="H95" s="25" t="s">
        <v>270</v>
      </c>
      <c r="I95" t="s">
        <v>76</v>
      </c>
      <c r="K95" s="17" t="s">
        <v>52</v>
      </c>
      <c r="L95" s="26">
        <v>0.28000000000000003</v>
      </c>
      <c r="M95" s="27">
        <v>2074</v>
      </c>
      <c r="N95">
        <v>30</v>
      </c>
      <c r="O95">
        <v>34</v>
      </c>
      <c r="P95">
        <v>34</v>
      </c>
      <c r="Q95">
        <v>44</v>
      </c>
      <c r="R95">
        <v>42</v>
      </c>
      <c r="S95">
        <v>34</v>
      </c>
      <c r="T95">
        <v>41</v>
      </c>
      <c r="U95">
        <v>42</v>
      </c>
      <c r="V95">
        <v>43</v>
      </c>
      <c r="W95">
        <v>46</v>
      </c>
      <c r="X95">
        <v>47</v>
      </c>
      <c r="Y95">
        <v>49</v>
      </c>
      <c r="Z95">
        <v>48</v>
      </c>
      <c r="AA95">
        <v>46</v>
      </c>
      <c r="AB95">
        <v>43</v>
      </c>
      <c r="AC95">
        <v>38</v>
      </c>
      <c r="AD95">
        <v>34</v>
      </c>
      <c r="AE95">
        <v>32</v>
      </c>
      <c r="AF95">
        <v>32</v>
      </c>
      <c r="AG95">
        <v>31</v>
      </c>
      <c r="AH95">
        <v>154</v>
      </c>
      <c r="AI95">
        <v>150</v>
      </c>
      <c r="AJ95">
        <v>165</v>
      </c>
      <c r="AK95">
        <v>153</v>
      </c>
      <c r="AL95">
        <v>132</v>
      </c>
      <c r="AM95">
        <v>99</v>
      </c>
      <c r="AN95">
        <v>96</v>
      </c>
      <c r="AO95">
        <v>83</v>
      </c>
      <c r="AP95">
        <v>64</v>
      </c>
      <c r="AQ95">
        <v>61</v>
      </c>
      <c r="AR95">
        <v>52</v>
      </c>
      <c r="AS95">
        <v>25</v>
      </c>
      <c r="AT95">
        <v>50</v>
      </c>
      <c r="AU95">
        <v>3</v>
      </c>
      <c r="AV95">
        <v>13</v>
      </c>
      <c r="AW95">
        <v>17</v>
      </c>
      <c r="AX95">
        <v>35</v>
      </c>
      <c r="AY95">
        <v>1053</v>
      </c>
      <c r="AZ95">
        <v>120</v>
      </c>
      <c r="BA95">
        <v>83</v>
      </c>
      <c r="BB95">
        <v>487</v>
      </c>
      <c r="BC95">
        <v>49</v>
      </c>
      <c r="BD95" t="s">
        <v>161</v>
      </c>
    </row>
    <row r="96" spans="1:56" hidden="1" x14ac:dyDescent="0.25">
      <c r="A96" s="55"/>
      <c r="B96" s="56"/>
      <c r="C96" s="56"/>
      <c r="D96" s="56"/>
      <c r="E96" s="17" t="s">
        <v>290</v>
      </c>
      <c r="F96">
        <v>2345</v>
      </c>
      <c r="G96" s="25" t="s">
        <v>164</v>
      </c>
      <c r="H96" s="25" t="s">
        <v>270</v>
      </c>
      <c r="I96" t="s">
        <v>51</v>
      </c>
      <c r="K96" s="17" t="s">
        <v>52</v>
      </c>
      <c r="L96" s="26">
        <v>0.14000000000000001</v>
      </c>
      <c r="M96" s="27">
        <v>1036</v>
      </c>
      <c r="N96">
        <v>15</v>
      </c>
      <c r="O96">
        <v>17</v>
      </c>
      <c r="P96">
        <v>17</v>
      </c>
      <c r="Q96">
        <v>22</v>
      </c>
      <c r="R96">
        <v>21</v>
      </c>
      <c r="S96">
        <v>17</v>
      </c>
      <c r="T96">
        <v>20</v>
      </c>
      <c r="U96">
        <v>21</v>
      </c>
      <c r="V96">
        <v>21</v>
      </c>
      <c r="W96">
        <v>23</v>
      </c>
      <c r="X96">
        <v>24</v>
      </c>
      <c r="Y96">
        <v>24</v>
      </c>
      <c r="Z96">
        <v>24</v>
      </c>
      <c r="AA96">
        <v>23</v>
      </c>
      <c r="AB96">
        <v>21</v>
      </c>
      <c r="AC96">
        <v>19</v>
      </c>
      <c r="AD96">
        <v>17</v>
      </c>
      <c r="AE96">
        <v>16</v>
      </c>
      <c r="AF96">
        <v>16</v>
      </c>
      <c r="AG96">
        <v>16</v>
      </c>
      <c r="AH96">
        <v>77</v>
      </c>
      <c r="AI96">
        <v>75</v>
      </c>
      <c r="AJ96">
        <v>83</v>
      </c>
      <c r="AK96">
        <v>76</v>
      </c>
      <c r="AL96">
        <v>66</v>
      </c>
      <c r="AM96">
        <v>50</v>
      </c>
      <c r="AN96">
        <v>48</v>
      </c>
      <c r="AO96">
        <v>42</v>
      </c>
      <c r="AP96">
        <v>32</v>
      </c>
      <c r="AQ96">
        <v>30</v>
      </c>
      <c r="AR96">
        <v>26</v>
      </c>
      <c r="AS96">
        <v>12</v>
      </c>
      <c r="AT96">
        <v>25</v>
      </c>
      <c r="AU96">
        <v>2</v>
      </c>
      <c r="AV96">
        <v>7</v>
      </c>
      <c r="AW96">
        <v>8</v>
      </c>
      <c r="AX96">
        <v>18</v>
      </c>
      <c r="AY96">
        <v>526</v>
      </c>
      <c r="AZ96">
        <v>60</v>
      </c>
      <c r="BA96">
        <v>42</v>
      </c>
      <c r="BB96">
        <v>244</v>
      </c>
      <c r="BC96">
        <v>25</v>
      </c>
      <c r="BD96" t="s">
        <v>161</v>
      </c>
    </row>
    <row r="97" spans="1:56" hidden="1" x14ac:dyDescent="0.25">
      <c r="A97" s="55"/>
      <c r="B97" s="56"/>
      <c r="C97" s="56"/>
      <c r="D97" s="56"/>
      <c r="E97" s="17" t="s">
        <v>291</v>
      </c>
      <c r="F97">
        <v>2346</v>
      </c>
      <c r="G97" s="25" t="s">
        <v>164</v>
      </c>
      <c r="H97" s="25" t="s">
        <v>270</v>
      </c>
      <c r="I97" t="s">
        <v>51</v>
      </c>
      <c r="K97" s="17" t="s">
        <v>52</v>
      </c>
      <c r="L97" s="26">
        <v>0.11</v>
      </c>
      <c r="M97" s="27">
        <v>816</v>
      </c>
      <c r="N97">
        <v>12</v>
      </c>
      <c r="O97">
        <v>13</v>
      </c>
      <c r="P97">
        <v>13</v>
      </c>
      <c r="Q97">
        <v>17</v>
      </c>
      <c r="R97">
        <v>17</v>
      </c>
      <c r="S97">
        <v>13</v>
      </c>
      <c r="T97">
        <v>16</v>
      </c>
      <c r="U97">
        <v>17</v>
      </c>
      <c r="V97">
        <v>17</v>
      </c>
      <c r="W97">
        <v>18</v>
      </c>
      <c r="X97">
        <v>18</v>
      </c>
      <c r="Y97">
        <v>19</v>
      </c>
      <c r="Z97">
        <v>19</v>
      </c>
      <c r="AA97">
        <v>18</v>
      </c>
      <c r="AB97">
        <v>17</v>
      </c>
      <c r="AC97">
        <v>15</v>
      </c>
      <c r="AD97">
        <v>14</v>
      </c>
      <c r="AE97">
        <v>13</v>
      </c>
      <c r="AF97">
        <v>13</v>
      </c>
      <c r="AG97">
        <v>12</v>
      </c>
      <c r="AH97">
        <v>61</v>
      </c>
      <c r="AI97">
        <v>59</v>
      </c>
      <c r="AJ97">
        <v>65</v>
      </c>
      <c r="AK97">
        <v>60</v>
      </c>
      <c r="AL97">
        <v>52</v>
      </c>
      <c r="AM97">
        <v>39</v>
      </c>
      <c r="AN97">
        <v>38</v>
      </c>
      <c r="AO97">
        <v>33</v>
      </c>
      <c r="AP97">
        <v>25</v>
      </c>
      <c r="AQ97">
        <v>24</v>
      </c>
      <c r="AR97">
        <v>20</v>
      </c>
      <c r="AS97">
        <v>10</v>
      </c>
      <c r="AT97">
        <v>19</v>
      </c>
      <c r="AU97">
        <v>1</v>
      </c>
      <c r="AV97">
        <v>5</v>
      </c>
      <c r="AW97">
        <v>7</v>
      </c>
      <c r="AX97">
        <v>14</v>
      </c>
      <c r="AY97">
        <v>414</v>
      </c>
      <c r="AZ97">
        <v>47</v>
      </c>
      <c r="BA97">
        <v>33</v>
      </c>
      <c r="BB97">
        <v>192</v>
      </c>
      <c r="BC97">
        <v>19</v>
      </c>
      <c r="BD97" t="s">
        <v>161</v>
      </c>
    </row>
    <row r="98" spans="1:56" hidden="1" x14ac:dyDescent="0.25">
      <c r="A98" s="55"/>
      <c r="B98" s="56"/>
      <c r="C98" s="56"/>
      <c r="D98" s="56"/>
      <c r="E98" s="17" t="s">
        <v>292</v>
      </c>
      <c r="F98">
        <v>2361</v>
      </c>
      <c r="G98" s="25" t="s">
        <v>164</v>
      </c>
      <c r="H98" s="25" t="s">
        <v>270</v>
      </c>
      <c r="I98" t="s">
        <v>59</v>
      </c>
      <c r="K98" s="17" t="s">
        <v>52</v>
      </c>
      <c r="L98" s="26">
        <v>0.15</v>
      </c>
      <c r="M98" s="27">
        <v>1114</v>
      </c>
      <c r="N98">
        <v>16</v>
      </c>
      <c r="O98">
        <v>18</v>
      </c>
      <c r="P98">
        <v>18</v>
      </c>
      <c r="Q98">
        <v>23</v>
      </c>
      <c r="R98">
        <v>23</v>
      </c>
      <c r="S98">
        <v>18</v>
      </c>
      <c r="T98">
        <v>22</v>
      </c>
      <c r="U98">
        <v>23</v>
      </c>
      <c r="V98">
        <v>23</v>
      </c>
      <c r="W98">
        <v>25</v>
      </c>
      <c r="X98">
        <v>25</v>
      </c>
      <c r="Y98">
        <v>26</v>
      </c>
      <c r="Z98">
        <v>26</v>
      </c>
      <c r="AA98">
        <v>25</v>
      </c>
      <c r="AB98">
        <v>23</v>
      </c>
      <c r="AC98">
        <v>21</v>
      </c>
      <c r="AD98">
        <v>18</v>
      </c>
      <c r="AE98">
        <v>17</v>
      </c>
      <c r="AF98">
        <v>17</v>
      </c>
      <c r="AG98">
        <v>17</v>
      </c>
      <c r="AH98">
        <v>83</v>
      </c>
      <c r="AI98">
        <v>80</v>
      </c>
      <c r="AJ98">
        <v>89</v>
      </c>
      <c r="AK98">
        <v>82</v>
      </c>
      <c r="AL98">
        <v>71</v>
      </c>
      <c r="AM98">
        <v>53</v>
      </c>
      <c r="AN98">
        <v>52</v>
      </c>
      <c r="AO98">
        <v>45</v>
      </c>
      <c r="AP98">
        <v>34</v>
      </c>
      <c r="AQ98">
        <v>33</v>
      </c>
      <c r="AR98">
        <v>28</v>
      </c>
      <c r="AS98">
        <v>13</v>
      </c>
      <c r="AT98">
        <v>27</v>
      </c>
      <c r="AU98">
        <v>2</v>
      </c>
      <c r="AV98">
        <v>7</v>
      </c>
      <c r="AW98">
        <v>9</v>
      </c>
      <c r="AX98">
        <v>19</v>
      </c>
      <c r="AY98">
        <v>564</v>
      </c>
      <c r="AZ98">
        <v>64</v>
      </c>
      <c r="BA98">
        <v>45</v>
      </c>
      <c r="BB98">
        <v>261</v>
      </c>
      <c r="BC98">
        <v>26</v>
      </c>
      <c r="BD98" t="s">
        <v>161</v>
      </c>
    </row>
    <row r="99" spans="1:56" hidden="1" x14ac:dyDescent="0.25">
      <c r="A99" s="18" t="s">
        <v>293</v>
      </c>
      <c r="B99" s="19" t="s">
        <v>46</v>
      </c>
      <c r="C99" s="19" t="s">
        <v>270</v>
      </c>
      <c r="D99" s="19" t="s">
        <v>278</v>
      </c>
      <c r="E99" s="19"/>
      <c r="F99" s="19"/>
      <c r="G99" s="19"/>
      <c r="H99" s="19"/>
      <c r="I99" s="19"/>
      <c r="J99" s="19"/>
      <c r="K99" s="19"/>
      <c r="L99" s="19"/>
      <c r="M99" s="20">
        <v>10532</v>
      </c>
      <c r="N99" s="20">
        <v>228</v>
      </c>
      <c r="O99" s="20">
        <v>184</v>
      </c>
      <c r="P99" s="20">
        <v>193</v>
      </c>
      <c r="Q99" s="20">
        <v>191</v>
      </c>
      <c r="R99" s="20">
        <v>192</v>
      </c>
      <c r="S99" s="20">
        <v>157</v>
      </c>
      <c r="T99" s="20">
        <v>184</v>
      </c>
      <c r="U99" s="20">
        <v>194</v>
      </c>
      <c r="V99" s="20">
        <v>205</v>
      </c>
      <c r="W99" s="20">
        <v>213</v>
      </c>
      <c r="X99" s="20">
        <v>231</v>
      </c>
      <c r="Y99" s="20">
        <v>246</v>
      </c>
      <c r="Z99" s="20">
        <v>250</v>
      </c>
      <c r="AA99" s="20">
        <v>246</v>
      </c>
      <c r="AB99" s="20">
        <v>218</v>
      </c>
      <c r="AC99" s="20">
        <v>198</v>
      </c>
      <c r="AD99" s="20">
        <v>185</v>
      </c>
      <c r="AE99" s="20">
        <v>173</v>
      </c>
      <c r="AF99" s="20">
        <v>166</v>
      </c>
      <c r="AG99" s="20">
        <v>167</v>
      </c>
      <c r="AH99" s="20">
        <v>784</v>
      </c>
      <c r="AI99" s="20">
        <v>869</v>
      </c>
      <c r="AJ99" s="20">
        <v>953</v>
      </c>
      <c r="AK99" s="20">
        <v>793</v>
      </c>
      <c r="AL99" s="20">
        <v>689</v>
      </c>
      <c r="AM99" s="20">
        <v>513</v>
      </c>
      <c r="AN99" s="20">
        <v>445</v>
      </c>
      <c r="AO99" s="20">
        <v>407</v>
      </c>
      <c r="AP99" s="20">
        <v>328</v>
      </c>
      <c r="AQ99" s="20">
        <v>245</v>
      </c>
      <c r="AR99" s="20">
        <v>190</v>
      </c>
      <c r="AS99" s="20">
        <v>119</v>
      </c>
      <c r="AT99" s="20">
        <v>176</v>
      </c>
      <c r="AU99" s="21">
        <v>14</v>
      </c>
      <c r="AV99" s="20">
        <v>116</v>
      </c>
      <c r="AW99" s="22">
        <v>112</v>
      </c>
      <c r="AX99" s="20">
        <v>267</v>
      </c>
      <c r="AY99" s="23">
        <v>5230</v>
      </c>
      <c r="AZ99" s="20">
        <v>603</v>
      </c>
      <c r="BA99" s="20">
        <v>476</v>
      </c>
      <c r="BB99" s="20">
        <v>2271</v>
      </c>
      <c r="BC99" s="23">
        <v>373.13268562660022</v>
      </c>
      <c r="BD99" t="s">
        <v>161</v>
      </c>
    </row>
    <row r="100" spans="1:56" hidden="1" x14ac:dyDescent="0.25">
      <c r="A100" s="55"/>
      <c r="B100" s="56"/>
      <c r="C100" s="56"/>
      <c r="D100" s="56"/>
      <c r="E100" s="17" t="s">
        <v>294</v>
      </c>
      <c r="F100">
        <v>2348</v>
      </c>
      <c r="G100" s="25" t="s">
        <v>164</v>
      </c>
      <c r="H100" s="25" t="s">
        <v>278</v>
      </c>
      <c r="I100" t="s">
        <v>57</v>
      </c>
      <c r="K100" s="17" t="s">
        <v>52</v>
      </c>
      <c r="L100" s="26">
        <v>0.45</v>
      </c>
      <c r="M100" s="27">
        <v>4742</v>
      </c>
      <c r="N100">
        <v>103</v>
      </c>
      <c r="O100">
        <v>83</v>
      </c>
      <c r="P100">
        <v>87</v>
      </c>
      <c r="Q100">
        <v>86</v>
      </c>
      <c r="R100">
        <v>86</v>
      </c>
      <c r="S100">
        <v>71</v>
      </c>
      <c r="T100">
        <v>83</v>
      </c>
      <c r="U100">
        <v>87</v>
      </c>
      <c r="V100">
        <v>92</v>
      </c>
      <c r="W100">
        <v>96</v>
      </c>
      <c r="X100">
        <v>104</v>
      </c>
      <c r="Y100">
        <v>111</v>
      </c>
      <c r="Z100">
        <v>113</v>
      </c>
      <c r="AA100">
        <v>111</v>
      </c>
      <c r="AB100">
        <v>98</v>
      </c>
      <c r="AC100">
        <v>89</v>
      </c>
      <c r="AD100">
        <v>83</v>
      </c>
      <c r="AE100">
        <v>78</v>
      </c>
      <c r="AF100">
        <v>75</v>
      </c>
      <c r="AG100">
        <v>75</v>
      </c>
      <c r="AH100">
        <v>353</v>
      </c>
      <c r="AI100">
        <v>391</v>
      </c>
      <c r="AJ100">
        <v>429</v>
      </c>
      <c r="AK100">
        <v>357</v>
      </c>
      <c r="AL100">
        <v>310</v>
      </c>
      <c r="AM100">
        <v>231</v>
      </c>
      <c r="AN100">
        <v>200</v>
      </c>
      <c r="AO100">
        <v>183</v>
      </c>
      <c r="AP100">
        <v>148</v>
      </c>
      <c r="AQ100">
        <v>110</v>
      </c>
      <c r="AR100">
        <v>86</v>
      </c>
      <c r="AS100">
        <v>54</v>
      </c>
      <c r="AT100">
        <v>79</v>
      </c>
      <c r="AU100">
        <v>6</v>
      </c>
      <c r="AV100">
        <v>52</v>
      </c>
      <c r="AW100">
        <v>50</v>
      </c>
      <c r="AX100">
        <v>120</v>
      </c>
      <c r="AY100">
        <v>2354</v>
      </c>
      <c r="AZ100">
        <v>271</v>
      </c>
      <c r="BA100">
        <v>214</v>
      </c>
      <c r="BB100">
        <v>1022</v>
      </c>
      <c r="BC100">
        <v>168</v>
      </c>
      <c r="BD100" t="s">
        <v>161</v>
      </c>
    </row>
    <row r="101" spans="1:56" hidden="1" x14ac:dyDescent="0.25">
      <c r="A101" s="55"/>
      <c r="B101" s="56"/>
      <c r="C101" s="56"/>
      <c r="D101" s="56"/>
      <c r="E101" s="17" t="s">
        <v>295</v>
      </c>
      <c r="F101">
        <v>2349</v>
      </c>
      <c r="G101" s="25" t="s">
        <v>164</v>
      </c>
      <c r="H101" s="25" t="s">
        <v>278</v>
      </c>
      <c r="I101" t="s">
        <v>51</v>
      </c>
      <c r="K101" s="17" t="s">
        <v>52</v>
      </c>
      <c r="L101" s="26">
        <v>0.18</v>
      </c>
      <c r="M101" s="27">
        <v>1894</v>
      </c>
      <c r="N101">
        <v>41</v>
      </c>
      <c r="O101">
        <v>33</v>
      </c>
      <c r="P101">
        <v>35</v>
      </c>
      <c r="Q101">
        <v>34</v>
      </c>
      <c r="R101">
        <v>35</v>
      </c>
      <c r="S101">
        <v>28</v>
      </c>
      <c r="T101">
        <v>33</v>
      </c>
      <c r="U101">
        <v>35</v>
      </c>
      <c r="V101">
        <v>37</v>
      </c>
      <c r="W101">
        <v>38</v>
      </c>
      <c r="X101">
        <v>42</v>
      </c>
      <c r="Y101">
        <v>44</v>
      </c>
      <c r="Z101">
        <v>45</v>
      </c>
      <c r="AA101">
        <v>44</v>
      </c>
      <c r="AB101">
        <v>39</v>
      </c>
      <c r="AC101">
        <v>36</v>
      </c>
      <c r="AD101">
        <v>33</v>
      </c>
      <c r="AE101">
        <v>31</v>
      </c>
      <c r="AF101">
        <v>30</v>
      </c>
      <c r="AG101">
        <v>30</v>
      </c>
      <c r="AH101">
        <v>141</v>
      </c>
      <c r="AI101">
        <v>156</v>
      </c>
      <c r="AJ101">
        <v>172</v>
      </c>
      <c r="AK101">
        <v>143</v>
      </c>
      <c r="AL101">
        <v>124</v>
      </c>
      <c r="AM101">
        <v>92</v>
      </c>
      <c r="AN101">
        <v>80</v>
      </c>
      <c r="AO101">
        <v>73</v>
      </c>
      <c r="AP101">
        <v>59</v>
      </c>
      <c r="AQ101">
        <v>44</v>
      </c>
      <c r="AR101">
        <v>34</v>
      </c>
      <c r="AS101">
        <v>21</v>
      </c>
      <c r="AT101">
        <v>32</v>
      </c>
      <c r="AU101">
        <v>3</v>
      </c>
      <c r="AV101">
        <v>21</v>
      </c>
      <c r="AW101">
        <v>20</v>
      </c>
      <c r="AX101">
        <v>48</v>
      </c>
      <c r="AY101">
        <v>941</v>
      </c>
      <c r="AZ101">
        <v>109</v>
      </c>
      <c r="BA101">
        <v>86</v>
      </c>
      <c r="BB101">
        <v>409</v>
      </c>
      <c r="BC101">
        <v>67</v>
      </c>
      <c r="BD101" t="s">
        <v>161</v>
      </c>
    </row>
    <row r="102" spans="1:56" hidden="1" x14ac:dyDescent="0.25">
      <c r="A102" s="55"/>
      <c r="B102" s="56"/>
      <c r="C102" s="56"/>
      <c r="D102" s="56"/>
      <c r="E102" s="17" t="s">
        <v>296</v>
      </c>
      <c r="F102">
        <v>2350</v>
      </c>
      <c r="G102" s="25" t="s">
        <v>164</v>
      </c>
      <c r="H102" s="25" t="s">
        <v>278</v>
      </c>
      <c r="I102" t="s">
        <v>51</v>
      </c>
      <c r="K102" s="17" t="s">
        <v>52</v>
      </c>
      <c r="L102" s="26">
        <v>0.15</v>
      </c>
      <c r="M102" s="27">
        <v>1584</v>
      </c>
      <c r="N102">
        <v>34</v>
      </c>
      <c r="O102">
        <v>28</v>
      </c>
      <c r="P102">
        <v>29</v>
      </c>
      <c r="Q102">
        <v>29</v>
      </c>
      <c r="R102">
        <v>29</v>
      </c>
      <c r="S102">
        <v>24</v>
      </c>
      <c r="T102">
        <v>28</v>
      </c>
      <c r="U102">
        <v>29</v>
      </c>
      <c r="V102">
        <v>31</v>
      </c>
      <c r="W102">
        <v>32</v>
      </c>
      <c r="X102">
        <v>35</v>
      </c>
      <c r="Y102">
        <v>37</v>
      </c>
      <c r="Z102">
        <v>38</v>
      </c>
      <c r="AA102">
        <v>37</v>
      </c>
      <c r="AB102">
        <v>33</v>
      </c>
      <c r="AC102">
        <v>30</v>
      </c>
      <c r="AD102">
        <v>28</v>
      </c>
      <c r="AE102">
        <v>26</v>
      </c>
      <c r="AF102">
        <v>25</v>
      </c>
      <c r="AG102">
        <v>25</v>
      </c>
      <c r="AH102">
        <v>118</v>
      </c>
      <c r="AI102">
        <v>130</v>
      </c>
      <c r="AJ102">
        <v>143</v>
      </c>
      <c r="AK102">
        <v>119</v>
      </c>
      <c r="AL102">
        <v>103</v>
      </c>
      <c r="AM102">
        <v>77</v>
      </c>
      <c r="AN102">
        <v>67</v>
      </c>
      <c r="AO102">
        <v>61</v>
      </c>
      <c r="AP102">
        <v>49</v>
      </c>
      <c r="AQ102">
        <v>37</v>
      </c>
      <c r="AR102">
        <v>29</v>
      </c>
      <c r="AS102">
        <v>18</v>
      </c>
      <c r="AT102">
        <v>26</v>
      </c>
      <c r="AU102">
        <v>2</v>
      </c>
      <c r="AV102">
        <v>17</v>
      </c>
      <c r="AW102">
        <v>17</v>
      </c>
      <c r="AX102">
        <v>40</v>
      </c>
      <c r="AY102">
        <v>785</v>
      </c>
      <c r="AZ102">
        <v>90</v>
      </c>
      <c r="BA102">
        <v>71</v>
      </c>
      <c r="BB102">
        <v>341</v>
      </c>
      <c r="BC102">
        <v>56</v>
      </c>
      <c r="BD102" t="s">
        <v>161</v>
      </c>
    </row>
    <row r="103" spans="1:56" hidden="1" x14ac:dyDescent="0.25">
      <c r="A103" s="55"/>
      <c r="B103" s="56"/>
      <c r="C103" s="56"/>
      <c r="D103" s="56"/>
      <c r="E103" s="17" t="s">
        <v>297</v>
      </c>
      <c r="F103">
        <v>2351</v>
      </c>
      <c r="G103" s="25" t="s">
        <v>164</v>
      </c>
      <c r="H103" s="25" t="s">
        <v>278</v>
      </c>
      <c r="I103" t="s">
        <v>51</v>
      </c>
      <c r="K103" s="17" t="s">
        <v>52</v>
      </c>
      <c r="L103" s="26">
        <v>0.22</v>
      </c>
      <c r="M103" s="27">
        <v>2318</v>
      </c>
      <c r="N103">
        <v>50</v>
      </c>
      <c r="O103">
        <v>40</v>
      </c>
      <c r="P103">
        <v>42</v>
      </c>
      <c r="Q103">
        <v>42</v>
      </c>
      <c r="R103">
        <v>42</v>
      </c>
      <c r="S103">
        <v>35</v>
      </c>
      <c r="T103">
        <v>40</v>
      </c>
      <c r="U103">
        <v>43</v>
      </c>
      <c r="V103">
        <v>45</v>
      </c>
      <c r="W103">
        <v>47</v>
      </c>
      <c r="X103">
        <v>51</v>
      </c>
      <c r="Y103">
        <v>54</v>
      </c>
      <c r="Z103">
        <v>55</v>
      </c>
      <c r="AA103">
        <v>54</v>
      </c>
      <c r="AB103">
        <v>48</v>
      </c>
      <c r="AC103">
        <v>44</v>
      </c>
      <c r="AD103">
        <v>41</v>
      </c>
      <c r="AE103">
        <v>38</v>
      </c>
      <c r="AF103">
        <v>37</v>
      </c>
      <c r="AG103">
        <v>37</v>
      </c>
      <c r="AH103">
        <v>172</v>
      </c>
      <c r="AI103">
        <v>191</v>
      </c>
      <c r="AJ103">
        <v>210</v>
      </c>
      <c r="AK103">
        <v>174</v>
      </c>
      <c r="AL103">
        <v>152</v>
      </c>
      <c r="AM103">
        <v>113</v>
      </c>
      <c r="AN103">
        <v>98</v>
      </c>
      <c r="AO103">
        <v>90</v>
      </c>
      <c r="AP103">
        <v>72</v>
      </c>
      <c r="AQ103">
        <v>54</v>
      </c>
      <c r="AR103">
        <v>42</v>
      </c>
      <c r="AS103">
        <v>26</v>
      </c>
      <c r="AT103">
        <v>39</v>
      </c>
      <c r="AU103">
        <v>3</v>
      </c>
      <c r="AV103">
        <v>26</v>
      </c>
      <c r="AW103">
        <v>25</v>
      </c>
      <c r="AX103">
        <v>59</v>
      </c>
      <c r="AY103">
        <v>1151</v>
      </c>
      <c r="AZ103">
        <v>133</v>
      </c>
      <c r="BA103">
        <v>105</v>
      </c>
      <c r="BB103">
        <v>500</v>
      </c>
      <c r="BC103">
        <v>82</v>
      </c>
      <c r="BD103" t="s">
        <v>161</v>
      </c>
    </row>
    <row r="104" spans="1:56" hidden="1" x14ac:dyDescent="0.25">
      <c r="A104" s="18" t="s">
        <v>298</v>
      </c>
      <c r="B104" s="19" t="s">
        <v>46</v>
      </c>
      <c r="C104" s="19" t="s">
        <v>270</v>
      </c>
      <c r="D104" s="19" t="s">
        <v>299</v>
      </c>
      <c r="E104" s="19"/>
      <c r="F104" s="19"/>
      <c r="G104" s="19"/>
      <c r="H104" s="19"/>
      <c r="I104" s="19"/>
      <c r="J104" s="19"/>
      <c r="K104" s="19"/>
      <c r="L104" s="19"/>
      <c r="M104" s="20">
        <v>5646</v>
      </c>
      <c r="N104" s="20">
        <v>94</v>
      </c>
      <c r="O104" s="20">
        <v>74</v>
      </c>
      <c r="P104" s="20">
        <v>72</v>
      </c>
      <c r="Q104" s="20">
        <v>114</v>
      </c>
      <c r="R104" s="20">
        <v>97</v>
      </c>
      <c r="S104" s="20">
        <v>110</v>
      </c>
      <c r="T104" s="20">
        <v>123</v>
      </c>
      <c r="U104" s="20">
        <v>123</v>
      </c>
      <c r="V104" s="20">
        <v>127</v>
      </c>
      <c r="W104" s="20">
        <v>125</v>
      </c>
      <c r="X104" s="20">
        <v>133</v>
      </c>
      <c r="Y104" s="20">
        <v>133</v>
      </c>
      <c r="Z104" s="20">
        <v>131</v>
      </c>
      <c r="AA104" s="20">
        <v>126</v>
      </c>
      <c r="AB104" s="20">
        <v>115</v>
      </c>
      <c r="AC104" s="20">
        <v>106</v>
      </c>
      <c r="AD104" s="20">
        <v>96</v>
      </c>
      <c r="AE104" s="20">
        <v>90</v>
      </c>
      <c r="AF104" s="20">
        <v>85</v>
      </c>
      <c r="AG104" s="20">
        <v>89</v>
      </c>
      <c r="AH104" s="20">
        <v>398</v>
      </c>
      <c r="AI104" s="20">
        <v>442</v>
      </c>
      <c r="AJ104" s="20">
        <v>475</v>
      </c>
      <c r="AK104" s="20">
        <v>379</v>
      </c>
      <c r="AL104" s="20">
        <v>354</v>
      </c>
      <c r="AM104" s="20">
        <v>262</v>
      </c>
      <c r="AN104" s="20">
        <v>252</v>
      </c>
      <c r="AO104" s="20">
        <v>275</v>
      </c>
      <c r="AP104" s="20">
        <v>181</v>
      </c>
      <c r="AQ104" s="20">
        <v>148</v>
      </c>
      <c r="AR104" s="20">
        <v>100</v>
      </c>
      <c r="AS104" s="20">
        <v>87</v>
      </c>
      <c r="AT104" s="20">
        <v>130</v>
      </c>
      <c r="AU104" s="21">
        <v>10</v>
      </c>
      <c r="AV104" s="20">
        <v>50</v>
      </c>
      <c r="AW104" s="22">
        <v>44</v>
      </c>
      <c r="AX104" s="20">
        <v>110</v>
      </c>
      <c r="AY104" s="23">
        <v>2850</v>
      </c>
      <c r="AZ104" s="20">
        <v>290</v>
      </c>
      <c r="BA104" s="20">
        <v>242</v>
      </c>
      <c r="BB104" s="20">
        <v>1080</v>
      </c>
      <c r="BC104" s="23">
        <v>154.54376158415158</v>
      </c>
      <c r="BD104" t="s">
        <v>161</v>
      </c>
    </row>
    <row r="105" spans="1:56" hidden="1" x14ac:dyDescent="0.25">
      <c r="A105" s="55"/>
      <c r="B105" s="56"/>
      <c r="C105" s="56"/>
      <c r="D105" s="56"/>
      <c r="E105" s="17" t="s">
        <v>300</v>
      </c>
      <c r="F105">
        <v>2352</v>
      </c>
      <c r="G105" s="25" t="s">
        <v>164</v>
      </c>
      <c r="H105" s="25" t="s">
        <v>278</v>
      </c>
      <c r="I105" t="s">
        <v>76</v>
      </c>
      <c r="K105" s="17" t="s">
        <v>52</v>
      </c>
      <c r="L105" s="26">
        <v>0.81</v>
      </c>
      <c r="M105" s="27">
        <v>4574</v>
      </c>
      <c r="N105">
        <v>76</v>
      </c>
      <c r="O105">
        <v>60</v>
      </c>
      <c r="P105">
        <v>58</v>
      </c>
      <c r="Q105">
        <v>92</v>
      </c>
      <c r="R105">
        <v>79</v>
      </c>
      <c r="S105">
        <v>89</v>
      </c>
      <c r="T105">
        <v>100</v>
      </c>
      <c r="U105">
        <v>100</v>
      </c>
      <c r="V105">
        <v>103</v>
      </c>
      <c r="W105">
        <v>101</v>
      </c>
      <c r="X105">
        <v>108</v>
      </c>
      <c r="Y105">
        <v>108</v>
      </c>
      <c r="Z105">
        <v>106</v>
      </c>
      <c r="AA105">
        <v>102</v>
      </c>
      <c r="AB105">
        <v>93</v>
      </c>
      <c r="AC105">
        <v>86</v>
      </c>
      <c r="AD105">
        <v>78</v>
      </c>
      <c r="AE105">
        <v>73</v>
      </c>
      <c r="AF105">
        <v>69</v>
      </c>
      <c r="AG105">
        <v>72</v>
      </c>
      <c r="AH105">
        <v>322</v>
      </c>
      <c r="AI105">
        <v>358</v>
      </c>
      <c r="AJ105">
        <v>385</v>
      </c>
      <c r="AK105">
        <v>307</v>
      </c>
      <c r="AL105">
        <v>287</v>
      </c>
      <c r="AM105">
        <v>212</v>
      </c>
      <c r="AN105">
        <v>204</v>
      </c>
      <c r="AO105">
        <v>223</v>
      </c>
      <c r="AP105">
        <v>147</v>
      </c>
      <c r="AQ105">
        <v>120</v>
      </c>
      <c r="AR105">
        <v>81</v>
      </c>
      <c r="AS105">
        <v>70</v>
      </c>
      <c r="AT105">
        <v>105</v>
      </c>
      <c r="AU105">
        <v>8</v>
      </c>
      <c r="AV105">
        <v>41</v>
      </c>
      <c r="AW105">
        <v>36</v>
      </c>
      <c r="AX105">
        <v>89</v>
      </c>
      <c r="AY105">
        <v>2309</v>
      </c>
      <c r="AZ105">
        <v>235</v>
      </c>
      <c r="BA105">
        <v>196</v>
      </c>
      <c r="BB105">
        <v>875</v>
      </c>
      <c r="BC105">
        <v>125</v>
      </c>
      <c r="BD105" t="s">
        <v>161</v>
      </c>
    </row>
    <row r="106" spans="1:56" hidden="1" x14ac:dyDescent="0.25">
      <c r="A106" s="55"/>
      <c r="B106" s="56"/>
      <c r="C106" s="56"/>
      <c r="D106" s="56"/>
      <c r="E106" s="17" t="s">
        <v>301</v>
      </c>
      <c r="F106">
        <v>6970</v>
      </c>
      <c r="G106" s="25" t="s">
        <v>164</v>
      </c>
      <c r="H106" s="25" t="s">
        <v>278</v>
      </c>
      <c r="I106" t="s">
        <v>51</v>
      </c>
      <c r="K106" s="17" t="s">
        <v>52</v>
      </c>
      <c r="L106" s="26">
        <v>0.19</v>
      </c>
      <c r="M106" s="27">
        <v>1072</v>
      </c>
      <c r="N106">
        <v>18</v>
      </c>
      <c r="O106">
        <v>14</v>
      </c>
      <c r="P106">
        <v>14</v>
      </c>
      <c r="Q106">
        <v>22</v>
      </c>
      <c r="R106">
        <v>18</v>
      </c>
      <c r="S106">
        <v>21</v>
      </c>
      <c r="T106">
        <v>23</v>
      </c>
      <c r="U106">
        <v>23</v>
      </c>
      <c r="V106">
        <v>24</v>
      </c>
      <c r="W106">
        <v>24</v>
      </c>
      <c r="X106">
        <v>25</v>
      </c>
      <c r="Y106">
        <v>25</v>
      </c>
      <c r="Z106">
        <v>25</v>
      </c>
      <c r="AA106">
        <v>24</v>
      </c>
      <c r="AB106">
        <v>22</v>
      </c>
      <c r="AC106">
        <v>20</v>
      </c>
      <c r="AD106">
        <v>18</v>
      </c>
      <c r="AE106">
        <v>17</v>
      </c>
      <c r="AF106">
        <v>16</v>
      </c>
      <c r="AG106">
        <v>17</v>
      </c>
      <c r="AH106">
        <v>76</v>
      </c>
      <c r="AI106">
        <v>84</v>
      </c>
      <c r="AJ106">
        <v>90</v>
      </c>
      <c r="AK106">
        <v>72</v>
      </c>
      <c r="AL106">
        <v>67</v>
      </c>
      <c r="AM106">
        <v>50</v>
      </c>
      <c r="AN106">
        <v>48</v>
      </c>
      <c r="AO106">
        <v>52</v>
      </c>
      <c r="AP106">
        <v>34</v>
      </c>
      <c r="AQ106">
        <v>28</v>
      </c>
      <c r="AR106">
        <v>19</v>
      </c>
      <c r="AS106">
        <v>17</v>
      </c>
      <c r="AT106">
        <v>25</v>
      </c>
      <c r="AU106">
        <v>2</v>
      </c>
      <c r="AV106">
        <v>10</v>
      </c>
      <c r="AW106">
        <v>8</v>
      </c>
      <c r="AX106">
        <v>21</v>
      </c>
      <c r="AY106">
        <v>542</v>
      </c>
      <c r="AZ106">
        <v>55</v>
      </c>
      <c r="BA106">
        <v>46</v>
      </c>
      <c r="BB106">
        <v>205</v>
      </c>
      <c r="BC106">
        <v>29</v>
      </c>
      <c r="BD106" t="s">
        <v>161</v>
      </c>
    </row>
    <row r="107" spans="1:56" hidden="1" x14ac:dyDescent="0.25">
      <c r="A107" s="18" t="s">
        <v>302</v>
      </c>
      <c r="B107" s="19" t="s">
        <v>46</v>
      </c>
      <c r="C107" s="19" t="s">
        <v>270</v>
      </c>
      <c r="D107" s="19" t="s">
        <v>303</v>
      </c>
      <c r="E107" s="19"/>
      <c r="F107" s="19"/>
      <c r="G107" s="19"/>
      <c r="H107" s="19"/>
      <c r="I107" s="19"/>
      <c r="J107" s="19"/>
      <c r="K107" s="19"/>
      <c r="L107" s="19"/>
      <c r="M107" s="20">
        <v>4891</v>
      </c>
      <c r="N107" s="20">
        <v>91</v>
      </c>
      <c r="O107" s="20">
        <v>75</v>
      </c>
      <c r="P107" s="20">
        <v>90</v>
      </c>
      <c r="Q107" s="20">
        <v>87</v>
      </c>
      <c r="R107" s="20">
        <v>90</v>
      </c>
      <c r="S107" s="20">
        <v>80</v>
      </c>
      <c r="T107" s="20">
        <v>77</v>
      </c>
      <c r="U107" s="20">
        <v>79</v>
      </c>
      <c r="V107" s="20">
        <v>82</v>
      </c>
      <c r="W107" s="20">
        <v>83</v>
      </c>
      <c r="X107" s="20">
        <v>93</v>
      </c>
      <c r="Y107" s="20">
        <v>103</v>
      </c>
      <c r="Z107" s="20">
        <v>106</v>
      </c>
      <c r="AA107" s="20">
        <v>105</v>
      </c>
      <c r="AB107" s="20">
        <v>100</v>
      </c>
      <c r="AC107" s="20">
        <v>86</v>
      </c>
      <c r="AD107" s="20">
        <v>81</v>
      </c>
      <c r="AE107" s="20">
        <v>82</v>
      </c>
      <c r="AF107" s="20">
        <v>83</v>
      </c>
      <c r="AG107" s="20">
        <v>87</v>
      </c>
      <c r="AH107" s="20">
        <v>466</v>
      </c>
      <c r="AI107" s="20">
        <v>387</v>
      </c>
      <c r="AJ107" s="20">
        <v>416</v>
      </c>
      <c r="AK107" s="20">
        <v>374</v>
      </c>
      <c r="AL107" s="20">
        <v>298</v>
      </c>
      <c r="AM107" s="20">
        <v>250</v>
      </c>
      <c r="AN107" s="20">
        <v>195</v>
      </c>
      <c r="AO107" s="20">
        <v>218</v>
      </c>
      <c r="AP107" s="20">
        <v>174</v>
      </c>
      <c r="AQ107" s="20">
        <v>126</v>
      </c>
      <c r="AR107" s="20">
        <v>82</v>
      </c>
      <c r="AS107" s="20">
        <v>47</v>
      </c>
      <c r="AT107" s="20">
        <v>98</v>
      </c>
      <c r="AU107" s="21">
        <v>5</v>
      </c>
      <c r="AV107" s="20">
        <v>41</v>
      </c>
      <c r="AW107" s="22">
        <v>50</v>
      </c>
      <c r="AX107" s="20">
        <v>106</v>
      </c>
      <c r="AY107" s="23">
        <v>2305</v>
      </c>
      <c r="AZ107" s="20">
        <v>241</v>
      </c>
      <c r="BA107" s="20">
        <v>224</v>
      </c>
      <c r="BB107" s="20">
        <v>1061</v>
      </c>
      <c r="BC107" s="23">
        <v>148.97461702256055</v>
      </c>
      <c r="BD107" t="s">
        <v>161</v>
      </c>
    </row>
    <row r="108" spans="1:56" hidden="1" x14ac:dyDescent="0.25">
      <c r="A108" s="55"/>
      <c r="B108" s="56"/>
      <c r="C108" s="56"/>
      <c r="D108" s="56"/>
      <c r="E108" s="17" t="s">
        <v>304</v>
      </c>
      <c r="F108">
        <v>2353</v>
      </c>
      <c r="G108" s="25" t="s">
        <v>164</v>
      </c>
      <c r="H108" s="25" t="s">
        <v>278</v>
      </c>
      <c r="I108" t="s">
        <v>51</v>
      </c>
      <c r="K108" s="17" t="s">
        <v>52</v>
      </c>
      <c r="L108" s="26">
        <v>0.5</v>
      </c>
      <c r="M108" s="27">
        <v>2453</v>
      </c>
      <c r="N108">
        <v>46</v>
      </c>
      <c r="O108">
        <v>38</v>
      </c>
      <c r="P108">
        <v>45</v>
      </c>
      <c r="Q108">
        <v>44</v>
      </c>
      <c r="R108">
        <v>45</v>
      </c>
      <c r="S108">
        <v>40</v>
      </c>
      <c r="T108">
        <v>39</v>
      </c>
      <c r="U108">
        <v>40</v>
      </c>
      <c r="V108">
        <v>41</v>
      </c>
      <c r="W108">
        <v>42</v>
      </c>
      <c r="X108">
        <v>47</v>
      </c>
      <c r="Y108">
        <v>52</v>
      </c>
      <c r="Z108">
        <v>53</v>
      </c>
      <c r="AA108">
        <v>53</v>
      </c>
      <c r="AB108">
        <v>50</v>
      </c>
      <c r="AC108">
        <v>43</v>
      </c>
      <c r="AD108">
        <v>41</v>
      </c>
      <c r="AE108">
        <v>41</v>
      </c>
      <c r="AF108">
        <v>42</v>
      </c>
      <c r="AG108">
        <v>44</v>
      </c>
      <c r="AH108">
        <v>233</v>
      </c>
      <c r="AI108">
        <v>194</v>
      </c>
      <c r="AJ108">
        <v>208</v>
      </c>
      <c r="AK108">
        <v>187</v>
      </c>
      <c r="AL108">
        <v>149</v>
      </c>
      <c r="AM108">
        <v>125</v>
      </c>
      <c r="AN108">
        <v>98</v>
      </c>
      <c r="AO108">
        <v>109</v>
      </c>
      <c r="AP108">
        <v>87</v>
      </c>
      <c r="AQ108">
        <v>63</v>
      </c>
      <c r="AR108">
        <v>41</v>
      </c>
      <c r="AS108">
        <v>24</v>
      </c>
      <c r="AT108">
        <v>49</v>
      </c>
      <c r="AU108">
        <v>3</v>
      </c>
      <c r="AV108">
        <v>21</v>
      </c>
      <c r="AW108">
        <v>25</v>
      </c>
      <c r="AX108">
        <v>53</v>
      </c>
      <c r="AY108">
        <v>1153</v>
      </c>
      <c r="AZ108">
        <v>121</v>
      </c>
      <c r="BA108">
        <v>112</v>
      </c>
      <c r="BB108">
        <v>531</v>
      </c>
      <c r="BC108">
        <v>74</v>
      </c>
      <c r="BD108" t="s">
        <v>161</v>
      </c>
    </row>
    <row r="109" spans="1:56" hidden="1" x14ac:dyDescent="0.25">
      <c r="A109" s="55"/>
      <c r="B109" s="56"/>
      <c r="C109" s="56"/>
      <c r="D109" s="56"/>
      <c r="E109" s="17" t="s">
        <v>305</v>
      </c>
      <c r="F109">
        <v>2354</v>
      </c>
      <c r="G109" s="25" t="s">
        <v>164</v>
      </c>
      <c r="H109" s="25" t="s">
        <v>278</v>
      </c>
      <c r="I109" t="s">
        <v>51</v>
      </c>
      <c r="K109" s="17" t="s">
        <v>52</v>
      </c>
      <c r="L109" s="26">
        <v>0.37</v>
      </c>
      <c r="M109" s="27">
        <v>1807</v>
      </c>
      <c r="N109">
        <v>34</v>
      </c>
      <c r="O109">
        <v>28</v>
      </c>
      <c r="P109">
        <v>33</v>
      </c>
      <c r="Q109">
        <v>32</v>
      </c>
      <c r="R109">
        <v>33</v>
      </c>
      <c r="S109">
        <v>30</v>
      </c>
      <c r="T109">
        <v>28</v>
      </c>
      <c r="U109">
        <v>29</v>
      </c>
      <c r="V109">
        <v>30</v>
      </c>
      <c r="W109">
        <v>31</v>
      </c>
      <c r="X109">
        <v>34</v>
      </c>
      <c r="Y109">
        <v>38</v>
      </c>
      <c r="Z109">
        <v>39</v>
      </c>
      <c r="AA109">
        <v>39</v>
      </c>
      <c r="AB109">
        <v>37</v>
      </c>
      <c r="AC109">
        <v>32</v>
      </c>
      <c r="AD109">
        <v>30</v>
      </c>
      <c r="AE109">
        <v>30</v>
      </c>
      <c r="AF109">
        <v>31</v>
      </c>
      <c r="AG109">
        <v>32</v>
      </c>
      <c r="AH109">
        <v>172</v>
      </c>
      <c r="AI109">
        <v>143</v>
      </c>
      <c r="AJ109">
        <v>154</v>
      </c>
      <c r="AK109">
        <v>138</v>
      </c>
      <c r="AL109">
        <v>110</v>
      </c>
      <c r="AM109">
        <v>93</v>
      </c>
      <c r="AN109">
        <v>72</v>
      </c>
      <c r="AO109">
        <v>81</v>
      </c>
      <c r="AP109">
        <v>64</v>
      </c>
      <c r="AQ109">
        <v>47</v>
      </c>
      <c r="AR109">
        <v>30</v>
      </c>
      <c r="AS109">
        <v>17</v>
      </c>
      <c r="AT109">
        <v>36</v>
      </c>
      <c r="AU109">
        <v>2</v>
      </c>
      <c r="AV109">
        <v>15</v>
      </c>
      <c r="AW109">
        <v>19</v>
      </c>
      <c r="AX109">
        <v>39</v>
      </c>
      <c r="AY109">
        <v>853</v>
      </c>
      <c r="AZ109">
        <v>89</v>
      </c>
      <c r="BA109">
        <v>83</v>
      </c>
      <c r="BB109">
        <v>393</v>
      </c>
      <c r="BC109">
        <v>55</v>
      </c>
      <c r="BD109" t="s">
        <v>161</v>
      </c>
    </row>
    <row r="110" spans="1:56" hidden="1" x14ac:dyDescent="0.25">
      <c r="A110" s="55"/>
      <c r="B110" s="56"/>
      <c r="C110" s="56"/>
      <c r="D110" s="56"/>
      <c r="E110" s="17" t="s">
        <v>306</v>
      </c>
      <c r="F110">
        <v>7144</v>
      </c>
      <c r="G110" s="25" t="s">
        <v>164</v>
      </c>
      <c r="H110" s="25" t="s">
        <v>278</v>
      </c>
      <c r="I110" t="s">
        <v>51</v>
      </c>
      <c r="K110" s="17" t="s">
        <v>52</v>
      </c>
      <c r="L110" s="26">
        <v>0.13</v>
      </c>
      <c r="M110" s="27">
        <v>638</v>
      </c>
      <c r="N110">
        <v>12</v>
      </c>
      <c r="O110">
        <v>10</v>
      </c>
      <c r="P110">
        <v>12</v>
      </c>
      <c r="Q110">
        <v>11</v>
      </c>
      <c r="R110">
        <v>12</v>
      </c>
      <c r="S110">
        <v>10</v>
      </c>
      <c r="T110">
        <v>10</v>
      </c>
      <c r="U110">
        <v>10</v>
      </c>
      <c r="V110">
        <v>11</v>
      </c>
      <c r="W110">
        <v>11</v>
      </c>
      <c r="X110">
        <v>12</v>
      </c>
      <c r="Y110">
        <v>13</v>
      </c>
      <c r="Z110">
        <v>14</v>
      </c>
      <c r="AA110">
        <v>14</v>
      </c>
      <c r="AB110">
        <v>13</v>
      </c>
      <c r="AC110">
        <v>11</v>
      </c>
      <c r="AD110">
        <v>11</v>
      </c>
      <c r="AE110">
        <v>11</v>
      </c>
      <c r="AF110">
        <v>11</v>
      </c>
      <c r="AG110">
        <v>11</v>
      </c>
      <c r="AH110">
        <v>61</v>
      </c>
      <c r="AI110">
        <v>50</v>
      </c>
      <c r="AJ110">
        <v>54</v>
      </c>
      <c r="AK110">
        <v>49</v>
      </c>
      <c r="AL110">
        <v>39</v>
      </c>
      <c r="AM110">
        <v>33</v>
      </c>
      <c r="AN110">
        <v>25</v>
      </c>
      <c r="AO110">
        <v>28</v>
      </c>
      <c r="AP110">
        <v>23</v>
      </c>
      <c r="AQ110">
        <v>16</v>
      </c>
      <c r="AR110">
        <v>11</v>
      </c>
      <c r="AS110">
        <v>6</v>
      </c>
      <c r="AT110">
        <v>13</v>
      </c>
      <c r="AU110">
        <v>1</v>
      </c>
      <c r="AV110">
        <v>5</v>
      </c>
      <c r="AW110">
        <v>7</v>
      </c>
      <c r="AX110">
        <v>14</v>
      </c>
      <c r="AY110">
        <v>300</v>
      </c>
      <c r="AZ110">
        <v>31</v>
      </c>
      <c r="BA110">
        <v>29</v>
      </c>
      <c r="BB110">
        <v>138</v>
      </c>
      <c r="BC110">
        <v>19</v>
      </c>
      <c r="BD110" t="s">
        <v>161</v>
      </c>
    </row>
    <row r="111" spans="1:56" hidden="1" x14ac:dyDescent="0.25">
      <c r="A111" s="18" t="s">
        <v>307</v>
      </c>
      <c r="B111" s="19" t="s">
        <v>46</v>
      </c>
      <c r="C111" s="19" t="s">
        <v>270</v>
      </c>
      <c r="D111" s="19" t="s">
        <v>308</v>
      </c>
      <c r="E111" s="19"/>
      <c r="F111" s="19"/>
      <c r="G111" s="19"/>
      <c r="H111" s="19"/>
      <c r="I111" s="19"/>
      <c r="J111" s="19"/>
      <c r="K111" s="19"/>
      <c r="L111" s="19"/>
      <c r="M111" s="20">
        <v>13317</v>
      </c>
      <c r="N111" s="68">
        <v>142</v>
      </c>
      <c r="O111" s="68">
        <v>142</v>
      </c>
      <c r="P111" s="68">
        <v>158</v>
      </c>
      <c r="Q111" s="68">
        <v>188</v>
      </c>
      <c r="R111" s="68">
        <v>159</v>
      </c>
      <c r="S111" s="68">
        <v>194</v>
      </c>
      <c r="T111" s="68">
        <v>231</v>
      </c>
      <c r="U111" s="68">
        <v>233</v>
      </c>
      <c r="V111" s="68">
        <v>238</v>
      </c>
      <c r="W111" s="68">
        <v>235</v>
      </c>
      <c r="X111" s="68">
        <v>251</v>
      </c>
      <c r="Y111" s="68">
        <v>256</v>
      </c>
      <c r="Z111" s="68">
        <v>260</v>
      </c>
      <c r="AA111" s="68">
        <v>254</v>
      </c>
      <c r="AB111" s="68">
        <v>255</v>
      </c>
      <c r="AC111" s="68">
        <v>233</v>
      </c>
      <c r="AD111" s="68">
        <v>226</v>
      </c>
      <c r="AE111" s="68">
        <v>222</v>
      </c>
      <c r="AF111" s="68">
        <v>217</v>
      </c>
      <c r="AG111" s="68">
        <v>210</v>
      </c>
      <c r="AH111" s="68">
        <v>1016</v>
      </c>
      <c r="AI111" s="68">
        <v>1155</v>
      </c>
      <c r="AJ111" s="68">
        <v>1086</v>
      </c>
      <c r="AK111" s="68">
        <v>1153</v>
      </c>
      <c r="AL111" s="68">
        <v>936</v>
      </c>
      <c r="AM111" s="68">
        <v>815</v>
      </c>
      <c r="AN111" s="68">
        <v>746</v>
      </c>
      <c r="AO111" s="68">
        <v>627</v>
      </c>
      <c r="AP111" s="68">
        <v>473</v>
      </c>
      <c r="AQ111" s="68">
        <v>387</v>
      </c>
      <c r="AR111" s="68">
        <v>263</v>
      </c>
      <c r="AS111" s="68">
        <v>178</v>
      </c>
      <c r="AT111" s="68">
        <v>178</v>
      </c>
      <c r="AU111" s="69">
        <v>7</v>
      </c>
      <c r="AV111" s="68">
        <v>78</v>
      </c>
      <c r="AW111" s="70">
        <v>64</v>
      </c>
      <c r="AX111" s="68">
        <v>166</v>
      </c>
      <c r="AY111" s="71">
        <v>7515</v>
      </c>
      <c r="AZ111" s="68">
        <v>660</v>
      </c>
      <c r="BA111" s="68">
        <v>509</v>
      </c>
      <c r="BB111" s="68">
        <v>3236</v>
      </c>
      <c r="BC111" s="71">
        <v>232.51178544642625</v>
      </c>
      <c r="BD111" t="s">
        <v>161</v>
      </c>
    </row>
    <row r="112" spans="1:56" hidden="1" x14ac:dyDescent="0.25">
      <c r="A112" s="55"/>
      <c r="B112" s="56"/>
      <c r="C112" s="56"/>
      <c r="D112" s="56"/>
      <c r="E112" s="17" t="s">
        <v>309</v>
      </c>
      <c r="F112">
        <v>2355</v>
      </c>
      <c r="G112" s="25" t="s">
        <v>164</v>
      </c>
      <c r="H112" s="25" t="s">
        <v>308</v>
      </c>
      <c r="I112" t="s">
        <v>57</v>
      </c>
      <c r="K112" s="17" t="s">
        <v>52</v>
      </c>
      <c r="L112" s="26">
        <v>0.28000000000000003</v>
      </c>
      <c r="M112" s="27">
        <v>3729</v>
      </c>
      <c r="N112">
        <v>40</v>
      </c>
      <c r="O112">
        <v>40</v>
      </c>
      <c r="P112">
        <v>44</v>
      </c>
      <c r="Q112">
        <v>53</v>
      </c>
      <c r="R112">
        <v>45</v>
      </c>
      <c r="S112">
        <v>54</v>
      </c>
      <c r="T112">
        <v>65</v>
      </c>
      <c r="U112">
        <v>65</v>
      </c>
      <c r="V112">
        <v>67</v>
      </c>
      <c r="W112">
        <v>66</v>
      </c>
      <c r="X112">
        <v>70</v>
      </c>
      <c r="Y112">
        <v>72</v>
      </c>
      <c r="Z112">
        <v>73</v>
      </c>
      <c r="AA112">
        <v>71</v>
      </c>
      <c r="AB112">
        <v>71</v>
      </c>
      <c r="AC112">
        <v>65</v>
      </c>
      <c r="AD112">
        <v>63</v>
      </c>
      <c r="AE112">
        <v>62</v>
      </c>
      <c r="AF112">
        <v>61</v>
      </c>
      <c r="AG112">
        <v>59</v>
      </c>
      <c r="AH112">
        <v>284</v>
      </c>
      <c r="AI112">
        <v>323</v>
      </c>
      <c r="AJ112">
        <v>304</v>
      </c>
      <c r="AK112">
        <v>323</v>
      </c>
      <c r="AL112">
        <v>262</v>
      </c>
      <c r="AM112">
        <v>228</v>
      </c>
      <c r="AN112">
        <v>209</v>
      </c>
      <c r="AO112">
        <v>176</v>
      </c>
      <c r="AP112">
        <v>132</v>
      </c>
      <c r="AQ112">
        <v>108</v>
      </c>
      <c r="AR112">
        <v>74</v>
      </c>
      <c r="AS112">
        <v>50</v>
      </c>
      <c r="AT112">
        <v>50</v>
      </c>
      <c r="AU112">
        <v>2</v>
      </c>
      <c r="AV112">
        <v>22</v>
      </c>
      <c r="AW112">
        <v>18</v>
      </c>
      <c r="AX112">
        <v>46</v>
      </c>
      <c r="AY112">
        <v>2104</v>
      </c>
      <c r="AZ112">
        <v>185</v>
      </c>
      <c r="BA112">
        <v>143</v>
      </c>
      <c r="BB112">
        <v>906</v>
      </c>
      <c r="BC112">
        <v>65</v>
      </c>
      <c r="BD112" t="s">
        <v>161</v>
      </c>
    </row>
    <row r="113" spans="1:56" hidden="1" x14ac:dyDescent="0.25">
      <c r="A113" s="55"/>
      <c r="B113" s="56"/>
      <c r="C113" s="56"/>
      <c r="D113" s="56"/>
      <c r="E113" s="17" t="s">
        <v>310</v>
      </c>
      <c r="F113">
        <v>2359</v>
      </c>
      <c r="G113" s="25" t="s">
        <v>164</v>
      </c>
      <c r="H113" s="25" t="s">
        <v>308</v>
      </c>
      <c r="I113" t="s">
        <v>76</v>
      </c>
      <c r="K113" s="17" t="s">
        <v>52</v>
      </c>
      <c r="L113" s="26">
        <v>0.11</v>
      </c>
      <c r="M113" s="27">
        <v>1467</v>
      </c>
      <c r="N113">
        <v>16</v>
      </c>
      <c r="O113">
        <v>16</v>
      </c>
      <c r="P113">
        <v>17</v>
      </c>
      <c r="Q113">
        <v>21</v>
      </c>
      <c r="R113">
        <v>17</v>
      </c>
      <c r="S113">
        <v>21</v>
      </c>
      <c r="T113">
        <v>25</v>
      </c>
      <c r="U113">
        <v>26</v>
      </c>
      <c r="V113">
        <v>26</v>
      </c>
      <c r="W113">
        <v>26</v>
      </c>
      <c r="X113">
        <v>28</v>
      </c>
      <c r="Y113">
        <v>28</v>
      </c>
      <c r="Z113">
        <v>29</v>
      </c>
      <c r="AA113">
        <v>28</v>
      </c>
      <c r="AB113">
        <v>28</v>
      </c>
      <c r="AC113">
        <v>26</v>
      </c>
      <c r="AD113">
        <v>25</v>
      </c>
      <c r="AE113">
        <v>24</v>
      </c>
      <c r="AF113">
        <v>24</v>
      </c>
      <c r="AG113">
        <v>23</v>
      </c>
      <c r="AH113">
        <v>112</v>
      </c>
      <c r="AI113">
        <v>127</v>
      </c>
      <c r="AJ113">
        <v>119</v>
      </c>
      <c r="AK113">
        <v>127</v>
      </c>
      <c r="AL113">
        <v>103</v>
      </c>
      <c r="AM113">
        <v>90</v>
      </c>
      <c r="AN113">
        <v>82</v>
      </c>
      <c r="AO113">
        <v>69</v>
      </c>
      <c r="AP113">
        <v>52</v>
      </c>
      <c r="AQ113">
        <v>43</v>
      </c>
      <c r="AR113">
        <v>29</v>
      </c>
      <c r="AS113">
        <v>20</v>
      </c>
      <c r="AT113">
        <v>20</v>
      </c>
      <c r="AU113">
        <v>1</v>
      </c>
      <c r="AV113">
        <v>9</v>
      </c>
      <c r="AW113">
        <v>7</v>
      </c>
      <c r="AX113">
        <v>18</v>
      </c>
      <c r="AY113">
        <v>827</v>
      </c>
      <c r="AZ113">
        <v>73</v>
      </c>
      <c r="BA113">
        <v>56</v>
      </c>
      <c r="BB113">
        <v>356</v>
      </c>
      <c r="BC113">
        <v>26</v>
      </c>
      <c r="BD113" t="s">
        <v>161</v>
      </c>
    </row>
    <row r="114" spans="1:56" hidden="1" x14ac:dyDescent="0.25">
      <c r="A114" s="55"/>
      <c r="B114" s="56"/>
      <c r="C114" s="56"/>
      <c r="D114" s="56"/>
      <c r="E114" s="17" t="s">
        <v>311</v>
      </c>
      <c r="F114">
        <v>6973</v>
      </c>
      <c r="G114" s="25" t="s">
        <v>164</v>
      </c>
      <c r="H114" s="25" t="s">
        <v>308</v>
      </c>
      <c r="I114" t="s">
        <v>51</v>
      </c>
      <c r="K114" s="17" t="s">
        <v>52</v>
      </c>
      <c r="L114" s="26">
        <v>0.05</v>
      </c>
      <c r="M114" s="27">
        <v>669</v>
      </c>
      <c r="N114">
        <v>7</v>
      </c>
      <c r="O114">
        <v>7</v>
      </c>
      <c r="P114">
        <v>8</v>
      </c>
      <c r="Q114">
        <v>9</v>
      </c>
      <c r="R114">
        <v>8</v>
      </c>
      <c r="S114">
        <v>10</v>
      </c>
      <c r="T114">
        <v>12</v>
      </c>
      <c r="U114">
        <v>12</v>
      </c>
      <c r="V114">
        <v>12</v>
      </c>
      <c r="W114">
        <v>12</v>
      </c>
      <c r="X114">
        <v>13</v>
      </c>
      <c r="Y114">
        <v>13</v>
      </c>
      <c r="Z114">
        <v>13</v>
      </c>
      <c r="AA114">
        <v>13</v>
      </c>
      <c r="AB114">
        <v>13</v>
      </c>
      <c r="AC114">
        <v>12</v>
      </c>
      <c r="AD114">
        <v>11</v>
      </c>
      <c r="AE114">
        <v>11</v>
      </c>
      <c r="AF114">
        <v>11</v>
      </c>
      <c r="AG114">
        <v>11</v>
      </c>
      <c r="AH114">
        <v>51</v>
      </c>
      <c r="AI114">
        <v>58</v>
      </c>
      <c r="AJ114">
        <v>54</v>
      </c>
      <c r="AK114">
        <v>58</v>
      </c>
      <c r="AL114">
        <v>47</v>
      </c>
      <c r="AM114">
        <v>41</v>
      </c>
      <c r="AN114">
        <v>37</v>
      </c>
      <c r="AO114">
        <v>31</v>
      </c>
      <c r="AP114">
        <v>24</v>
      </c>
      <c r="AQ114">
        <v>19</v>
      </c>
      <c r="AR114">
        <v>13</v>
      </c>
      <c r="AS114">
        <v>9</v>
      </c>
      <c r="AT114">
        <v>9</v>
      </c>
      <c r="AU114">
        <v>0</v>
      </c>
      <c r="AV114">
        <v>4</v>
      </c>
      <c r="AW114">
        <v>3</v>
      </c>
      <c r="AX114">
        <v>8</v>
      </c>
      <c r="AY114">
        <v>376</v>
      </c>
      <c r="AZ114">
        <v>33</v>
      </c>
      <c r="BA114">
        <v>25</v>
      </c>
      <c r="BB114">
        <v>162</v>
      </c>
      <c r="BC114">
        <v>12</v>
      </c>
      <c r="BD114" t="s">
        <v>161</v>
      </c>
    </row>
    <row r="115" spans="1:56" hidden="1" x14ac:dyDescent="0.25">
      <c r="A115" s="55"/>
      <c r="B115" s="56"/>
      <c r="C115" s="56"/>
      <c r="D115" s="56"/>
      <c r="E115" s="17" t="s">
        <v>312</v>
      </c>
      <c r="F115">
        <v>2356</v>
      </c>
      <c r="G115" s="25" t="s">
        <v>164</v>
      </c>
      <c r="H115" s="25" t="s">
        <v>308</v>
      </c>
      <c r="I115" t="s">
        <v>51</v>
      </c>
      <c r="K115" s="17" t="s">
        <v>52</v>
      </c>
      <c r="L115" s="26">
        <v>7.0000000000000007E-2</v>
      </c>
      <c r="M115" s="27">
        <v>932</v>
      </c>
      <c r="N115">
        <v>10</v>
      </c>
      <c r="O115">
        <v>10</v>
      </c>
      <c r="P115">
        <v>11</v>
      </c>
      <c r="Q115">
        <v>13</v>
      </c>
      <c r="R115">
        <v>11</v>
      </c>
      <c r="S115">
        <v>14</v>
      </c>
      <c r="T115">
        <v>16</v>
      </c>
      <c r="U115">
        <v>16</v>
      </c>
      <c r="V115">
        <v>17</v>
      </c>
      <c r="W115">
        <v>16</v>
      </c>
      <c r="X115">
        <v>18</v>
      </c>
      <c r="Y115">
        <v>18</v>
      </c>
      <c r="Z115">
        <v>18</v>
      </c>
      <c r="AA115">
        <v>18</v>
      </c>
      <c r="AB115">
        <v>18</v>
      </c>
      <c r="AC115">
        <v>16</v>
      </c>
      <c r="AD115">
        <v>16</v>
      </c>
      <c r="AE115">
        <v>16</v>
      </c>
      <c r="AF115">
        <v>15</v>
      </c>
      <c r="AG115">
        <v>15</v>
      </c>
      <c r="AH115">
        <v>71</v>
      </c>
      <c r="AI115">
        <v>81</v>
      </c>
      <c r="AJ115">
        <v>76</v>
      </c>
      <c r="AK115">
        <v>81</v>
      </c>
      <c r="AL115">
        <v>66</v>
      </c>
      <c r="AM115">
        <v>57</v>
      </c>
      <c r="AN115">
        <v>52</v>
      </c>
      <c r="AO115">
        <v>44</v>
      </c>
      <c r="AP115">
        <v>33</v>
      </c>
      <c r="AQ115">
        <v>27</v>
      </c>
      <c r="AR115">
        <v>18</v>
      </c>
      <c r="AS115">
        <v>12</v>
      </c>
      <c r="AT115">
        <v>12</v>
      </c>
      <c r="AU115">
        <v>0</v>
      </c>
      <c r="AV115">
        <v>5</v>
      </c>
      <c r="AW115">
        <v>4</v>
      </c>
      <c r="AX115">
        <v>12</v>
      </c>
      <c r="AY115">
        <v>526</v>
      </c>
      <c r="AZ115">
        <v>46</v>
      </c>
      <c r="BA115">
        <v>36</v>
      </c>
      <c r="BB115">
        <v>227</v>
      </c>
      <c r="BC115">
        <v>16</v>
      </c>
      <c r="BD115" t="s">
        <v>161</v>
      </c>
    </row>
    <row r="116" spans="1:56" hidden="1" x14ac:dyDescent="0.25">
      <c r="A116" s="55"/>
      <c r="B116" s="56"/>
      <c r="C116" s="56"/>
      <c r="D116" s="56"/>
      <c r="E116" s="17" t="s">
        <v>313</v>
      </c>
      <c r="F116">
        <v>7142</v>
      </c>
      <c r="G116" s="25" t="s">
        <v>164</v>
      </c>
      <c r="H116" s="25" t="s">
        <v>308</v>
      </c>
      <c r="I116" t="s">
        <v>51</v>
      </c>
      <c r="K116" s="17" t="s">
        <v>52</v>
      </c>
      <c r="L116" s="26">
        <v>0.06</v>
      </c>
      <c r="M116" s="27">
        <v>800</v>
      </c>
      <c r="N116">
        <v>9</v>
      </c>
      <c r="O116">
        <v>9</v>
      </c>
      <c r="P116">
        <v>9</v>
      </c>
      <c r="Q116">
        <v>11</v>
      </c>
      <c r="R116">
        <v>10</v>
      </c>
      <c r="S116">
        <v>12</v>
      </c>
      <c r="T116">
        <v>14</v>
      </c>
      <c r="U116">
        <v>14</v>
      </c>
      <c r="V116">
        <v>14</v>
      </c>
      <c r="W116">
        <v>14</v>
      </c>
      <c r="X116">
        <v>15</v>
      </c>
      <c r="Y116">
        <v>15</v>
      </c>
      <c r="Z116">
        <v>16</v>
      </c>
      <c r="AA116">
        <v>15</v>
      </c>
      <c r="AB116">
        <v>15</v>
      </c>
      <c r="AC116">
        <v>14</v>
      </c>
      <c r="AD116">
        <v>14</v>
      </c>
      <c r="AE116">
        <v>13</v>
      </c>
      <c r="AF116">
        <v>13</v>
      </c>
      <c r="AG116">
        <v>13</v>
      </c>
      <c r="AH116">
        <v>61</v>
      </c>
      <c r="AI116">
        <v>69</v>
      </c>
      <c r="AJ116">
        <v>65</v>
      </c>
      <c r="AK116">
        <v>69</v>
      </c>
      <c r="AL116">
        <v>56</v>
      </c>
      <c r="AM116">
        <v>49</v>
      </c>
      <c r="AN116">
        <v>45</v>
      </c>
      <c r="AO116">
        <v>38</v>
      </c>
      <c r="AP116">
        <v>28</v>
      </c>
      <c r="AQ116">
        <v>23</v>
      </c>
      <c r="AR116">
        <v>16</v>
      </c>
      <c r="AS116">
        <v>11</v>
      </c>
      <c r="AT116">
        <v>11</v>
      </c>
      <c r="AU116">
        <v>0</v>
      </c>
      <c r="AV116">
        <v>5</v>
      </c>
      <c r="AW116">
        <v>4</v>
      </c>
      <c r="AX116">
        <v>10</v>
      </c>
      <c r="AY116">
        <v>451</v>
      </c>
      <c r="AZ116">
        <v>40</v>
      </c>
      <c r="BA116">
        <v>31</v>
      </c>
      <c r="BB116">
        <v>194</v>
      </c>
      <c r="BC116">
        <v>14</v>
      </c>
      <c r="BD116" t="s">
        <v>161</v>
      </c>
    </row>
    <row r="117" spans="1:56" hidden="1" x14ac:dyDescent="0.25">
      <c r="A117" s="55"/>
      <c r="B117" s="56"/>
      <c r="C117" s="56"/>
      <c r="D117" s="56"/>
      <c r="E117" s="17" t="s">
        <v>314</v>
      </c>
      <c r="F117">
        <v>2357</v>
      </c>
      <c r="G117" s="25" t="s">
        <v>164</v>
      </c>
      <c r="H117" s="25" t="s">
        <v>308</v>
      </c>
      <c r="I117" t="s">
        <v>59</v>
      </c>
      <c r="K117" s="17" t="s">
        <v>52</v>
      </c>
      <c r="L117" s="26">
        <v>0.11</v>
      </c>
      <c r="M117" s="27">
        <v>1467</v>
      </c>
      <c r="N117">
        <v>16</v>
      </c>
      <c r="O117">
        <v>16</v>
      </c>
      <c r="P117">
        <v>17</v>
      </c>
      <c r="Q117">
        <v>21</v>
      </c>
      <c r="R117">
        <v>17</v>
      </c>
      <c r="S117">
        <v>21</v>
      </c>
      <c r="T117">
        <v>25</v>
      </c>
      <c r="U117">
        <v>26</v>
      </c>
      <c r="V117">
        <v>26</v>
      </c>
      <c r="W117">
        <v>26</v>
      </c>
      <c r="X117">
        <v>28</v>
      </c>
      <c r="Y117">
        <v>28</v>
      </c>
      <c r="Z117">
        <v>29</v>
      </c>
      <c r="AA117">
        <v>28</v>
      </c>
      <c r="AB117">
        <v>28</v>
      </c>
      <c r="AC117">
        <v>26</v>
      </c>
      <c r="AD117">
        <v>25</v>
      </c>
      <c r="AE117">
        <v>24</v>
      </c>
      <c r="AF117">
        <v>24</v>
      </c>
      <c r="AG117">
        <v>23</v>
      </c>
      <c r="AH117">
        <v>112</v>
      </c>
      <c r="AI117">
        <v>127</v>
      </c>
      <c r="AJ117">
        <v>119</v>
      </c>
      <c r="AK117">
        <v>127</v>
      </c>
      <c r="AL117">
        <v>103</v>
      </c>
      <c r="AM117">
        <v>90</v>
      </c>
      <c r="AN117">
        <v>82</v>
      </c>
      <c r="AO117">
        <v>69</v>
      </c>
      <c r="AP117">
        <v>52</v>
      </c>
      <c r="AQ117">
        <v>43</v>
      </c>
      <c r="AR117">
        <v>29</v>
      </c>
      <c r="AS117">
        <v>20</v>
      </c>
      <c r="AT117">
        <v>20</v>
      </c>
      <c r="AU117">
        <v>1</v>
      </c>
      <c r="AV117">
        <v>9</v>
      </c>
      <c r="AW117">
        <v>7</v>
      </c>
      <c r="AX117">
        <v>18</v>
      </c>
      <c r="AY117">
        <v>827</v>
      </c>
      <c r="AZ117">
        <v>73</v>
      </c>
      <c r="BA117">
        <v>56</v>
      </c>
      <c r="BB117">
        <v>356</v>
      </c>
      <c r="BC117">
        <v>26</v>
      </c>
      <c r="BD117" t="s">
        <v>161</v>
      </c>
    </row>
    <row r="118" spans="1:56" hidden="1" x14ac:dyDescent="0.25">
      <c r="A118" s="55"/>
      <c r="B118" s="56"/>
      <c r="C118" s="56"/>
      <c r="D118" s="56"/>
      <c r="E118" s="17" t="s">
        <v>315</v>
      </c>
      <c r="F118">
        <v>6971</v>
      </c>
      <c r="G118" s="25" t="s">
        <v>164</v>
      </c>
      <c r="H118" s="25" t="s">
        <v>308</v>
      </c>
      <c r="I118" t="s">
        <v>51</v>
      </c>
      <c r="K118" s="17" t="s">
        <v>52</v>
      </c>
      <c r="L118" s="26">
        <v>0.04</v>
      </c>
      <c r="M118" s="27">
        <v>531</v>
      </c>
      <c r="N118">
        <v>6</v>
      </c>
      <c r="O118">
        <v>6</v>
      </c>
      <c r="P118">
        <v>6</v>
      </c>
      <c r="Q118">
        <v>8</v>
      </c>
      <c r="R118">
        <v>6</v>
      </c>
      <c r="S118">
        <v>8</v>
      </c>
      <c r="T118">
        <v>9</v>
      </c>
      <c r="U118">
        <v>9</v>
      </c>
      <c r="V118">
        <v>10</v>
      </c>
      <c r="W118">
        <v>9</v>
      </c>
      <c r="X118">
        <v>10</v>
      </c>
      <c r="Y118">
        <v>10</v>
      </c>
      <c r="Z118">
        <v>10</v>
      </c>
      <c r="AA118">
        <v>10</v>
      </c>
      <c r="AB118">
        <v>10</v>
      </c>
      <c r="AC118">
        <v>9</v>
      </c>
      <c r="AD118">
        <v>9</v>
      </c>
      <c r="AE118">
        <v>9</v>
      </c>
      <c r="AF118">
        <v>9</v>
      </c>
      <c r="AG118">
        <v>8</v>
      </c>
      <c r="AH118">
        <v>41</v>
      </c>
      <c r="AI118">
        <v>46</v>
      </c>
      <c r="AJ118">
        <v>43</v>
      </c>
      <c r="AK118">
        <v>46</v>
      </c>
      <c r="AL118">
        <v>37</v>
      </c>
      <c r="AM118">
        <v>33</v>
      </c>
      <c r="AN118">
        <v>30</v>
      </c>
      <c r="AO118">
        <v>25</v>
      </c>
      <c r="AP118">
        <v>19</v>
      </c>
      <c r="AQ118">
        <v>15</v>
      </c>
      <c r="AR118">
        <v>11</v>
      </c>
      <c r="AS118">
        <v>7</v>
      </c>
      <c r="AT118">
        <v>7</v>
      </c>
      <c r="AU118">
        <v>0</v>
      </c>
      <c r="AV118">
        <v>3</v>
      </c>
      <c r="AW118">
        <v>3</v>
      </c>
      <c r="AX118">
        <v>7</v>
      </c>
      <c r="AY118">
        <v>301</v>
      </c>
      <c r="AZ118">
        <v>26</v>
      </c>
      <c r="BA118">
        <v>20</v>
      </c>
      <c r="BB118">
        <v>129</v>
      </c>
      <c r="BC118">
        <v>9</v>
      </c>
      <c r="BD118" t="s">
        <v>161</v>
      </c>
    </row>
    <row r="119" spans="1:56" hidden="1" x14ac:dyDescent="0.25">
      <c r="A119" s="55"/>
      <c r="B119" s="56"/>
      <c r="C119" s="56"/>
      <c r="D119" s="56"/>
      <c r="E119" s="17" t="s">
        <v>316</v>
      </c>
      <c r="F119">
        <v>2362</v>
      </c>
      <c r="G119" s="25" t="s">
        <v>164</v>
      </c>
      <c r="H119" s="25" t="s">
        <v>308</v>
      </c>
      <c r="I119" t="s">
        <v>51</v>
      </c>
      <c r="K119" s="17" t="s">
        <v>52</v>
      </c>
      <c r="L119" s="26">
        <v>0.08</v>
      </c>
      <c r="M119" s="27">
        <v>1064</v>
      </c>
      <c r="N119">
        <v>11</v>
      </c>
      <c r="O119">
        <v>11</v>
      </c>
      <c r="P119">
        <v>13</v>
      </c>
      <c r="Q119">
        <v>15</v>
      </c>
      <c r="R119">
        <v>13</v>
      </c>
      <c r="S119">
        <v>16</v>
      </c>
      <c r="T119">
        <v>18</v>
      </c>
      <c r="U119">
        <v>19</v>
      </c>
      <c r="V119">
        <v>19</v>
      </c>
      <c r="W119">
        <v>19</v>
      </c>
      <c r="X119">
        <v>20</v>
      </c>
      <c r="Y119">
        <v>20</v>
      </c>
      <c r="Z119">
        <v>21</v>
      </c>
      <c r="AA119">
        <v>20</v>
      </c>
      <c r="AB119">
        <v>20</v>
      </c>
      <c r="AC119">
        <v>19</v>
      </c>
      <c r="AD119">
        <v>18</v>
      </c>
      <c r="AE119">
        <v>18</v>
      </c>
      <c r="AF119">
        <v>17</v>
      </c>
      <c r="AG119">
        <v>17</v>
      </c>
      <c r="AH119">
        <v>81</v>
      </c>
      <c r="AI119">
        <v>92</v>
      </c>
      <c r="AJ119">
        <v>87</v>
      </c>
      <c r="AK119">
        <v>92</v>
      </c>
      <c r="AL119">
        <v>75</v>
      </c>
      <c r="AM119">
        <v>65</v>
      </c>
      <c r="AN119">
        <v>60</v>
      </c>
      <c r="AO119">
        <v>50</v>
      </c>
      <c r="AP119">
        <v>38</v>
      </c>
      <c r="AQ119">
        <v>31</v>
      </c>
      <c r="AR119">
        <v>21</v>
      </c>
      <c r="AS119">
        <v>14</v>
      </c>
      <c r="AT119">
        <v>14</v>
      </c>
      <c r="AU119">
        <v>1</v>
      </c>
      <c r="AV119">
        <v>6</v>
      </c>
      <c r="AW119">
        <v>5</v>
      </c>
      <c r="AX119">
        <v>13</v>
      </c>
      <c r="AY119">
        <v>601</v>
      </c>
      <c r="AZ119">
        <v>53</v>
      </c>
      <c r="BA119">
        <v>41</v>
      </c>
      <c r="BB119">
        <v>259</v>
      </c>
      <c r="BC119">
        <v>19</v>
      </c>
      <c r="BD119" t="s">
        <v>161</v>
      </c>
    </row>
    <row r="120" spans="1:56" hidden="1" x14ac:dyDescent="0.25">
      <c r="A120" s="55"/>
      <c r="B120" s="56"/>
      <c r="C120" s="56"/>
      <c r="D120" s="56"/>
      <c r="E120" s="17" t="s">
        <v>317</v>
      </c>
      <c r="F120">
        <v>2358</v>
      </c>
      <c r="G120" s="25" t="s">
        <v>164</v>
      </c>
      <c r="H120" s="25" t="s">
        <v>308</v>
      </c>
      <c r="I120" t="s">
        <v>51</v>
      </c>
      <c r="K120" s="17" t="s">
        <v>52</v>
      </c>
      <c r="L120" s="26">
        <v>0.06</v>
      </c>
      <c r="M120" s="27">
        <v>800</v>
      </c>
      <c r="N120">
        <v>9</v>
      </c>
      <c r="O120">
        <v>9</v>
      </c>
      <c r="P120">
        <v>9</v>
      </c>
      <c r="Q120">
        <v>11</v>
      </c>
      <c r="R120">
        <v>10</v>
      </c>
      <c r="S120">
        <v>12</v>
      </c>
      <c r="T120">
        <v>14</v>
      </c>
      <c r="U120">
        <v>14</v>
      </c>
      <c r="V120">
        <v>14</v>
      </c>
      <c r="W120">
        <v>14</v>
      </c>
      <c r="X120">
        <v>15</v>
      </c>
      <c r="Y120">
        <v>15</v>
      </c>
      <c r="Z120">
        <v>16</v>
      </c>
      <c r="AA120">
        <v>15</v>
      </c>
      <c r="AB120">
        <v>15</v>
      </c>
      <c r="AC120">
        <v>14</v>
      </c>
      <c r="AD120">
        <v>14</v>
      </c>
      <c r="AE120">
        <v>13</v>
      </c>
      <c r="AF120">
        <v>13</v>
      </c>
      <c r="AG120">
        <v>13</v>
      </c>
      <c r="AH120">
        <v>61</v>
      </c>
      <c r="AI120">
        <v>69</v>
      </c>
      <c r="AJ120">
        <v>65</v>
      </c>
      <c r="AK120">
        <v>69</v>
      </c>
      <c r="AL120">
        <v>56</v>
      </c>
      <c r="AM120">
        <v>49</v>
      </c>
      <c r="AN120">
        <v>45</v>
      </c>
      <c r="AO120">
        <v>38</v>
      </c>
      <c r="AP120">
        <v>28</v>
      </c>
      <c r="AQ120">
        <v>23</v>
      </c>
      <c r="AR120">
        <v>16</v>
      </c>
      <c r="AS120">
        <v>11</v>
      </c>
      <c r="AT120">
        <v>11</v>
      </c>
      <c r="AU120">
        <v>0</v>
      </c>
      <c r="AV120">
        <v>5</v>
      </c>
      <c r="AW120">
        <v>4</v>
      </c>
      <c r="AX120">
        <v>10</v>
      </c>
      <c r="AY120">
        <v>451</v>
      </c>
      <c r="AZ120">
        <v>40</v>
      </c>
      <c r="BA120">
        <v>31</v>
      </c>
      <c r="BB120">
        <v>194</v>
      </c>
      <c r="BC120">
        <v>14</v>
      </c>
      <c r="BD120" t="s">
        <v>161</v>
      </c>
    </row>
    <row r="121" spans="1:56" hidden="1" x14ac:dyDescent="0.25">
      <c r="A121" s="55"/>
      <c r="B121" s="56"/>
      <c r="C121" s="56"/>
      <c r="D121" s="56"/>
      <c r="E121" s="17" t="s">
        <v>318</v>
      </c>
      <c r="F121">
        <v>2360</v>
      </c>
      <c r="G121" s="25" t="s">
        <v>164</v>
      </c>
      <c r="H121" s="25" t="s">
        <v>308</v>
      </c>
      <c r="I121" t="s">
        <v>51</v>
      </c>
      <c r="K121" s="17" t="s">
        <v>52</v>
      </c>
      <c r="L121" s="26">
        <v>0.09</v>
      </c>
      <c r="M121" s="27">
        <v>1198</v>
      </c>
      <c r="N121">
        <v>13</v>
      </c>
      <c r="O121">
        <v>13</v>
      </c>
      <c r="P121">
        <v>14</v>
      </c>
      <c r="Q121">
        <v>17</v>
      </c>
      <c r="R121">
        <v>14</v>
      </c>
      <c r="S121">
        <v>17</v>
      </c>
      <c r="T121">
        <v>21</v>
      </c>
      <c r="U121">
        <v>21</v>
      </c>
      <c r="V121">
        <v>21</v>
      </c>
      <c r="W121">
        <v>21</v>
      </c>
      <c r="X121">
        <v>23</v>
      </c>
      <c r="Y121">
        <v>23</v>
      </c>
      <c r="Z121">
        <v>23</v>
      </c>
      <c r="AA121">
        <v>23</v>
      </c>
      <c r="AB121">
        <v>23</v>
      </c>
      <c r="AC121">
        <v>21</v>
      </c>
      <c r="AD121">
        <v>20</v>
      </c>
      <c r="AE121">
        <v>20</v>
      </c>
      <c r="AF121">
        <v>20</v>
      </c>
      <c r="AG121">
        <v>19</v>
      </c>
      <c r="AH121">
        <v>91</v>
      </c>
      <c r="AI121">
        <v>104</v>
      </c>
      <c r="AJ121">
        <v>98</v>
      </c>
      <c r="AK121">
        <v>104</v>
      </c>
      <c r="AL121">
        <v>84</v>
      </c>
      <c r="AM121">
        <v>73</v>
      </c>
      <c r="AN121">
        <v>67</v>
      </c>
      <c r="AO121">
        <v>56</v>
      </c>
      <c r="AP121">
        <v>43</v>
      </c>
      <c r="AQ121">
        <v>35</v>
      </c>
      <c r="AR121">
        <v>24</v>
      </c>
      <c r="AS121">
        <v>16</v>
      </c>
      <c r="AT121">
        <v>16</v>
      </c>
      <c r="AU121">
        <v>1</v>
      </c>
      <c r="AV121">
        <v>7</v>
      </c>
      <c r="AW121">
        <v>6</v>
      </c>
      <c r="AX121">
        <v>15</v>
      </c>
      <c r="AY121">
        <v>676</v>
      </c>
      <c r="AZ121">
        <v>59</v>
      </c>
      <c r="BA121">
        <v>46</v>
      </c>
      <c r="BB121">
        <v>291</v>
      </c>
      <c r="BC121">
        <v>21</v>
      </c>
      <c r="BD121" t="s">
        <v>161</v>
      </c>
    </row>
    <row r="122" spans="1:56" hidden="1" x14ac:dyDescent="0.25">
      <c r="A122" s="55"/>
      <c r="B122" s="56"/>
      <c r="C122" s="56"/>
      <c r="D122" s="56"/>
      <c r="E122" s="17" t="s">
        <v>319</v>
      </c>
      <c r="F122">
        <v>2363</v>
      </c>
      <c r="G122" s="17" t="s">
        <v>320</v>
      </c>
      <c r="H122" s="25" t="s">
        <v>321</v>
      </c>
      <c r="I122" s="28" t="s">
        <v>51</v>
      </c>
      <c r="J122" s="28"/>
      <c r="K122" s="17" t="s">
        <v>52</v>
      </c>
      <c r="L122" s="26">
        <v>0.05</v>
      </c>
      <c r="M122" s="27">
        <v>669</v>
      </c>
      <c r="N122">
        <v>7</v>
      </c>
      <c r="O122">
        <v>7</v>
      </c>
      <c r="P122">
        <v>8</v>
      </c>
      <c r="Q122">
        <v>9</v>
      </c>
      <c r="R122">
        <v>8</v>
      </c>
      <c r="S122">
        <v>10</v>
      </c>
      <c r="T122">
        <v>12</v>
      </c>
      <c r="U122">
        <v>12</v>
      </c>
      <c r="V122">
        <v>12</v>
      </c>
      <c r="W122">
        <v>12</v>
      </c>
      <c r="X122">
        <v>13</v>
      </c>
      <c r="Y122">
        <v>13</v>
      </c>
      <c r="Z122">
        <v>13</v>
      </c>
      <c r="AA122">
        <v>13</v>
      </c>
      <c r="AB122">
        <v>13</v>
      </c>
      <c r="AC122">
        <v>12</v>
      </c>
      <c r="AD122">
        <v>11</v>
      </c>
      <c r="AE122">
        <v>11</v>
      </c>
      <c r="AF122">
        <v>11</v>
      </c>
      <c r="AG122">
        <v>11</v>
      </c>
      <c r="AH122">
        <v>51</v>
      </c>
      <c r="AI122">
        <v>58</v>
      </c>
      <c r="AJ122">
        <v>54</v>
      </c>
      <c r="AK122">
        <v>58</v>
      </c>
      <c r="AL122">
        <v>47</v>
      </c>
      <c r="AM122">
        <v>41</v>
      </c>
      <c r="AN122">
        <v>37</v>
      </c>
      <c r="AO122">
        <v>31</v>
      </c>
      <c r="AP122">
        <v>24</v>
      </c>
      <c r="AQ122">
        <v>19</v>
      </c>
      <c r="AR122">
        <v>13</v>
      </c>
      <c r="AS122">
        <v>9</v>
      </c>
      <c r="AT122">
        <v>9</v>
      </c>
      <c r="AU122">
        <v>0</v>
      </c>
      <c r="AV122">
        <v>4</v>
      </c>
      <c r="AW122">
        <v>3</v>
      </c>
      <c r="AX122">
        <v>8</v>
      </c>
      <c r="AY122">
        <v>376</v>
      </c>
      <c r="AZ122">
        <v>33</v>
      </c>
      <c r="BA122">
        <v>25</v>
      </c>
      <c r="BB122">
        <v>162</v>
      </c>
      <c r="BC122">
        <v>12</v>
      </c>
      <c r="BD122" t="s">
        <v>161</v>
      </c>
    </row>
    <row r="123" spans="1:56" hidden="1" x14ac:dyDescent="0.25">
      <c r="A123" s="47"/>
      <c r="B123" s="48" t="s">
        <v>46</v>
      </c>
      <c r="C123" s="48" t="s">
        <v>54</v>
      </c>
      <c r="D123" s="48"/>
      <c r="E123" s="47"/>
      <c r="F123" s="47"/>
      <c r="G123" s="47"/>
      <c r="H123" s="47"/>
      <c r="I123" s="47"/>
      <c r="J123" s="47"/>
      <c r="K123" s="47"/>
      <c r="L123" s="47"/>
      <c r="M123" s="49">
        <v>38696</v>
      </c>
      <c r="N123" s="49">
        <v>542</v>
      </c>
      <c r="O123" s="49">
        <v>490</v>
      </c>
      <c r="P123" s="49">
        <v>484</v>
      </c>
      <c r="Q123" s="49">
        <v>530</v>
      </c>
      <c r="R123" s="49">
        <v>502</v>
      </c>
      <c r="S123" s="49">
        <v>533</v>
      </c>
      <c r="T123" s="49">
        <v>892</v>
      </c>
      <c r="U123" s="49">
        <v>892</v>
      </c>
      <c r="V123" s="49">
        <v>905</v>
      </c>
      <c r="W123" s="49">
        <v>907</v>
      </c>
      <c r="X123" s="49">
        <v>935</v>
      </c>
      <c r="Y123" s="49">
        <v>928</v>
      </c>
      <c r="Z123" s="49">
        <v>916</v>
      </c>
      <c r="AA123" s="49">
        <v>881</v>
      </c>
      <c r="AB123" s="49">
        <v>824</v>
      </c>
      <c r="AC123" s="49">
        <v>738</v>
      </c>
      <c r="AD123" s="49">
        <v>696</v>
      </c>
      <c r="AE123" s="49">
        <v>659</v>
      </c>
      <c r="AF123" s="49">
        <v>611</v>
      </c>
      <c r="AG123" s="49">
        <v>591</v>
      </c>
      <c r="AH123" s="49">
        <v>2515</v>
      </c>
      <c r="AI123" s="49">
        <v>2705</v>
      </c>
      <c r="AJ123" s="49">
        <v>2774</v>
      </c>
      <c r="AK123" s="49">
        <v>2733</v>
      </c>
      <c r="AL123" s="49">
        <v>2497</v>
      </c>
      <c r="AM123" s="49">
        <v>2010</v>
      </c>
      <c r="AN123" s="49">
        <v>1791</v>
      </c>
      <c r="AO123" s="49">
        <v>1750</v>
      </c>
      <c r="AP123" s="49">
        <v>1683</v>
      </c>
      <c r="AQ123" s="49">
        <v>1291</v>
      </c>
      <c r="AR123" s="49">
        <v>1019</v>
      </c>
      <c r="AS123" s="49">
        <v>664</v>
      </c>
      <c r="AT123" s="49">
        <v>808</v>
      </c>
      <c r="AU123" s="49">
        <v>37</v>
      </c>
      <c r="AV123" s="49">
        <v>297</v>
      </c>
      <c r="AW123" s="49">
        <v>245</v>
      </c>
      <c r="AX123" s="49">
        <v>632</v>
      </c>
      <c r="AY123" s="49">
        <v>20226</v>
      </c>
      <c r="AZ123" s="49">
        <v>2264</v>
      </c>
      <c r="BA123" s="49">
        <v>1631</v>
      </c>
      <c r="BB123" s="49">
        <v>8436</v>
      </c>
      <c r="BC123" s="49">
        <v>891.06312985456771</v>
      </c>
      <c r="BD123" t="s">
        <v>161</v>
      </c>
    </row>
    <row r="124" spans="1:56" hidden="1" x14ac:dyDescent="0.25">
      <c r="A124" s="18" t="s">
        <v>53</v>
      </c>
      <c r="B124" s="19" t="s">
        <v>46</v>
      </c>
      <c r="C124" s="19" t="s">
        <v>54</v>
      </c>
      <c r="D124" s="19" t="s">
        <v>55</v>
      </c>
      <c r="E124" s="19"/>
      <c r="F124" s="19"/>
      <c r="G124" s="19"/>
      <c r="H124" s="19"/>
      <c r="I124" s="19"/>
      <c r="J124" s="19"/>
      <c r="K124" s="19"/>
      <c r="L124" s="19"/>
      <c r="M124" s="20">
        <v>9877</v>
      </c>
      <c r="N124" s="20">
        <v>157</v>
      </c>
      <c r="O124" s="20">
        <v>133</v>
      </c>
      <c r="P124" s="20">
        <v>132</v>
      </c>
      <c r="Q124" s="20">
        <v>144</v>
      </c>
      <c r="R124" s="20">
        <v>147</v>
      </c>
      <c r="S124" s="20">
        <v>137</v>
      </c>
      <c r="T124" s="20">
        <v>225</v>
      </c>
      <c r="U124" s="20">
        <v>223</v>
      </c>
      <c r="V124" s="20">
        <v>227</v>
      </c>
      <c r="W124" s="20">
        <v>224</v>
      </c>
      <c r="X124" s="20">
        <v>232</v>
      </c>
      <c r="Y124" s="20">
        <v>233</v>
      </c>
      <c r="Z124" s="20">
        <v>231</v>
      </c>
      <c r="AA124" s="20">
        <v>224</v>
      </c>
      <c r="AB124" s="20">
        <v>213</v>
      </c>
      <c r="AC124" s="20">
        <v>188</v>
      </c>
      <c r="AD124" s="20">
        <v>180</v>
      </c>
      <c r="AE124" s="20">
        <v>169</v>
      </c>
      <c r="AF124" s="20">
        <v>158</v>
      </c>
      <c r="AG124" s="20">
        <v>153</v>
      </c>
      <c r="AH124" s="20">
        <v>652</v>
      </c>
      <c r="AI124" s="20">
        <v>699</v>
      </c>
      <c r="AJ124" s="20">
        <v>662</v>
      </c>
      <c r="AK124" s="20">
        <v>670</v>
      </c>
      <c r="AL124" s="20">
        <v>625</v>
      </c>
      <c r="AM124" s="20">
        <v>511</v>
      </c>
      <c r="AN124" s="20">
        <v>456</v>
      </c>
      <c r="AO124" s="20">
        <v>449</v>
      </c>
      <c r="AP124" s="20">
        <v>462</v>
      </c>
      <c r="AQ124" s="20">
        <v>356</v>
      </c>
      <c r="AR124" s="20">
        <v>252</v>
      </c>
      <c r="AS124" s="20">
        <v>176</v>
      </c>
      <c r="AT124" s="20">
        <v>177</v>
      </c>
      <c r="AU124" s="21">
        <v>11</v>
      </c>
      <c r="AV124" s="20">
        <v>87</v>
      </c>
      <c r="AW124" s="22">
        <v>70</v>
      </c>
      <c r="AX124" s="20">
        <v>184</v>
      </c>
      <c r="AY124" s="23">
        <v>5338</v>
      </c>
      <c r="AZ124" s="20">
        <v>571</v>
      </c>
      <c r="BA124" s="20">
        <v>481</v>
      </c>
      <c r="BB124" s="20">
        <v>2067</v>
      </c>
      <c r="BC124" s="23">
        <v>257.57293597358603</v>
      </c>
      <c r="BD124" t="s">
        <v>161</v>
      </c>
    </row>
    <row r="125" spans="1:56" x14ac:dyDescent="0.25">
      <c r="A125" s="18" t="s">
        <v>53</v>
      </c>
      <c r="B125" s="19" t="s">
        <v>46</v>
      </c>
      <c r="C125" s="19" t="s">
        <v>54</v>
      </c>
      <c r="D125" s="19" t="s">
        <v>55</v>
      </c>
      <c r="E125" s="17" t="s">
        <v>56</v>
      </c>
      <c r="F125">
        <v>2364</v>
      </c>
      <c r="G125" s="17" t="s">
        <v>49</v>
      </c>
      <c r="H125" s="25" t="s">
        <v>55</v>
      </c>
      <c r="I125" t="s">
        <v>57</v>
      </c>
      <c r="K125" s="17" t="s">
        <v>52</v>
      </c>
      <c r="L125" s="26">
        <v>0.7</v>
      </c>
      <c r="M125" s="27">
        <v>6913</v>
      </c>
      <c r="N125">
        <v>110</v>
      </c>
      <c r="O125">
        <v>93</v>
      </c>
      <c r="P125">
        <v>92</v>
      </c>
      <c r="Q125">
        <v>101</v>
      </c>
      <c r="R125">
        <v>103</v>
      </c>
      <c r="S125">
        <v>96</v>
      </c>
      <c r="T125">
        <v>158</v>
      </c>
      <c r="U125">
        <v>156</v>
      </c>
      <c r="V125">
        <v>159</v>
      </c>
      <c r="W125">
        <v>157</v>
      </c>
      <c r="X125">
        <v>162</v>
      </c>
      <c r="Y125">
        <v>163</v>
      </c>
      <c r="Z125">
        <v>162</v>
      </c>
      <c r="AA125">
        <v>157</v>
      </c>
      <c r="AB125">
        <v>149</v>
      </c>
      <c r="AC125">
        <v>132</v>
      </c>
      <c r="AD125">
        <v>126</v>
      </c>
      <c r="AE125">
        <v>118</v>
      </c>
      <c r="AF125">
        <v>111</v>
      </c>
      <c r="AG125">
        <v>107</v>
      </c>
      <c r="AH125">
        <v>456</v>
      </c>
      <c r="AI125">
        <v>489</v>
      </c>
      <c r="AJ125">
        <v>463</v>
      </c>
      <c r="AK125">
        <v>469</v>
      </c>
      <c r="AL125">
        <v>438</v>
      </c>
      <c r="AM125">
        <v>358</v>
      </c>
      <c r="AN125">
        <v>319</v>
      </c>
      <c r="AO125">
        <v>314</v>
      </c>
      <c r="AP125">
        <v>323</v>
      </c>
      <c r="AQ125">
        <v>249</v>
      </c>
      <c r="AR125">
        <v>176</v>
      </c>
      <c r="AS125">
        <v>123</v>
      </c>
      <c r="AT125">
        <v>124</v>
      </c>
      <c r="AU125">
        <v>8</v>
      </c>
      <c r="AV125">
        <v>61</v>
      </c>
      <c r="AW125">
        <v>49</v>
      </c>
      <c r="AX125">
        <v>129</v>
      </c>
      <c r="AY125">
        <v>3737</v>
      </c>
      <c r="AZ125">
        <v>400</v>
      </c>
      <c r="BA125">
        <v>337</v>
      </c>
      <c r="BB125">
        <v>1447</v>
      </c>
      <c r="BC125">
        <v>180</v>
      </c>
      <c r="BD125" t="s">
        <v>161</v>
      </c>
    </row>
    <row r="126" spans="1:56" x14ac:dyDescent="0.25">
      <c r="A126" s="18" t="s">
        <v>53</v>
      </c>
      <c r="B126" s="19" t="s">
        <v>46</v>
      </c>
      <c r="C126" s="19" t="s">
        <v>54</v>
      </c>
      <c r="D126" s="19" t="s">
        <v>55</v>
      </c>
      <c r="E126" s="17" t="s">
        <v>58</v>
      </c>
      <c r="F126">
        <v>2365</v>
      </c>
      <c r="G126" s="17" t="s">
        <v>49</v>
      </c>
      <c r="H126" s="25" t="s">
        <v>55</v>
      </c>
      <c r="I126" t="s">
        <v>59</v>
      </c>
      <c r="K126" s="17" t="s">
        <v>52</v>
      </c>
      <c r="L126" s="26">
        <v>0.17</v>
      </c>
      <c r="M126" s="27">
        <v>1681</v>
      </c>
      <c r="N126">
        <v>27</v>
      </c>
      <c r="O126">
        <v>23</v>
      </c>
      <c r="P126">
        <v>22</v>
      </c>
      <c r="Q126">
        <v>24</v>
      </c>
      <c r="R126">
        <v>25</v>
      </c>
      <c r="S126">
        <v>23</v>
      </c>
      <c r="T126">
        <v>38</v>
      </c>
      <c r="U126">
        <v>38</v>
      </c>
      <c r="V126">
        <v>39</v>
      </c>
      <c r="W126">
        <v>38</v>
      </c>
      <c r="X126">
        <v>39</v>
      </c>
      <c r="Y126">
        <v>40</v>
      </c>
      <c r="Z126">
        <v>39</v>
      </c>
      <c r="AA126">
        <v>38</v>
      </c>
      <c r="AB126">
        <v>36</v>
      </c>
      <c r="AC126">
        <v>32</v>
      </c>
      <c r="AD126">
        <v>31</v>
      </c>
      <c r="AE126">
        <v>29</v>
      </c>
      <c r="AF126">
        <v>27</v>
      </c>
      <c r="AG126">
        <v>26</v>
      </c>
      <c r="AH126">
        <v>111</v>
      </c>
      <c r="AI126">
        <v>119</v>
      </c>
      <c r="AJ126">
        <v>113</v>
      </c>
      <c r="AK126">
        <v>114</v>
      </c>
      <c r="AL126">
        <v>106</v>
      </c>
      <c r="AM126">
        <v>87</v>
      </c>
      <c r="AN126">
        <v>78</v>
      </c>
      <c r="AO126">
        <v>76</v>
      </c>
      <c r="AP126">
        <v>79</v>
      </c>
      <c r="AQ126">
        <v>61</v>
      </c>
      <c r="AR126">
        <v>43</v>
      </c>
      <c r="AS126">
        <v>30</v>
      </c>
      <c r="AT126">
        <v>30</v>
      </c>
      <c r="AU126">
        <v>2</v>
      </c>
      <c r="AV126">
        <v>15</v>
      </c>
      <c r="AW126">
        <v>12</v>
      </c>
      <c r="AX126">
        <v>31</v>
      </c>
      <c r="AY126">
        <v>907</v>
      </c>
      <c r="AZ126">
        <v>97</v>
      </c>
      <c r="BA126">
        <v>82</v>
      </c>
      <c r="BB126">
        <v>351</v>
      </c>
      <c r="BC126">
        <v>44</v>
      </c>
      <c r="BD126" t="s">
        <v>161</v>
      </c>
    </row>
    <row r="127" spans="1:56" x14ac:dyDescent="0.25">
      <c r="A127" s="18" t="s">
        <v>53</v>
      </c>
      <c r="B127" s="19" t="s">
        <v>46</v>
      </c>
      <c r="C127" s="19" t="s">
        <v>54</v>
      </c>
      <c r="D127" s="19" t="s">
        <v>55</v>
      </c>
      <c r="E127" s="17" t="s">
        <v>60</v>
      </c>
      <c r="F127">
        <v>18241</v>
      </c>
      <c r="G127" s="17" t="s">
        <v>49</v>
      </c>
      <c r="H127" s="25" t="s">
        <v>55</v>
      </c>
      <c r="I127" t="s">
        <v>51</v>
      </c>
      <c r="K127" s="17" t="s">
        <v>52</v>
      </c>
      <c r="L127" s="26">
        <v>0.13</v>
      </c>
      <c r="M127" s="27">
        <v>1282</v>
      </c>
      <c r="N127">
        <v>20</v>
      </c>
      <c r="O127">
        <v>17</v>
      </c>
      <c r="P127">
        <v>17</v>
      </c>
      <c r="Q127">
        <v>19</v>
      </c>
      <c r="R127">
        <v>19</v>
      </c>
      <c r="S127">
        <v>18</v>
      </c>
      <c r="T127">
        <v>29</v>
      </c>
      <c r="U127">
        <v>29</v>
      </c>
      <c r="V127">
        <v>30</v>
      </c>
      <c r="W127">
        <v>29</v>
      </c>
      <c r="X127">
        <v>30</v>
      </c>
      <c r="Y127">
        <v>30</v>
      </c>
      <c r="Z127">
        <v>30</v>
      </c>
      <c r="AA127">
        <v>29</v>
      </c>
      <c r="AB127">
        <v>28</v>
      </c>
      <c r="AC127">
        <v>24</v>
      </c>
      <c r="AD127">
        <v>23</v>
      </c>
      <c r="AE127">
        <v>22</v>
      </c>
      <c r="AF127">
        <v>21</v>
      </c>
      <c r="AG127">
        <v>20</v>
      </c>
      <c r="AH127">
        <v>85</v>
      </c>
      <c r="AI127">
        <v>91</v>
      </c>
      <c r="AJ127">
        <v>86</v>
      </c>
      <c r="AK127">
        <v>87</v>
      </c>
      <c r="AL127">
        <v>81</v>
      </c>
      <c r="AM127">
        <v>66</v>
      </c>
      <c r="AN127">
        <v>59</v>
      </c>
      <c r="AO127">
        <v>58</v>
      </c>
      <c r="AP127">
        <v>60</v>
      </c>
      <c r="AQ127">
        <v>46</v>
      </c>
      <c r="AR127">
        <v>33</v>
      </c>
      <c r="AS127">
        <v>23</v>
      </c>
      <c r="AT127">
        <v>23</v>
      </c>
      <c r="AU127">
        <v>1</v>
      </c>
      <c r="AV127">
        <v>11</v>
      </c>
      <c r="AW127">
        <v>9</v>
      </c>
      <c r="AX127">
        <v>24</v>
      </c>
      <c r="AY127">
        <v>694</v>
      </c>
      <c r="AZ127">
        <v>74</v>
      </c>
      <c r="BA127">
        <v>63</v>
      </c>
      <c r="BB127">
        <v>269</v>
      </c>
      <c r="BC127">
        <v>33</v>
      </c>
      <c r="BD127" t="s">
        <v>161</v>
      </c>
    </row>
    <row r="128" spans="1:56" hidden="1" x14ac:dyDescent="0.25">
      <c r="A128" s="18" t="s">
        <v>61</v>
      </c>
      <c r="B128" s="19" t="s">
        <v>46</v>
      </c>
      <c r="C128" s="19" t="s">
        <v>54</v>
      </c>
      <c r="D128" s="19" t="s">
        <v>62</v>
      </c>
      <c r="E128" s="19"/>
      <c r="F128" s="19"/>
      <c r="G128" s="19"/>
      <c r="H128" s="19"/>
      <c r="I128" s="19"/>
      <c r="J128" s="19"/>
      <c r="K128" s="19"/>
      <c r="L128" s="19"/>
      <c r="M128" s="20">
        <v>6127</v>
      </c>
      <c r="N128" s="20">
        <v>84</v>
      </c>
      <c r="O128" s="20">
        <v>63</v>
      </c>
      <c r="P128" s="20">
        <v>82</v>
      </c>
      <c r="Q128" s="20">
        <v>91</v>
      </c>
      <c r="R128" s="20">
        <v>76</v>
      </c>
      <c r="S128" s="20">
        <v>91</v>
      </c>
      <c r="T128" s="20">
        <v>153</v>
      </c>
      <c r="U128" s="20">
        <v>152</v>
      </c>
      <c r="V128" s="20">
        <v>153</v>
      </c>
      <c r="W128" s="20">
        <v>153</v>
      </c>
      <c r="X128" s="20">
        <v>152</v>
      </c>
      <c r="Y128" s="20">
        <v>151</v>
      </c>
      <c r="Z128" s="20">
        <v>145</v>
      </c>
      <c r="AA128" s="20">
        <v>135</v>
      </c>
      <c r="AB128" s="20">
        <v>125</v>
      </c>
      <c r="AC128" s="20">
        <v>104</v>
      </c>
      <c r="AD128" s="20">
        <v>97</v>
      </c>
      <c r="AE128" s="20">
        <v>86</v>
      </c>
      <c r="AF128" s="20">
        <v>86</v>
      </c>
      <c r="AG128" s="20">
        <v>87</v>
      </c>
      <c r="AH128" s="20">
        <v>445</v>
      </c>
      <c r="AI128" s="20">
        <v>444</v>
      </c>
      <c r="AJ128" s="20">
        <v>438</v>
      </c>
      <c r="AK128" s="20">
        <v>424</v>
      </c>
      <c r="AL128" s="20">
        <v>364</v>
      </c>
      <c r="AM128" s="20">
        <v>330</v>
      </c>
      <c r="AN128" s="20">
        <v>287</v>
      </c>
      <c r="AO128" s="20">
        <v>311</v>
      </c>
      <c r="AP128" s="20">
        <v>282</v>
      </c>
      <c r="AQ128" s="20">
        <v>176</v>
      </c>
      <c r="AR128" s="20">
        <v>127</v>
      </c>
      <c r="AS128" s="20">
        <v>95</v>
      </c>
      <c r="AT128" s="20">
        <v>138</v>
      </c>
      <c r="AU128" s="21">
        <v>8</v>
      </c>
      <c r="AV128" s="20">
        <v>48</v>
      </c>
      <c r="AW128" s="22">
        <v>36</v>
      </c>
      <c r="AX128" s="20">
        <v>98</v>
      </c>
      <c r="AY128" s="23">
        <v>3209</v>
      </c>
      <c r="AZ128" s="20">
        <v>399</v>
      </c>
      <c r="BA128" s="20">
        <v>235</v>
      </c>
      <c r="BB128" s="20">
        <v>1378</v>
      </c>
      <c r="BC128" s="23">
        <v>137.83632789937843</v>
      </c>
      <c r="BD128" t="s">
        <v>161</v>
      </c>
    </row>
    <row r="129" spans="1:56" x14ac:dyDescent="0.25">
      <c r="A129" s="18" t="s">
        <v>61</v>
      </c>
      <c r="B129" s="19" t="s">
        <v>46</v>
      </c>
      <c r="C129" s="19" t="s">
        <v>54</v>
      </c>
      <c r="D129" s="19" t="s">
        <v>62</v>
      </c>
      <c r="E129" s="17" t="s">
        <v>63</v>
      </c>
      <c r="F129">
        <v>2366</v>
      </c>
      <c r="G129" s="17" t="s">
        <v>49</v>
      </c>
      <c r="H129" s="25" t="s">
        <v>64</v>
      </c>
      <c r="I129" t="s">
        <v>59</v>
      </c>
      <c r="K129" s="17" t="s">
        <v>52</v>
      </c>
      <c r="L129" s="26">
        <v>0.84</v>
      </c>
      <c r="M129" s="27">
        <v>5148</v>
      </c>
      <c r="N129">
        <v>71</v>
      </c>
      <c r="O129">
        <v>53</v>
      </c>
      <c r="P129">
        <v>69</v>
      </c>
      <c r="Q129">
        <v>76</v>
      </c>
      <c r="R129">
        <v>64</v>
      </c>
      <c r="S129">
        <v>76</v>
      </c>
      <c r="T129">
        <v>129</v>
      </c>
      <c r="U129">
        <v>128</v>
      </c>
      <c r="V129">
        <v>129</v>
      </c>
      <c r="W129">
        <v>129</v>
      </c>
      <c r="X129">
        <v>128</v>
      </c>
      <c r="Y129">
        <v>127</v>
      </c>
      <c r="Z129">
        <v>122</v>
      </c>
      <c r="AA129">
        <v>113</v>
      </c>
      <c r="AB129">
        <v>105</v>
      </c>
      <c r="AC129">
        <v>87</v>
      </c>
      <c r="AD129">
        <v>81</v>
      </c>
      <c r="AE129">
        <v>72</v>
      </c>
      <c r="AF129">
        <v>72</v>
      </c>
      <c r="AG129">
        <v>73</v>
      </c>
      <c r="AH129">
        <v>374</v>
      </c>
      <c r="AI129">
        <v>373</v>
      </c>
      <c r="AJ129">
        <v>368</v>
      </c>
      <c r="AK129">
        <v>356</v>
      </c>
      <c r="AL129">
        <v>306</v>
      </c>
      <c r="AM129">
        <v>277</v>
      </c>
      <c r="AN129">
        <v>241</v>
      </c>
      <c r="AO129">
        <v>261</v>
      </c>
      <c r="AP129">
        <v>237</v>
      </c>
      <c r="AQ129">
        <v>148</v>
      </c>
      <c r="AR129">
        <v>107</v>
      </c>
      <c r="AS129">
        <v>80</v>
      </c>
      <c r="AT129">
        <v>116</v>
      </c>
      <c r="AU129">
        <v>7</v>
      </c>
      <c r="AV129">
        <v>40</v>
      </c>
      <c r="AW129">
        <v>30</v>
      </c>
      <c r="AX129">
        <v>82</v>
      </c>
      <c r="AY129">
        <v>2696</v>
      </c>
      <c r="AZ129">
        <v>335</v>
      </c>
      <c r="BA129">
        <v>197</v>
      </c>
      <c r="BB129">
        <v>1158</v>
      </c>
      <c r="BC129">
        <v>116</v>
      </c>
      <c r="BD129" t="s">
        <v>161</v>
      </c>
    </row>
    <row r="130" spans="1:56" x14ac:dyDescent="0.25">
      <c r="A130" s="18" t="s">
        <v>61</v>
      </c>
      <c r="B130" s="19" t="s">
        <v>46</v>
      </c>
      <c r="C130" s="19" t="s">
        <v>54</v>
      </c>
      <c r="D130" s="19" t="s">
        <v>62</v>
      </c>
      <c r="E130" s="17" t="s">
        <v>65</v>
      </c>
      <c r="F130">
        <v>2367</v>
      </c>
      <c r="G130" s="17" t="s">
        <v>49</v>
      </c>
      <c r="H130" s="25" t="s">
        <v>56</v>
      </c>
      <c r="I130" t="s">
        <v>51</v>
      </c>
      <c r="K130" s="17" t="s">
        <v>52</v>
      </c>
      <c r="L130" s="26">
        <v>0.16</v>
      </c>
      <c r="M130" s="27">
        <v>979</v>
      </c>
      <c r="N130">
        <v>13</v>
      </c>
      <c r="O130">
        <v>10</v>
      </c>
      <c r="P130">
        <v>13</v>
      </c>
      <c r="Q130">
        <v>15</v>
      </c>
      <c r="R130">
        <v>12</v>
      </c>
      <c r="S130">
        <v>15</v>
      </c>
      <c r="T130">
        <v>24</v>
      </c>
      <c r="U130">
        <v>24</v>
      </c>
      <c r="V130">
        <v>24</v>
      </c>
      <c r="W130">
        <v>24</v>
      </c>
      <c r="X130">
        <v>24</v>
      </c>
      <c r="Y130">
        <v>24</v>
      </c>
      <c r="Z130">
        <v>23</v>
      </c>
      <c r="AA130">
        <v>22</v>
      </c>
      <c r="AB130">
        <v>20</v>
      </c>
      <c r="AC130">
        <v>17</v>
      </c>
      <c r="AD130">
        <v>16</v>
      </c>
      <c r="AE130">
        <v>14</v>
      </c>
      <c r="AF130">
        <v>14</v>
      </c>
      <c r="AG130">
        <v>14</v>
      </c>
      <c r="AH130">
        <v>71</v>
      </c>
      <c r="AI130">
        <v>71</v>
      </c>
      <c r="AJ130">
        <v>70</v>
      </c>
      <c r="AK130">
        <v>68</v>
      </c>
      <c r="AL130">
        <v>58</v>
      </c>
      <c r="AM130">
        <v>53</v>
      </c>
      <c r="AN130">
        <v>46</v>
      </c>
      <c r="AO130">
        <v>50</v>
      </c>
      <c r="AP130">
        <v>45</v>
      </c>
      <c r="AQ130">
        <v>28</v>
      </c>
      <c r="AR130">
        <v>20</v>
      </c>
      <c r="AS130">
        <v>15</v>
      </c>
      <c r="AT130">
        <v>22</v>
      </c>
      <c r="AU130">
        <v>1</v>
      </c>
      <c r="AV130">
        <v>8</v>
      </c>
      <c r="AW130">
        <v>6</v>
      </c>
      <c r="AX130">
        <v>16</v>
      </c>
      <c r="AY130">
        <v>513</v>
      </c>
      <c r="AZ130">
        <v>64</v>
      </c>
      <c r="BA130">
        <v>38</v>
      </c>
      <c r="BB130">
        <v>220</v>
      </c>
      <c r="BC130">
        <v>22</v>
      </c>
      <c r="BD130" t="s">
        <v>161</v>
      </c>
    </row>
    <row r="131" spans="1:56" x14ac:dyDescent="0.25">
      <c r="A131" s="18" t="s">
        <v>66</v>
      </c>
      <c r="B131" s="19" t="s">
        <v>46</v>
      </c>
      <c r="C131" s="19" t="s">
        <v>54</v>
      </c>
      <c r="D131" s="19" t="s">
        <v>67</v>
      </c>
      <c r="E131" s="19" t="s">
        <v>64</v>
      </c>
      <c r="F131" s="19">
        <v>7700</v>
      </c>
      <c r="G131" s="19" t="s">
        <v>49</v>
      </c>
      <c r="H131" s="19" t="s">
        <v>64</v>
      </c>
      <c r="I131" s="19" t="s">
        <v>57</v>
      </c>
      <c r="J131" s="19"/>
      <c r="K131" s="19" t="s">
        <v>52</v>
      </c>
      <c r="L131" s="19">
        <v>1</v>
      </c>
      <c r="M131" s="20">
        <v>5726</v>
      </c>
      <c r="N131" s="20">
        <v>68</v>
      </c>
      <c r="O131" s="20">
        <v>92</v>
      </c>
      <c r="P131" s="20">
        <v>77</v>
      </c>
      <c r="Q131" s="20">
        <v>75</v>
      </c>
      <c r="R131" s="20">
        <v>60</v>
      </c>
      <c r="S131" s="20">
        <v>68</v>
      </c>
      <c r="T131" s="20">
        <v>126</v>
      </c>
      <c r="U131" s="20">
        <v>129</v>
      </c>
      <c r="V131" s="20">
        <v>130</v>
      </c>
      <c r="W131" s="20">
        <v>135</v>
      </c>
      <c r="X131" s="20">
        <v>137</v>
      </c>
      <c r="Y131" s="20">
        <v>139</v>
      </c>
      <c r="Z131" s="20">
        <v>137</v>
      </c>
      <c r="AA131" s="20">
        <v>133</v>
      </c>
      <c r="AB131" s="20">
        <v>124</v>
      </c>
      <c r="AC131" s="20">
        <v>114</v>
      </c>
      <c r="AD131" s="20">
        <v>110</v>
      </c>
      <c r="AE131" s="20">
        <v>104</v>
      </c>
      <c r="AF131" s="20">
        <v>99</v>
      </c>
      <c r="AG131" s="20">
        <v>92</v>
      </c>
      <c r="AH131" s="20">
        <v>351</v>
      </c>
      <c r="AI131" s="20">
        <v>388</v>
      </c>
      <c r="AJ131" s="20">
        <v>407</v>
      </c>
      <c r="AK131" s="20">
        <v>442</v>
      </c>
      <c r="AL131" s="20">
        <v>402</v>
      </c>
      <c r="AM131" s="20">
        <v>277</v>
      </c>
      <c r="AN131" s="20">
        <v>230</v>
      </c>
      <c r="AO131" s="20">
        <v>245</v>
      </c>
      <c r="AP131" s="20">
        <v>193</v>
      </c>
      <c r="AQ131" s="20">
        <v>201</v>
      </c>
      <c r="AR131" s="20">
        <v>221</v>
      </c>
      <c r="AS131" s="20">
        <v>91</v>
      </c>
      <c r="AT131" s="20">
        <v>129</v>
      </c>
      <c r="AU131" s="21">
        <v>2</v>
      </c>
      <c r="AV131" s="20">
        <v>27</v>
      </c>
      <c r="AW131" s="22">
        <v>41</v>
      </c>
      <c r="AX131" s="20">
        <v>79</v>
      </c>
      <c r="AY131" s="23">
        <v>2885</v>
      </c>
      <c r="AZ131" s="20">
        <v>338</v>
      </c>
      <c r="BA131" s="20">
        <v>201</v>
      </c>
      <c r="BB131" s="20">
        <v>1349</v>
      </c>
      <c r="BC131" s="23">
        <v>111.38289123182096</v>
      </c>
      <c r="BD131" t="s">
        <v>161</v>
      </c>
    </row>
    <row r="132" spans="1:56" hidden="1" x14ac:dyDescent="0.25">
      <c r="A132" s="18" t="s">
        <v>68</v>
      </c>
      <c r="B132" s="19" t="s">
        <v>46</v>
      </c>
      <c r="C132" s="19" t="s">
        <v>54</v>
      </c>
      <c r="D132" s="19" t="s">
        <v>69</v>
      </c>
      <c r="E132" s="19"/>
      <c r="F132" s="19"/>
      <c r="G132" s="19"/>
      <c r="H132" s="19"/>
      <c r="I132" s="19"/>
      <c r="J132" s="19"/>
      <c r="K132" s="19"/>
      <c r="L132" s="19"/>
      <c r="M132" s="20">
        <v>2423</v>
      </c>
      <c r="N132" s="20">
        <v>28</v>
      </c>
      <c r="O132" s="20">
        <v>28</v>
      </c>
      <c r="P132" s="20">
        <v>20</v>
      </c>
      <c r="Q132" s="20">
        <v>26</v>
      </c>
      <c r="R132" s="20">
        <v>29</v>
      </c>
      <c r="S132" s="20">
        <v>31</v>
      </c>
      <c r="T132" s="20">
        <v>48</v>
      </c>
      <c r="U132" s="20">
        <v>49</v>
      </c>
      <c r="V132" s="20">
        <v>50</v>
      </c>
      <c r="W132" s="20">
        <v>55</v>
      </c>
      <c r="X132" s="20">
        <v>57</v>
      </c>
      <c r="Y132" s="20">
        <v>58</v>
      </c>
      <c r="Z132" s="20">
        <v>58</v>
      </c>
      <c r="AA132" s="20">
        <v>56</v>
      </c>
      <c r="AB132" s="20">
        <v>46</v>
      </c>
      <c r="AC132" s="20">
        <v>46</v>
      </c>
      <c r="AD132" s="20">
        <v>43</v>
      </c>
      <c r="AE132" s="20">
        <v>40</v>
      </c>
      <c r="AF132" s="20">
        <v>37</v>
      </c>
      <c r="AG132" s="20">
        <v>30</v>
      </c>
      <c r="AH132" s="20">
        <v>151</v>
      </c>
      <c r="AI132" s="20">
        <v>148</v>
      </c>
      <c r="AJ132" s="20">
        <v>151</v>
      </c>
      <c r="AK132" s="20">
        <v>159</v>
      </c>
      <c r="AL132" s="20">
        <v>187</v>
      </c>
      <c r="AM132" s="20">
        <v>132</v>
      </c>
      <c r="AN132" s="20">
        <v>123</v>
      </c>
      <c r="AO132" s="20">
        <v>128</v>
      </c>
      <c r="AP132" s="20">
        <v>121</v>
      </c>
      <c r="AQ132" s="20">
        <v>94</v>
      </c>
      <c r="AR132" s="20">
        <v>77</v>
      </c>
      <c r="AS132" s="20">
        <v>52</v>
      </c>
      <c r="AT132" s="20">
        <v>65</v>
      </c>
      <c r="AU132" s="21">
        <v>1</v>
      </c>
      <c r="AV132" s="20">
        <v>15</v>
      </c>
      <c r="AW132" s="22">
        <v>13</v>
      </c>
      <c r="AX132" s="20">
        <v>32</v>
      </c>
      <c r="AY132" s="23">
        <v>1222</v>
      </c>
      <c r="AZ132" s="20">
        <v>124</v>
      </c>
      <c r="BA132" s="20">
        <v>58</v>
      </c>
      <c r="BB132" s="20">
        <v>547</v>
      </c>
      <c r="BC132" s="23">
        <v>45.945442633126149</v>
      </c>
      <c r="BD132" t="s">
        <v>161</v>
      </c>
    </row>
    <row r="133" spans="1:56" x14ac:dyDescent="0.25">
      <c r="A133" s="18" t="s">
        <v>68</v>
      </c>
      <c r="B133" s="19" t="s">
        <v>46</v>
      </c>
      <c r="C133" s="19" t="s">
        <v>54</v>
      </c>
      <c r="D133" s="19" t="s">
        <v>69</v>
      </c>
      <c r="E133" s="17" t="s">
        <v>70</v>
      </c>
      <c r="F133">
        <v>2370</v>
      </c>
      <c r="G133" s="17" t="s">
        <v>49</v>
      </c>
      <c r="H133" s="25" t="s">
        <v>64</v>
      </c>
      <c r="I133" t="s">
        <v>51</v>
      </c>
      <c r="J133" t="s">
        <v>71</v>
      </c>
      <c r="K133" s="17" t="s">
        <v>52</v>
      </c>
      <c r="L133" s="26">
        <v>0.2</v>
      </c>
      <c r="M133" s="27">
        <v>485</v>
      </c>
      <c r="N133">
        <v>6</v>
      </c>
      <c r="O133">
        <v>6</v>
      </c>
      <c r="P133">
        <v>4</v>
      </c>
      <c r="Q133">
        <v>5</v>
      </c>
      <c r="R133">
        <v>6</v>
      </c>
      <c r="S133">
        <v>6</v>
      </c>
      <c r="T133">
        <v>10</v>
      </c>
      <c r="U133">
        <v>10</v>
      </c>
      <c r="V133">
        <v>10</v>
      </c>
      <c r="W133">
        <v>11</v>
      </c>
      <c r="X133">
        <v>11</v>
      </c>
      <c r="Y133">
        <v>12</v>
      </c>
      <c r="Z133">
        <v>12</v>
      </c>
      <c r="AA133">
        <v>11</v>
      </c>
      <c r="AB133">
        <v>9</v>
      </c>
      <c r="AC133">
        <v>9</v>
      </c>
      <c r="AD133">
        <v>9</v>
      </c>
      <c r="AE133">
        <v>8</v>
      </c>
      <c r="AF133">
        <v>7</v>
      </c>
      <c r="AG133">
        <v>6</v>
      </c>
      <c r="AH133">
        <v>30</v>
      </c>
      <c r="AI133">
        <v>30</v>
      </c>
      <c r="AJ133">
        <v>30</v>
      </c>
      <c r="AK133">
        <v>32</v>
      </c>
      <c r="AL133">
        <v>37</v>
      </c>
      <c r="AM133">
        <v>26</v>
      </c>
      <c r="AN133">
        <v>25</v>
      </c>
      <c r="AO133">
        <v>26</v>
      </c>
      <c r="AP133">
        <v>24</v>
      </c>
      <c r="AQ133">
        <v>19</v>
      </c>
      <c r="AR133">
        <v>15</v>
      </c>
      <c r="AS133">
        <v>10</v>
      </c>
      <c r="AT133">
        <v>13</v>
      </c>
      <c r="AU133">
        <v>0</v>
      </c>
      <c r="AV133">
        <v>3</v>
      </c>
      <c r="AW133">
        <v>3</v>
      </c>
      <c r="AX133">
        <v>6</v>
      </c>
      <c r="AY133">
        <v>244</v>
      </c>
      <c r="AZ133">
        <v>25</v>
      </c>
      <c r="BA133">
        <v>12</v>
      </c>
      <c r="BB133">
        <v>109</v>
      </c>
      <c r="BC133">
        <v>9</v>
      </c>
      <c r="BD133" t="s">
        <v>161</v>
      </c>
    </row>
    <row r="134" spans="1:56" x14ac:dyDescent="0.25">
      <c r="A134" s="18" t="s">
        <v>68</v>
      </c>
      <c r="B134" s="19" t="s">
        <v>46</v>
      </c>
      <c r="C134" s="19" t="s">
        <v>54</v>
      </c>
      <c r="D134" s="19" t="s">
        <v>69</v>
      </c>
      <c r="E134" s="17" t="s">
        <v>72</v>
      </c>
      <c r="F134">
        <v>2369</v>
      </c>
      <c r="G134" s="17" t="s">
        <v>49</v>
      </c>
      <c r="H134" s="25" t="s">
        <v>64</v>
      </c>
      <c r="I134" t="s">
        <v>59</v>
      </c>
      <c r="J134" t="s">
        <v>73</v>
      </c>
      <c r="K134" s="17" t="s">
        <v>52</v>
      </c>
      <c r="L134" s="26">
        <v>0.8</v>
      </c>
      <c r="M134" s="27">
        <v>1938</v>
      </c>
      <c r="N134">
        <v>22</v>
      </c>
      <c r="O134">
        <v>22</v>
      </c>
      <c r="P134">
        <v>16</v>
      </c>
      <c r="Q134">
        <v>21</v>
      </c>
      <c r="R134">
        <v>23</v>
      </c>
      <c r="S134">
        <v>25</v>
      </c>
      <c r="T134">
        <v>38</v>
      </c>
      <c r="U134">
        <v>39</v>
      </c>
      <c r="V134">
        <v>40</v>
      </c>
      <c r="W134">
        <v>44</v>
      </c>
      <c r="X134">
        <v>46</v>
      </c>
      <c r="Y134">
        <v>46</v>
      </c>
      <c r="Z134">
        <v>46</v>
      </c>
      <c r="AA134">
        <v>45</v>
      </c>
      <c r="AB134">
        <v>37</v>
      </c>
      <c r="AC134">
        <v>37</v>
      </c>
      <c r="AD134">
        <v>34</v>
      </c>
      <c r="AE134">
        <v>32</v>
      </c>
      <c r="AF134">
        <v>30</v>
      </c>
      <c r="AG134">
        <v>24</v>
      </c>
      <c r="AH134">
        <v>121</v>
      </c>
      <c r="AI134">
        <v>118</v>
      </c>
      <c r="AJ134">
        <v>121</v>
      </c>
      <c r="AK134">
        <v>127</v>
      </c>
      <c r="AL134">
        <v>150</v>
      </c>
      <c r="AM134">
        <v>106</v>
      </c>
      <c r="AN134">
        <v>98</v>
      </c>
      <c r="AO134">
        <v>102</v>
      </c>
      <c r="AP134">
        <v>97</v>
      </c>
      <c r="AQ134">
        <v>75</v>
      </c>
      <c r="AR134">
        <v>62</v>
      </c>
      <c r="AS134">
        <v>42</v>
      </c>
      <c r="AT134">
        <v>52</v>
      </c>
      <c r="AU134">
        <v>1</v>
      </c>
      <c r="AV134">
        <v>12</v>
      </c>
      <c r="AW134">
        <v>10</v>
      </c>
      <c r="AX134">
        <v>26</v>
      </c>
      <c r="AY134">
        <v>978</v>
      </c>
      <c r="AZ134">
        <v>99</v>
      </c>
      <c r="BA134">
        <v>46</v>
      </c>
      <c r="BB134">
        <v>438</v>
      </c>
      <c r="BC134">
        <v>37</v>
      </c>
      <c r="BD134" t="s">
        <v>161</v>
      </c>
    </row>
    <row r="135" spans="1:56" x14ac:dyDescent="0.25">
      <c r="A135" s="18" t="s">
        <v>74</v>
      </c>
      <c r="B135" s="19" t="s">
        <v>46</v>
      </c>
      <c r="C135" s="19" t="s">
        <v>54</v>
      </c>
      <c r="D135" s="19" t="s">
        <v>75</v>
      </c>
      <c r="E135" s="19" t="s">
        <v>75</v>
      </c>
      <c r="F135" s="19">
        <v>2371</v>
      </c>
      <c r="G135" s="19" t="s">
        <v>49</v>
      </c>
      <c r="H135" s="19" t="s">
        <v>64</v>
      </c>
      <c r="I135" s="19" t="s">
        <v>76</v>
      </c>
      <c r="J135" s="19"/>
      <c r="K135" s="19" t="s">
        <v>52</v>
      </c>
      <c r="L135" s="19">
        <v>1</v>
      </c>
      <c r="M135" s="20">
        <v>6267</v>
      </c>
      <c r="N135" s="20">
        <v>100</v>
      </c>
      <c r="O135" s="20">
        <v>78</v>
      </c>
      <c r="P135" s="20">
        <v>87</v>
      </c>
      <c r="Q135" s="20">
        <v>92</v>
      </c>
      <c r="R135" s="20">
        <v>86</v>
      </c>
      <c r="S135" s="20">
        <v>93</v>
      </c>
      <c r="T135" s="20">
        <v>151</v>
      </c>
      <c r="U135" s="20">
        <v>152</v>
      </c>
      <c r="V135" s="20">
        <v>155</v>
      </c>
      <c r="W135" s="20">
        <v>159</v>
      </c>
      <c r="X135" s="20">
        <v>158</v>
      </c>
      <c r="Y135" s="20">
        <v>158</v>
      </c>
      <c r="Z135" s="20">
        <v>152</v>
      </c>
      <c r="AA135" s="20">
        <v>146</v>
      </c>
      <c r="AB135" s="20">
        <v>138</v>
      </c>
      <c r="AC135" s="20">
        <v>124</v>
      </c>
      <c r="AD135" s="20">
        <v>114</v>
      </c>
      <c r="AE135" s="20">
        <v>110</v>
      </c>
      <c r="AF135" s="20">
        <v>101</v>
      </c>
      <c r="AG135" s="20">
        <v>89</v>
      </c>
      <c r="AH135" s="20">
        <v>391</v>
      </c>
      <c r="AI135" s="20">
        <v>474</v>
      </c>
      <c r="AJ135" s="20">
        <v>478</v>
      </c>
      <c r="AK135" s="20">
        <v>444</v>
      </c>
      <c r="AL135" s="20">
        <v>388</v>
      </c>
      <c r="AM135" s="20">
        <v>288</v>
      </c>
      <c r="AN135" s="20">
        <v>277</v>
      </c>
      <c r="AO135" s="20">
        <v>234</v>
      </c>
      <c r="AP135" s="20">
        <v>255</v>
      </c>
      <c r="AQ135" s="20">
        <v>214</v>
      </c>
      <c r="AR135" s="20">
        <v>152</v>
      </c>
      <c r="AS135" s="20">
        <v>105</v>
      </c>
      <c r="AT135" s="20">
        <v>124</v>
      </c>
      <c r="AU135" s="21">
        <v>10</v>
      </c>
      <c r="AV135" s="20">
        <v>57</v>
      </c>
      <c r="AW135" s="22">
        <v>43</v>
      </c>
      <c r="AX135" s="20">
        <v>117</v>
      </c>
      <c r="AY135" s="23">
        <v>3399</v>
      </c>
      <c r="AZ135" s="20">
        <v>286</v>
      </c>
      <c r="BA135" s="20">
        <v>275</v>
      </c>
      <c r="BB135" s="20">
        <v>1398</v>
      </c>
      <c r="BC135" s="23">
        <v>164.28976456693593</v>
      </c>
      <c r="BD135" t="s">
        <v>161</v>
      </c>
    </row>
    <row r="136" spans="1:56" x14ac:dyDescent="0.25">
      <c r="A136" s="18" t="s">
        <v>77</v>
      </c>
      <c r="B136" s="19" t="s">
        <v>46</v>
      </c>
      <c r="C136" s="19" t="s">
        <v>54</v>
      </c>
      <c r="D136" s="19" t="s">
        <v>78</v>
      </c>
      <c r="E136" s="19" t="s">
        <v>78</v>
      </c>
      <c r="F136" s="19">
        <v>2372</v>
      </c>
      <c r="G136" s="19" t="s">
        <v>49</v>
      </c>
      <c r="H136" s="19" t="s">
        <v>55</v>
      </c>
      <c r="I136" s="19" t="s">
        <v>59</v>
      </c>
      <c r="J136" s="19"/>
      <c r="K136" s="19" t="s">
        <v>52</v>
      </c>
      <c r="L136" s="19">
        <v>1</v>
      </c>
      <c r="M136" s="20">
        <v>1956</v>
      </c>
      <c r="N136" s="20">
        <v>18</v>
      </c>
      <c r="O136" s="20">
        <v>26</v>
      </c>
      <c r="P136" s="20">
        <v>19</v>
      </c>
      <c r="Q136" s="20">
        <v>21</v>
      </c>
      <c r="R136" s="20">
        <v>27</v>
      </c>
      <c r="S136" s="20">
        <v>18</v>
      </c>
      <c r="T136" s="20">
        <v>44</v>
      </c>
      <c r="U136" s="20">
        <v>41</v>
      </c>
      <c r="V136" s="20">
        <v>44</v>
      </c>
      <c r="W136" s="20">
        <v>40</v>
      </c>
      <c r="X136" s="20">
        <v>44</v>
      </c>
      <c r="Y136" s="20">
        <v>39</v>
      </c>
      <c r="Z136" s="20">
        <v>42</v>
      </c>
      <c r="AA136" s="20">
        <v>41</v>
      </c>
      <c r="AB136" s="20">
        <v>40</v>
      </c>
      <c r="AC136" s="20">
        <v>38</v>
      </c>
      <c r="AD136" s="20">
        <v>38</v>
      </c>
      <c r="AE136" s="20">
        <v>36</v>
      </c>
      <c r="AF136" s="20">
        <v>30</v>
      </c>
      <c r="AG136" s="20">
        <v>28</v>
      </c>
      <c r="AH136" s="20">
        <v>119</v>
      </c>
      <c r="AI136" s="20">
        <v>146</v>
      </c>
      <c r="AJ136" s="20">
        <v>151</v>
      </c>
      <c r="AK136" s="20">
        <v>134</v>
      </c>
      <c r="AL136" s="20">
        <v>139</v>
      </c>
      <c r="AM136" s="20">
        <v>107</v>
      </c>
      <c r="AN136" s="20">
        <v>98</v>
      </c>
      <c r="AO136" s="20">
        <v>83</v>
      </c>
      <c r="AP136" s="20">
        <v>87</v>
      </c>
      <c r="AQ136" s="20">
        <v>61</v>
      </c>
      <c r="AR136" s="20">
        <v>57</v>
      </c>
      <c r="AS136" s="20">
        <v>53</v>
      </c>
      <c r="AT136" s="20">
        <v>47</v>
      </c>
      <c r="AU136" s="21">
        <v>1</v>
      </c>
      <c r="AV136" s="20">
        <v>11</v>
      </c>
      <c r="AW136" s="22">
        <v>7</v>
      </c>
      <c r="AX136" s="20">
        <v>21</v>
      </c>
      <c r="AY136" s="23">
        <v>939</v>
      </c>
      <c r="AZ136" s="20">
        <v>114</v>
      </c>
      <c r="BA136" s="20">
        <v>97</v>
      </c>
      <c r="BB136" s="20">
        <v>397</v>
      </c>
      <c r="BC136" s="23">
        <v>30.630295088750767</v>
      </c>
      <c r="BD136" t="s">
        <v>161</v>
      </c>
    </row>
    <row r="137" spans="1:56" hidden="1" x14ac:dyDescent="0.25">
      <c r="A137" s="18" t="s">
        <v>79</v>
      </c>
      <c r="B137" s="19" t="s">
        <v>46</v>
      </c>
      <c r="C137" s="19" t="s">
        <v>54</v>
      </c>
      <c r="D137" s="19" t="s">
        <v>80</v>
      </c>
      <c r="E137" s="19"/>
      <c r="F137" s="19"/>
      <c r="G137" s="19"/>
      <c r="H137" s="19"/>
      <c r="I137" s="19"/>
      <c r="J137" s="19"/>
      <c r="K137" s="19"/>
      <c r="L137" s="19"/>
      <c r="M137" s="20">
        <v>3456</v>
      </c>
      <c r="N137" s="20">
        <v>42</v>
      </c>
      <c r="O137" s="20">
        <v>31</v>
      </c>
      <c r="P137" s="20">
        <v>37</v>
      </c>
      <c r="Q137" s="20">
        <v>41</v>
      </c>
      <c r="R137" s="20">
        <v>40</v>
      </c>
      <c r="S137" s="20">
        <v>40</v>
      </c>
      <c r="T137" s="20">
        <v>87</v>
      </c>
      <c r="U137" s="20">
        <v>87</v>
      </c>
      <c r="V137" s="20">
        <v>86</v>
      </c>
      <c r="W137" s="20">
        <v>83</v>
      </c>
      <c r="X137" s="20">
        <v>89</v>
      </c>
      <c r="Y137" s="20">
        <v>87</v>
      </c>
      <c r="Z137" s="20">
        <v>85</v>
      </c>
      <c r="AA137" s="20">
        <v>82</v>
      </c>
      <c r="AB137" s="20">
        <v>77</v>
      </c>
      <c r="AC137" s="20">
        <v>72</v>
      </c>
      <c r="AD137" s="20">
        <v>66</v>
      </c>
      <c r="AE137" s="20">
        <v>66</v>
      </c>
      <c r="AF137" s="20">
        <v>58</v>
      </c>
      <c r="AG137" s="20">
        <v>62</v>
      </c>
      <c r="AH137" s="20">
        <v>232</v>
      </c>
      <c r="AI137" s="20">
        <v>204</v>
      </c>
      <c r="AJ137" s="20">
        <v>268</v>
      </c>
      <c r="AK137" s="20">
        <v>259</v>
      </c>
      <c r="AL137" s="20">
        <v>204</v>
      </c>
      <c r="AM137" s="20">
        <v>197</v>
      </c>
      <c r="AN137" s="20">
        <v>171</v>
      </c>
      <c r="AO137" s="20">
        <v>160</v>
      </c>
      <c r="AP137" s="20">
        <v>140</v>
      </c>
      <c r="AQ137" s="20">
        <v>115</v>
      </c>
      <c r="AR137" s="20">
        <v>67</v>
      </c>
      <c r="AS137" s="20">
        <v>56</v>
      </c>
      <c r="AT137" s="20">
        <v>65</v>
      </c>
      <c r="AU137" s="21">
        <v>1</v>
      </c>
      <c r="AV137" s="20">
        <v>25</v>
      </c>
      <c r="AW137" s="22">
        <v>17</v>
      </c>
      <c r="AX137" s="20">
        <v>49</v>
      </c>
      <c r="AY137" s="23">
        <v>1691</v>
      </c>
      <c r="AZ137" s="20">
        <v>219</v>
      </c>
      <c r="BA137" s="20">
        <v>159</v>
      </c>
      <c r="BB137" s="20">
        <v>779</v>
      </c>
      <c r="BC137" s="23">
        <v>69.614307019888102</v>
      </c>
      <c r="BD137" t="s">
        <v>161</v>
      </c>
    </row>
    <row r="138" spans="1:56" x14ac:dyDescent="0.25">
      <c r="A138" s="18" t="s">
        <v>79</v>
      </c>
      <c r="B138" s="19" t="s">
        <v>46</v>
      </c>
      <c r="C138" s="19" t="s">
        <v>54</v>
      </c>
      <c r="D138" s="19" t="s">
        <v>80</v>
      </c>
      <c r="E138" s="17" t="s">
        <v>81</v>
      </c>
      <c r="F138">
        <v>2374</v>
      </c>
      <c r="G138" s="17" t="s">
        <v>49</v>
      </c>
      <c r="H138" s="25" t="s">
        <v>55</v>
      </c>
      <c r="I138" t="s">
        <v>59</v>
      </c>
      <c r="K138" s="17" t="s">
        <v>52</v>
      </c>
      <c r="L138" s="26">
        <v>0.42</v>
      </c>
      <c r="M138" s="27">
        <v>1454</v>
      </c>
      <c r="N138">
        <v>18</v>
      </c>
      <c r="O138">
        <v>13</v>
      </c>
      <c r="P138">
        <v>16</v>
      </c>
      <c r="Q138">
        <v>17</v>
      </c>
      <c r="R138">
        <v>17</v>
      </c>
      <c r="S138">
        <v>17</v>
      </c>
      <c r="T138">
        <v>37</v>
      </c>
      <c r="U138">
        <v>37</v>
      </c>
      <c r="V138">
        <v>36</v>
      </c>
      <c r="W138">
        <v>35</v>
      </c>
      <c r="X138">
        <v>37</v>
      </c>
      <c r="Y138">
        <v>37</v>
      </c>
      <c r="Z138">
        <v>36</v>
      </c>
      <c r="AA138">
        <v>34</v>
      </c>
      <c r="AB138">
        <v>32</v>
      </c>
      <c r="AC138">
        <v>30</v>
      </c>
      <c r="AD138">
        <v>28</v>
      </c>
      <c r="AE138">
        <v>28</v>
      </c>
      <c r="AF138">
        <v>24</v>
      </c>
      <c r="AG138">
        <v>26</v>
      </c>
      <c r="AH138">
        <v>97</v>
      </c>
      <c r="AI138">
        <v>86</v>
      </c>
      <c r="AJ138">
        <v>113</v>
      </c>
      <c r="AK138">
        <v>109</v>
      </c>
      <c r="AL138">
        <v>86</v>
      </c>
      <c r="AM138">
        <v>83</v>
      </c>
      <c r="AN138">
        <v>72</v>
      </c>
      <c r="AO138">
        <v>67</v>
      </c>
      <c r="AP138">
        <v>59</v>
      </c>
      <c r="AQ138">
        <v>48</v>
      </c>
      <c r="AR138">
        <v>28</v>
      </c>
      <c r="AS138">
        <v>24</v>
      </c>
      <c r="AT138">
        <v>27</v>
      </c>
      <c r="AU138">
        <v>0</v>
      </c>
      <c r="AV138">
        <v>11</v>
      </c>
      <c r="AW138">
        <v>7</v>
      </c>
      <c r="AX138">
        <v>21</v>
      </c>
      <c r="AY138">
        <v>710</v>
      </c>
      <c r="AZ138">
        <v>92</v>
      </c>
      <c r="BA138">
        <v>67</v>
      </c>
      <c r="BB138">
        <v>327</v>
      </c>
      <c r="BC138">
        <v>29</v>
      </c>
      <c r="BD138" t="s">
        <v>161</v>
      </c>
    </row>
    <row r="139" spans="1:56" x14ac:dyDescent="0.25">
      <c r="A139" s="18" t="s">
        <v>79</v>
      </c>
      <c r="B139" s="19" t="s">
        <v>46</v>
      </c>
      <c r="C139" s="19" t="s">
        <v>54</v>
      </c>
      <c r="D139" s="19" t="s">
        <v>80</v>
      </c>
      <c r="E139" s="17" t="s">
        <v>82</v>
      </c>
      <c r="F139">
        <v>2373</v>
      </c>
      <c r="G139" s="17" t="s">
        <v>49</v>
      </c>
      <c r="H139" s="25" t="s">
        <v>55</v>
      </c>
      <c r="I139" t="s">
        <v>59</v>
      </c>
      <c r="K139" s="17" t="s">
        <v>52</v>
      </c>
      <c r="L139" s="26">
        <v>0.57999999999999996</v>
      </c>
      <c r="M139" s="27">
        <v>2002</v>
      </c>
      <c r="N139">
        <v>24</v>
      </c>
      <c r="O139">
        <v>18</v>
      </c>
      <c r="P139">
        <v>21</v>
      </c>
      <c r="Q139">
        <v>24</v>
      </c>
      <c r="R139">
        <v>23</v>
      </c>
      <c r="S139">
        <v>23</v>
      </c>
      <c r="T139">
        <v>50</v>
      </c>
      <c r="U139">
        <v>50</v>
      </c>
      <c r="V139">
        <v>50</v>
      </c>
      <c r="W139">
        <v>48</v>
      </c>
      <c r="X139">
        <v>52</v>
      </c>
      <c r="Y139">
        <v>50</v>
      </c>
      <c r="Z139">
        <v>49</v>
      </c>
      <c r="AA139">
        <v>48</v>
      </c>
      <c r="AB139">
        <v>45</v>
      </c>
      <c r="AC139">
        <v>42</v>
      </c>
      <c r="AD139">
        <v>38</v>
      </c>
      <c r="AE139">
        <v>38</v>
      </c>
      <c r="AF139">
        <v>34</v>
      </c>
      <c r="AG139">
        <v>36</v>
      </c>
      <c r="AH139">
        <v>135</v>
      </c>
      <c r="AI139">
        <v>118</v>
      </c>
      <c r="AJ139">
        <v>155</v>
      </c>
      <c r="AK139">
        <v>150</v>
      </c>
      <c r="AL139">
        <v>118</v>
      </c>
      <c r="AM139">
        <v>114</v>
      </c>
      <c r="AN139">
        <v>99</v>
      </c>
      <c r="AO139">
        <v>93</v>
      </c>
      <c r="AP139">
        <v>81</v>
      </c>
      <c r="AQ139">
        <v>67</v>
      </c>
      <c r="AR139">
        <v>39</v>
      </c>
      <c r="AS139">
        <v>32</v>
      </c>
      <c r="AT139">
        <v>38</v>
      </c>
      <c r="AU139">
        <v>1</v>
      </c>
      <c r="AV139">
        <v>15</v>
      </c>
      <c r="AW139">
        <v>10</v>
      </c>
      <c r="AX139">
        <v>28</v>
      </c>
      <c r="AY139">
        <v>981</v>
      </c>
      <c r="AZ139">
        <v>127</v>
      </c>
      <c r="BA139">
        <v>92</v>
      </c>
      <c r="BB139">
        <v>452</v>
      </c>
      <c r="BC139">
        <v>40</v>
      </c>
      <c r="BD139" t="s">
        <v>161</v>
      </c>
    </row>
    <row r="140" spans="1:56" hidden="1" x14ac:dyDescent="0.25">
      <c r="A140" s="18" t="s">
        <v>83</v>
      </c>
      <c r="B140" s="19" t="s">
        <v>46</v>
      </c>
      <c r="C140" s="19" t="s">
        <v>54</v>
      </c>
      <c r="D140" s="19" t="s">
        <v>84</v>
      </c>
      <c r="E140" s="19"/>
      <c r="F140" s="19"/>
      <c r="G140" s="19"/>
      <c r="H140" s="19"/>
      <c r="I140" s="19"/>
      <c r="J140" s="19"/>
      <c r="K140" s="19"/>
      <c r="L140" s="19"/>
      <c r="M140" s="20">
        <v>2864</v>
      </c>
      <c r="N140" s="20">
        <v>45</v>
      </c>
      <c r="O140" s="20">
        <v>39</v>
      </c>
      <c r="P140" s="20">
        <v>30</v>
      </c>
      <c r="Q140" s="20">
        <v>40</v>
      </c>
      <c r="R140" s="20">
        <v>37</v>
      </c>
      <c r="S140" s="20">
        <v>55</v>
      </c>
      <c r="T140" s="20">
        <v>58</v>
      </c>
      <c r="U140" s="20">
        <v>59</v>
      </c>
      <c r="V140" s="20">
        <v>60</v>
      </c>
      <c r="W140" s="20">
        <v>58</v>
      </c>
      <c r="X140" s="20">
        <v>66</v>
      </c>
      <c r="Y140" s="20">
        <v>63</v>
      </c>
      <c r="Z140" s="20">
        <v>66</v>
      </c>
      <c r="AA140" s="20">
        <v>64</v>
      </c>
      <c r="AB140" s="20">
        <v>61</v>
      </c>
      <c r="AC140" s="20">
        <v>52</v>
      </c>
      <c r="AD140" s="20">
        <v>48</v>
      </c>
      <c r="AE140" s="20">
        <v>48</v>
      </c>
      <c r="AF140" s="20">
        <v>42</v>
      </c>
      <c r="AG140" s="20">
        <v>50</v>
      </c>
      <c r="AH140" s="20">
        <v>174</v>
      </c>
      <c r="AI140" s="20">
        <v>202</v>
      </c>
      <c r="AJ140" s="20">
        <v>219</v>
      </c>
      <c r="AK140" s="20">
        <v>201</v>
      </c>
      <c r="AL140" s="20">
        <v>188</v>
      </c>
      <c r="AM140" s="20">
        <v>168</v>
      </c>
      <c r="AN140" s="20">
        <v>149</v>
      </c>
      <c r="AO140" s="20">
        <v>140</v>
      </c>
      <c r="AP140" s="20">
        <v>143</v>
      </c>
      <c r="AQ140" s="20">
        <v>74</v>
      </c>
      <c r="AR140" s="20">
        <v>66</v>
      </c>
      <c r="AS140" s="20">
        <v>36</v>
      </c>
      <c r="AT140" s="20">
        <v>63</v>
      </c>
      <c r="AU140" s="21">
        <v>3</v>
      </c>
      <c r="AV140" s="20">
        <v>27</v>
      </c>
      <c r="AW140" s="22">
        <v>18</v>
      </c>
      <c r="AX140" s="20">
        <v>52</v>
      </c>
      <c r="AY140" s="23">
        <v>1543</v>
      </c>
      <c r="AZ140" s="20">
        <v>213</v>
      </c>
      <c r="BA140" s="20">
        <v>125</v>
      </c>
      <c r="BB140" s="20">
        <v>521</v>
      </c>
      <c r="BC140" s="23">
        <v>73.79116544108139</v>
      </c>
      <c r="BD140" t="s">
        <v>161</v>
      </c>
    </row>
    <row r="141" spans="1:56" x14ac:dyDescent="0.25">
      <c r="A141" s="18" t="s">
        <v>83</v>
      </c>
      <c r="B141" s="19" t="s">
        <v>46</v>
      </c>
      <c r="C141" s="19" t="s">
        <v>54</v>
      </c>
      <c r="D141" s="19" t="s">
        <v>84</v>
      </c>
      <c r="E141" s="17" t="s">
        <v>85</v>
      </c>
      <c r="F141">
        <v>2375</v>
      </c>
      <c r="G141" s="17" t="s">
        <v>49</v>
      </c>
      <c r="H141" s="25" t="s">
        <v>55</v>
      </c>
      <c r="I141" t="s">
        <v>51</v>
      </c>
      <c r="K141" s="17" t="s">
        <v>52</v>
      </c>
      <c r="L141" s="26">
        <v>0.21</v>
      </c>
      <c r="M141" s="27">
        <v>600</v>
      </c>
      <c r="N141">
        <v>9</v>
      </c>
      <c r="O141">
        <v>8</v>
      </c>
      <c r="P141">
        <v>6</v>
      </c>
      <c r="Q141">
        <v>8</v>
      </c>
      <c r="R141">
        <v>8</v>
      </c>
      <c r="S141">
        <v>12</v>
      </c>
      <c r="T141">
        <v>12</v>
      </c>
      <c r="U141">
        <v>12</v>
      </c>
      <c r="V141">
        <v>13</v>
      </c>
      <c r="W141">
        <v>12</v>
      </c>
      <c r="X141">
        <v>14</v>
      </c>
      <c r="Y141">
        <v>13</v>
      </c>
      <c r="Z141">
        <v>14</v>
      </c>
      <c r="AA141">
        <v>13</v>
      </c>
      <c r="AB141">
        <v>13</v>
      </c>
      <c r="AC141">
        <v>11</v>
      </c>
      <c r="AD141">
        <v>10</v>
      </c>
      <c r="AE141">
        <v>10</v>
      </c>
      <c r="AF141">
        <v>9</v>
      </c>
      <c r="AG141">
        <v>11</v>
      </c>
      <c r="AH141">
        <v>37</v>
      </c>
      <c r="AI141">
        <v>42</v>
      </c>
      <c r="AJ141">
        <v>46</v>
      </c>
      <c r="AK141">
        <v>42</v>
      </c>
      <c r="AL141">
        <v>39</v>
      </c>
      <c r="AM141">
        <v>35</v>
      </c>
      <c r="AN141">
        <v>31</v>
      </c>
      <c r="AO141">
        <v>29</v>
      </c>
      <c r="AP141">
        <v>30</v>
      </c>
      <c r="AQ141">
        <v>16</v>
      </c>
      <c r="AR141">
        <v>14</v>
      </c>
      <c r="AS141">
        <v>8</v>
      </c>
      <c r="AT141">
        <v>13</v>
      </c>
      <c r="AU141">
        <v>1</v>
      </c>
      <c r="AV141">
        <v>6</v>
      </c>
      <c r="AW141">
        <v>4</v>
      </c>
      <c r="AX141">
        <v>11</v>
      </c>
      <c r="AY141">
        <v>324</v>
      </c>
      <c r="AZ141">
        <v>45</v>
      </c>
      <c r="BA141">
        <v>26</v>
      </c>
      <c r="BB141">
        <v>109</v>
      </c>
      <c r="BC141">
        <v>15</v>
      </c>
      <c r="BD141" t="s">
        <v>161</v>
      </c>
    </row>
    <row r="142" spans="1:56" x14ac:dyDescent="0.25">
      <c r="A142" s="18" t="s">
        <v>83</v>
      </c>
      <c r="B142" s="19" t="s">
        <v>46</v>
      </c>
      <c r="C142" s="19" t="s">
        <v>54</v>
      </c>
      <c r="D142" s="19" t="s">
        <v>84</v>
      </c>
      <c r="E142" s="17" t="s">
        <v>86</v>
      </c>
      <c r="F142">
        <v>2377</v>
      </c>
      <c r="G142" s="17" t="s">
        <v>49</v>
      </c>
      <c r="H142" s="25" t="s">
        <v>55</v>
      </c>
      <c r="I142" t="s">
        <v>59</v>
      </c>
      <c r="K142" s="17" t="s">
        <v>52</v>
      </c>
      <c r="L142" s="26">
        <v>0.32</v>
      </c>
      <c r="M142" s="27">
        <v>918</v>
      </c>
      <c r="N142">
        <v>14</v>
      </c>
      <c r="O142">
        <v>12</v>
      </c>
      <c r="P142">
        <v>10</v>
      </c>
      <c r="Q142">
        <v>13</v>
      </c>
      <c r="R142">
        <v>12</v>
      </c>
      <c r="S142">
        <v>18</v>
      </c>
      <c r="T142">
        <v>19</v>
      </c>
      <c r="U142">
        <v>19</v>
      </c>
      <c r="V142">
        <v>19</v>
      </c>
      <c r="W142">
        <v>19</v>
      </c>
      <c r="X142">
        <v>21</v>
      </c>
      <c r="Y142">
        <v>20</v>
      </c>
      <c r="Z142">
        <v>21</v>
      </c>
      <c r="AA142">
        <v>20</v>
      </c>
      <c r="AB142">
        <v>20</v>
      </c>
      <c r="AC142">
        <v>17</v>
      </c>
      <c r="AD142">
        <v>15</v>
      </c>
      <c r="AE142">
        <v>15</v>
      </c>
      <c r="AF142">
        <v>13</v>
      </c>
      <c r="AG142">
        <v>16</v>
      </c>
      <c r="AH142">
        <v>56</v>
      </c>
      <c r="AI142">
        <v>65</v>
      </c>
      <c r="AJ142">
        <v>70</v>
      </c>
      <c r="AK142">
        <v>64</v>
      </c>
      <c r="AL142">
        <v>60</v>
      </c>
      <c r="AM142">
        <v>54</v>
      </c>
      <c r="AN142">
        <v>48</v>
      </c>
      <c r="AO142">
        <v>45</v>
      </c>
      <c r="AP142">
        <v>46</v>
      </c>
      <c r="AQ142">
        <v>24</v>
      </c>
      <c r="AR142">
        <v>21</v>
      </c>
      <c r="AS142">
        <v>12</v>
      </c>
      <c r="AT142">
        <v>20</v>
      </c>
      <c r="AU142">
        <v>1</v>
      </c>
      <c r="AV142">
        <v>9</v>
      </c>
      <c r="AW142">
        <v>6</v>
      </c>
      <c r="AX142">
        <v>17</v>
      </c>
      <c r="AY142">
        <v>494</v>
      </c>
      <c r="AZ142">
        <v>68</v>
      </c>
      <c r="BA142">
        <v>40</v>
      </c>
      <c r="BB142">
        <v>167</v>
      </c>
      <c r="BC142">
        <v>24</v>
      </c>
      <c r="BD142" t="s">
        <v>161</v>
      </c>
    </row>
    <row r="143" spans="1:56" x14ac:dyDescent="0.25">
      <c r="A143" s="18" t="s">
        <v>83</v>
      </c>
      <c r="B143" s="19" t="s">
        <v>46</v>
      </c>
      <c r="C143" s="19" t="s">
        <v>54</v>
      </c>
      <c r="D143" s="19" t="s">
        <v>84</v>
      </c>
      <c r="E143" s="17" t="s">
        <v>87</v>
      </c>
      <c r="F143">
        <v>2376</v>
      </c>
      <c r="G143" s="17" t="s">
        <v>49</v>
      </c>
      <c r="H143" s="25" t="s">
        <v>55</v>
      </c>
      <c r="I143" t="s">
        <v>59</v>
      </c>
      <c r="K143" s="17" t="s">
        <v>52</v>
      </c>
      <c r="L143" s="26">
        <v>0.47</v>
      </c>
      <c r="M143" s="27">
        <v>1347</v>
      </c>
      <c r="N143">
        <v>21</v>
      </c>
      <c r="O143">
        <v>18</v>
      </c>
      <c r="P143">
        <v>14</v>
      </c>
      <c r="Q143">
        <v>19</v>
      </c>
      <c r="R143">
        <v>17</v>
      </c>
      <c r="S143">
        <v>26</v>
      </c>
      <c r="T143">
        <v>27</v>
      </c>
      <c r="U143">
        <v>28</v>
      </c>
      <c r="V143">
        <v>28</v>
      </c>
      <c r="W143">
        <v>27</v>
      </c>
      <c r="X143">
        <v>31</v>
      </c>
      <c r="Y143">
        <v>30</v>
      </c>
      <c r="Z143">
        <v>31</v>
      </c>
      <c r="AA143">
        <v>30</v>
      </c>
      <c r="AB143">
        <v>29</v>
      </c>
      <c r="AC143">
        <v>24</v>
      </c>
      <c r="AD143">
        <v>23</v>
      </c>
      <c r="AE143">
        <v>23</v>
      </c>
      <c r="AF143">
        <v>20</v>
      </c>
      <c r="AG143">
        <v>24</v>
      </c>
      <c r="AH143">
        <v>82</v>
      </c>
      <c r="AI143">
        <v>95</v>
      </c>
      <c r="AJ143">
        <v>103</v>
      </c>
      <c r="AK143">
        <v>94</v>
      </c>
      <c r="AL143">
        <v>88</v>
      </c>
      <c r="AM143">
        <v>79</v>
      </c>
      <c r="AN143">
        <v>70</v>
      </c>
      <c r="AO143">
        <v>66</v>
      </c>
      <c r="AP143">
        <v>67</v>
      </c>
      <c r="AQ143">
        <v>35</v>
      </c>
      <c r="AR143">
        <v>31</v>
      </c>
      <c r="AS143">
        <v>17</v>
      </c>
      <c r="AT143">
        <v>30</v>
      </c>
      <c r="AU143">
        <v>1</v>
      </c>
      <c r="AV143">
        <v>13</v>
      </c>
      <c r="AW143">
        <v>8</v>
      </c>
      <c r="AX143">
        <v>24</v>
      </c>
      <c r="AY143">
        <v>725</v>
      </c>
      <c r="AZ143">
        <v>100</v>
      </c>
      <c r="BA143">
        <v>59</v>
      </c>
      <c r="BB143">
        <v>245</v>
      </c>
      <c r="BC143">
        <v>35</v>
      </c>
      <c r="BD143" t="s">
        <v>161</v>
      </c>
    </row>
    <row r="144" spans="1:56" hidden="1" x14ac:dyDescent="0.25">
      <c r="A144" s="47"/>
      <c r="B144" s="48" t="s">
        <v>46</v>
      </c>
      <c r="C144" s="48" t="s">
        <v>89</v>
      </c>
      <c r="D144" s="48"/>
      <c r="E144" s="47"/>
      <c r="F144" s="47"/>
      <c r="G144" s="47"/>
      <c r="H144" s="47"/>
      <c r="I144" s="47"/>
      <c r="J144" s="47"/>
      <c r="K144" s="47"/>
      <c r="L144" s="47"/>
      <c r="M144" s="49">
        <v>104056</v>
      </c>
      <c r="N144" s="49">
        <v>1564</v>
      </c>
      <c r="O144" s="49">
        <v>1613</v>
      </c>
      <c r="P144" s="49">
        <v>1562</v>
      </c>
      <c r="Q144" s="49">
        <v>1630</v>
      </c>
      <c r="R144" s="49">
        <v>1436</v>
      </c>
      <c r="S144" s="49">
        <v>1570</v>
      </c>
      <c r="T144" s="49">
        <v>1914</v>
      </c>
      <c r="U144" s="49">
        <v>1970</v>
      </c>
      <c r="V144" s="49">
        <v>2033</v>
      </c>
      <c r="W144" s="49">
        <v>2091</v>
      </c>
      <c r="X144" s="49">
        <v>2197</v>
      </c>
      <c r="Y144" s="49">
        <v>2247</v>
      </c>
      <c r="Z144" s="49">
        <v>2280</v>
      </c>
      <c r="AA144" s="49">
        <v>2260</v>
      </c>
      <c r="AB144" s="49">
        <v>2193</v>
      </c>
      <c r="AC144" s="49">
        <v>2015</v>
      </c>
      <c r="AD144" s="49">
        <v>1953</v>
      </c>
      <c r="AE144" s="49">
        <v>1877</v>
      </c>
      <c r="AF144" s="49">
        <v>1799</v>
      </c>
      <c r="AG144" s="49">
        <v>1720</v>
      </c>
      <c r="AH144" s="49">
        <v>7568</v>
      </c>
      <c r="AI144" s="49">
        <v>7896</v>
      </c>
      <c r="AJ144" s="49">
        <v>8335</v>
      </c>
      <c r="AK144" s="49">
        <v>7767</v>
      </c>
      <c r="AL144" s="49">
        <v>6826</v>
      </c>
      <c r="AM144" s="49">
        <v>5364</v>
      </c>
      <c r="AN144" s="49">
        <v>4943</v>
      </c>
      <c r="AO144" s="49">
        <v>4397</v>
      </c>
      <c r="AP144" s="49">
        <v>3959</v>
      </c>
      <c r="AQ144" s="49">
        <v>3123</v>
      </c>
      <c r="AR144" s="49">
        <v>2475</v>
      </c>
      <c r="AS144" s="49">
        <v>1691</v>
      </c>
      <c r="AT144" s="49">
        <v>1788</v>
      </c>
      <c r="AU144" s="49">
        <v>107</v>
      </c>
      <c r="AV144" s="49">
        <v>776</v>
      </c>
      <c r="AW144" s="49">
        <v>788</v>
      </c>
      <c r="AX144" s="49">
        <v>1834</v>
      </c>
      <c r="AY144" s="49">
        <v>49428</v>
      </c>
      <c r="AZ144" s="49">
        <v>5067</v>
      </c>
      <c r="BA144" s="49">
        <v>4723</v>
      </c>
      <c r="BB144" s="49">
        <v>23595</v>
      </c>
      <c r="BC144" s="49">
        <v>2564.5910706126774</v>
      </c>
      <c r="BD144" t="s">
        <v>161</v>
      </c>
    </row>
    <row r="145" spans="1:56" hidden="1" x14ac:dyDescent="0.25">
      <c r="A145" s="18" t="s">
        <v>88</v>
      </c>
      <c r="B145" s="19" t="s">
        <v>46</v>
      </c>
      <c r="C145" s="19" t="s">
        <v>89</v>
      </c>
      <c r="D145" s="19" t="s">
        <v>90</v>
      </c>
      <c r="E145" s="19"/>
      <c r="F145" s="19"/>
      <c r="G145" s="19"/>
      <c r="H145" s="19"/>
      <c r="I145" s="19"/>
      <c r="J145" s="19"/>
      <c r="K145" s="19"/>
      <c r="L145" s="19"/>
      <c r="M145" s="20">
        <v>61439</v>
      </c>
      <c r="N145" s="20">
        <v>925</v>
      </c>
      <c r="O145" s="20">
        <v>1009</v>
      </c>
      <c r="P145" s="20">
        <v>994</v>
      </c>
      <c r="Q145" s="20">
        <v>1020</v>
      </c>
      <c r="R145" s="20">
        <v>942</v>
      </c>
      <c r="S145" s="20">
        <v>983</v>
      </c>
      <c r="T145" s="20">
        <v>1160</v>
      </c>
      <c r="U145" s="20">
        <v>1192</v>
      </c>
      <c r="V145" s="20">
        <v>1219</v>
      </c>
      <c r="W145" s="20">
        <v>1248</v>
      </c>
      <c r="X145" s="20">
        <v>1300</v>
      </c>
      <c r="Y145" s="20">
        <v>1327</v>
      </c>
      <c r="Z145" s="20">
        <v>1335</v>
      </c>
      <c r="AA145" s="20">
        <v>1324</v>
      </c>
      <c r="AB145" s="20">
        <v>1294</v>
      </c>
      <c r="AC145" s="20">
        <v>1200</v>
      </c>
      <c r="AD145" s="20">
        <v>1175</v>
      </c>
      <c r="AE145" s="20">
        <v>1138</v>
      </c>
      <c r="AF145" s="20">
        <v>1092</v>
      </c>
      <c r="AG145" s="20">
        <v>1046</v>
      </c>
      <c r="AH145" s="20">
        <v>4685</v>
      </c>
      <c r="AI145" s="20">
        <v>4893</v>
      </c>
      <c r="AJ145" s="20">
        <v>5082</v>
      </c>
      <c r="AK145" s="20">
        <v>4681</v>
      </c>
      <c r="AL145" s="20">
        <v>4026</v>
      </c>
      <c r="AM145" s="20">
        <v>3187</v>
      </c>
      <c r="AN145" s="20">
        <v>2804</v>
      </c>
      <c r="AO145" s="20">
        <v>2535</v>
      </c>
      <c r="AP145" s="20">
        <v>2012</v>
      </c>
      <c r="AQ145" s="20">
        <v>1597</v>
      </c>
      <c r="AR145" s="20">
        <v>1243</v>
      </c>
      <c r="AS145" s="20">
        <v>874</v>
      </c>
      <c r="AT145" s="20">
        <v>897</v>
      </c>
      <c r="AU145" s="21">
        <v>52</v>
      </c>
      <c r="AV145" s="20">
        <v>455</v>
      </c>
      <c r="AW145" s="22">
        <v>470</v>
      </c>
      <c r="AX145" s="20">
        <v>1086</v>
      </c>
      <c r="AY145" s="23">
        <v>28468</v>
      </c>
      <c r="AZ145" s="20">
        <v>2940</v>
      </c>
      <c r="BA145" s="20">
        <v>2935</v>
      </c>
      <c r="BB145" s="20">
        <v>14408</v>
      </c>
      <c r="BC145" s="23">
        <v>1513.4150346123674</v>
      </c>
      <c r="BD145" t="s">
        <v>161</v>
      </c>
    </row>
    <row r="146" spans="1:56" x14ac:dyDescent="0.25">
      <c r="A146" s="18" t="s">
        <v>88</v>
      </c>
      <c r="B146" s="19" t="s">
        <v>46</v>
      </c>
      <c r="C146" s="19" t="s">
        <v>89</v>
      </c>
      <c r="D146" s="19" t="s">
        <v>90</v>
      </c>
      <c r="E146" s="17" t="s">
        <v>91</v>
      </c>
      <c r="F146">
        <v>2384</v>
      </c>
      <c r="G146" s="17" t="s">
        <v>49</v>
      </c>
      <c r="H146" s="25" t="s">
        <v>91</v>
      </c>
      <c r="I146" t="s">
        <v>76</v>
      </c>
      <c r="K146" s="17" t="s">
        <v>52</v>
      </c>
      <c r="L146" s="26">
        <v>0.22</v>
      </c>
      <c r="M146" s="27">
        <v>13516</v>
      </c>
      <c r="N146">
        <v>204</v>
      </c>
      <c r="O146">
        <v>222</v>
      </c>
      <c r="P146">
        <v>219</v>
      </c>
      <c r="Q146">
        <v>224</v>
      </c>
      <c r="R146">
        <v>207</v>
      </c>
      <c r="S146">
        <v>216</v>
      </c>
      <c r="T146">
        <v>255</v>
      </c>
      <c r="U146">
        <v>262</v>
      </c>
      <c r="V146">
        <v>268</v>
      </c>
      <c r="W146">
        <v>275</v>
      </c>
      <c r="X146">
        <v>286</v>
      </c>
      <c r="Y146">
        <v>292</v>
      </c>
      <c r="Z146">
        <v>294</v>
      </c>
      <c r="AA146">
        <v>291</v>
      </c>
      <c r="AB146">
        <v>285</v>
      </c>
      <c r="AC146">
        <v>264</v>
      </c>
      <c r="AD146">
        <v>259</v>
      </c>
      <c r="AE146">
        <v>250</v>
      </c>
      <c r="AF146">
        <v>240</v>
      </c>
      <c r="AG146">
        <v>230</v>
      </c>
      <c r="AH146">
        <v>1031</v>
      </c>
      <c r="AI146">
        <v>1076</v>
      </c>
      <c r="AJ146">
        <v>1118</v>
      </c>
      <c r="AK146">
        <v>1030</v>
      </c>
      <c r="AL146">
        <v>886</v>
      </c>
      <c r="AM146">
        <v>701</v>
      </c>
      <c r="AN146">
        <v>617</v>
      </c>
      <c r="AO146">
        <v>558</v>
      </c>
      <c r="AP146">
        <v>443</v>
      </c>
      <c r="AQ146">
        <v>351</v>
      </c>
      <c r="AR146">
        <v>273</v>
      </c>
      <c r="AS146">
        <v>192</v>
      </c>
      <c r="AT146">
        <v>197</v>
      </c>
      <c r="AU146">
        <v>11</v>
      </c>
      <c r="AV146">
        <v>100</v>
      </c>
      <c r="AW146">
        <v>103</v>
      </c>
      <c r="AX146">
        <v>239</v>
      </c>
      <c r="AY146">
        <v>6263</v>
      </c>
      <c r="AZ146">
        <v>647</v>
      </c>
      <c r="BA146">
        <v>646</v>
      </c>
      <c r="BB146">
        <v>3170</v>
      </c>
      <c r="BC146">
        <v>333</v>
      </c>
      <c r="BD146" t="s">
        <v>161</v>
      </c>
    </row>
    <row r="147" spans="1:56" x14ac:dyDescent="0.25">
      <c r="A147" s="18" t="s">
        <v>88</v>
      </c>
      <c r="B147" s="19" t="s">
        <v>46</v>
      </c>
      <c r="C147" s="19" t="s">
        <v>89</v>
      </c>
      <c r="D147" s="19" t="s">
        <v>90</v>
      </c>
      <c r="E147" s="17" t="s">
        <v>92</v>
      </c>
      <c r="F147">
        <v>2380</v>
      </c>
      <c r="G147" s="17" t="s">
        <v>49</v>
      </c>
      <c r="H147" s="25" t="s">
        <v>92</v>
      </c>
      <c r="I147" t="s">
        <v>57</v>
      </c>
      <c r="K147" s="17" t="s">
        <v>52</v>
      </c>
      <c r="L147" s="26">
        <v>0.23</v>
      </c>
      <c r="M147" s="27">
        <v>14133</v>
      </c>
      <c r="N147">
        <v>213</v>
      </c>
      <c r="O147">
        <v>232</v>
      </c>
      <c r="P147">
        <v>229</v>
      </c>
      <c r="Q147">
        <v>235</v>
      </c>
      <c r="R147">
        <v>217</v>
      </c>
      <c r="S147">
        <v>226</v>
      </c>
      <c r="T147">
        <v>267</v>
      </c>
      <c r="U147">
        <v>274</v>
      </c>
      <c r="V147">
        <v>280</v>
      </c>
      <c r="W147">
        <v>287</v>
      </c>
      <c r="X147">
        <v>299</v>
      </c>
      <c r="Y147">
        <v>305</v>
      </c>
      <c r="Z147">
        <v>307</v>
      </c>
      <c r="AA147">
        <v>305</v>
      </c>
      <c r="AB147">
        <v>298</v>
      </c>
      <c r="AC147">
        <v>276</v>
      </c>
      <c r="AD147">
        <v>270</v>
      </c>
      <c r="AE147">
        <v>262</v>
      </c>
      <c r="AF147">
        <v>251</v>
      </c>
      <c r="AG147">
        <v>241</v>
      </c>
      <c r="AH147">
        <v>1078</v>
      </c>
      <c r="AI147">
        <v>1125</v>
      </c>
      <c r="AJ147">
        <v>1169</v>
      </c>
      <c r="AK147">
        <v>1077</v>
      </c>
      <c r="AL147">
        <v>926</v>
      </c>
      <c r="AM147">
        <v>733</v>
      </c>
      <c r="AN147">
        <v>645</v>
      </c>
      <c r="AO147">
        <v>583</v>
      </c>
      <c r="AP147">
        <v>463</v>
      </c>
      <c r="AQ147">
        <v>367</v>
      </c>
      <c r="AR147">
        <v>286</v>
      </c>
      <c r="AS147">
        <v>201</v>
      </c>
      <c r="AT147">
        <v>206</v>
      </c>
      <c r="AU147">
        <v>12</v>
      </c>
      <c r="AV147">
        <v>105</v>
      </c>
      <c r="AW147">
        <v>108</v>
      </c>
      <c r="AX147">
        <v>250</v>
      </c>
      <c r="AY147">
        <v>6548</v>
      </c>
      <c r="AZ147">
        <v>676</v>
      </c>
      <c r="BA147">
        <v>675</v>
      </c>
      <c r="BB147">
        <v>3314</v>
      </c>
      <c r="BC147">
        <v>348</v>
      </c>
      <c r="BD147" t="s">
        <v>161</v>
      </c>
    </row>
    <row r="148" spans="1:56" x14ac:dyDescent="0.25">
      <c r="A148" s="18" t="s">
        <v>88</v>
      </c>
      <c r="B148" s="19" t="s">
        <v>46</v>
      </c>
      <c r="C148" s="19" t="s">
        <v>89</v>
      </c>
      <c r="D148" s="19" t="s">
        <v>90</v>
      </c>
      <c r="E148" s="17" t="s">
        <v>93</v>
      </c>
      <c r="F148">
        <v>2378</v>
      </c>
      <c r="G148" s="25" t="s">
        <v>49</v>
      </c>
      <c r="H148" s="25" t="s">
        <v>92</v>
      </c>
      <c r="I148" t="s">
        <v>94</v>
      </c>
      <c r="K148" s="17" t="s">
        <v>52</v>
      </c>
      <c r="L148" s="26">
        <v>0.27</v>
      </c>
      <c r="M148" s="27">
        <v>16583</v>
      </c>
      <c r="N148">
        <v>250</v>
      </c>
      <c r="O148">
        <v>272</v>
      </c>
      <c r="P148">
        <v>268</v>
      </c>
      <c r="Q148">
        <v>275</v>
      </c>
      <c r="R148">
        <v>254</v>
      </c>
      <c r="S148">
        <v>265</v>
      </c>
      <c r="T148">
        <v>313</v>
      </c>
      <c r="U148">
        <v>322</v>
      </c>
      <c r="V148">
        <v>329</v>
      </c>
      <c r="W148">
        <v>337</v>
      </c>
      <c r="X148">
        <v>351</v>
      </c>
      <c r="Y148">
        <v>358</v>
      </c>
      <c r="Z148">
        <v>360</v>
      </c>
      <c r="AA148">
        <v>357</v>
      </c>
      <c r="AB148">
        <v>349</v>
      </c>
      <c r="AC148">
        <v>324</v>
      </c>
      <c r="AD148">
        <v>317</v>
      </c>
      <c r="AE148">
        <v>307</v>
      </c>
      <c r="AF148">
        <v>295</v>
      </c>
      <c r="AG148">
        <v>282</v>
      </c>
      <c r="AH148">
        <v>1265</v>
      </c>
      <c r="AI148">
        <v>1321</v>
      </c>
      <c r="AJ148">
        <v>1372</v>
      </c>
      <c r="AK148">
        <v>1264</v>
      </c>
      <c r="AL148">
        <v>1087</v>
      </c>
      <c r="AM148">
        <v>860</v>
      </c>
      <c r="AN148">
        <v>757</v>
      </c>
      <c r="AO148">
        <v>684</v>
      </c>
      <c r="AP148">
        <v>543</v>
      </c>
      <c r="AQ148">
        <v>431</v>
      </c>
      <c r="AR148">
        <v>336</v>
      </c>
      <c r="AS148">
        <v>236</v>
      </c>
      <c r="AT148">
        <v>242</v>
      </c>
      <c r="AU148">
        <v>14</v>
      </c>
      <c r="AV148">
        <v>123</v>
      </c>
      <c r="AW148">
        <v>127</v>
      </c>
      <c r="AX148">
        <v>293</v>
      </c>
      <c r="AY148">
        <v>7686</v>
      </c>
      <c r="AZ148">
        <v>794</v>
      </c>
      <c r="BA148">
        <v>792</v>
      </c>
      <c r="BB148">
        <v>3890</v>
      </c>
      <c r="BC148">
        <v>409</v>
      </c>
      <c r="BD148" t="s">
        <v>161</v>
      </c>
    </row>
    <row r="149" spans="1:56" x14ac:dyDescent="0.25">
      <c r="A149" s="18" t="s">
        <v>88</v>
      </c>
      <c r="B149" s="19" t="s">
        <v>46</v>
      </c>
      <c r="C149" s="19" t="s">
        <v>89</v>
      </c>
      <c r="D149" s="19" t="s">
        <v>90</v>
      </c>
      <c r="E149" s="17" t="s">
        <v>95</v>
      </c>
      <c r="F149">
        <v>2379</v>
      </c>
      <c r="G149" s="25" t="s">
        <v>49</v>
      </c>
      <c r="H149" s="25" t="s">
        <v>92</v>
      </c>
      <c r="I149" t="s">
        <v>51</v>
      </c>
      <c r="K149" s="17" t="s">
        <v>52</v>
      </c>
      <c r="L149" s="26">
        <v>0.02</v>
      </c>
      <c r="M149" s="27">
        <v>1232</v>
      </c>
      <c r="N149">
        <v>19</v>
      </c>
      <c r="O149">
        <v>20</v>
      </c>
      <c r="P149">
        <v>20</v>
      </c>
      <c r="Q149">
        <v>20</v>
      </c>
      <c r="R149">
        <v>19</v>
      </c>
      <c r="S149">
        <v>20</v>
      </c>
      <c r="T149">
        <v>23</v>
      </c>
      <c r="U149">
        <v>24</v>
      </c>
      <c r="V149">
        <v>24</v>
      </c>
      <c r="W149">
        <v>25</v>
      </c>
      <c r="X149">
        <v>26</v>
      </c>
      <c r="Y149">
        <v>27</v>
      </c>
      <c r="Z149">
        <v>27</v>
      </c>
      <c r="AA149">
        <v>26</v>
      </c>
      <c r="AB149">
        <v>26</v>
      </c>
      <c r="AC149">
        <v>24</v>
      </c>
      <c r="AD149">
        <v>24</v>
      </c>
      <c r="AE149">
        <v>23</v>
      </c>
      <c r="AF149">
        <v>22</v>
      </c>
      <c r="AG149">
        <v>21</v>
      </c>
      <c r="AH149">
        <v>94</v>
      </c>
      <c r="AI149">
        <v>98</v>
      </c>
      <c r="AJ149">
        <v>102</v>
      </c>
      <c r="AK149">
        <v>94</v>
      </c>
      <c r="AL149">
        <v>81</v>
      </c>
      <c r="AM149">
        <v>64</v>
      </c>
      <c r="AN149">
        <v>56</v>
      </c>
      <c r="AO149">
        <v>51</v>
      </c>
      <c r="AP149">
        <v>40</v>
      </c>
      <c r="AQ149">
        <v>32</v>
      </c>
      <c r="AR149">
        <v>25</v>
      </c>
      <c r="AS149">
        <v>17</v>
      </c>
      <c r="AT149">
        <v>18</v>
      </c>
      <c r="AU149">
        <v>1</v>
      </c>
      <c r="AV149">
        <v>9</v>
      </c>
      <c r="AW149">
        <v>9</v>
      </c>
      <c r="AX149">
        <v>22</v>
      </c>
      <c r="AY149">
        <v>569</v>
      </c>
      <c r="AZ149">
        <v>59</v>
      </c>
      <c r="BA149">
        <v>59</v>
      </c>
      <c r="BB149">
        <v>288</v>
      </c>
      <c r="BC149">
        <v>30</v>
      </c>
      <c r="BD149" t="s">
        <v>161</v>
      </c>
    </row>
    <row r="150" spans="1:56" x14ac:dyDescent="0.25">
      <c r="A150" s="18" t="s">
        <v>88</v>
      </c>
      <c r="B150" s="19" t="s">
        <v>46</v>
      </c>
      <c r="C150" s="19" t="s">
        <v>89</v>
      </c>
      <c r="D150" s="19" t="s">
        <v>90</v>
      </c>
      <c r="E150" s="17" t="s">
        <v>96</v>
      </c>
      <c r="F150">
        <v>2383</v>
      </c>
      <c r="G150" s="25" t="s">
        <v>49</v>
      </c>
      <c r="H150" s="25" t="s">
        <v>91</v>
      </c>
      <c r="I150" t="s">
        <v>59</v>
      </c>
      <c r="K150" s="17" t="s">
        <v>52</v>
      </c>
      <c r="L150" s="26">
        <v>0.04</v>
      </c>
      <c r="M150" s="27">
        <v>2457</v>
      </c>
      <c r="N150">
        <v>37</v>
      </c>
      <c r="O150">
        <v>40</v>
      </c>
      <c r="P150">
        <v>40</v>
      </c>
      <c r="Q150">
        <v>41</v>
      </c>
      <c r="R150">
        <v>38</v>
      </c>
      <c r="S150">
        <v>39</v>
      </c>
      <c r="T150">
        <v>46</v>
      </c>
      <c r="U150">
        <v>48</v>
      </c>
      <c r="V150">
        <v>49</v>
      </c>
      <c r="W150">
        <v>50</v>
      </c>
      <c r="X150">
        <v>52</v>
      </c>
      <c r="Y150">
        <v>53</v>
      </c>
      <c r="Z150">
        <v>53</v>
      </c>
      <c r="AA150">
        <v>53</v>
      </c>
      <c r="AB150">
        <v>52</v>
      </c>
      <c r="AC150">
        <v>48</v>
      </c>
      <c r="AD150">
        <v>47</v>
      </c>
      <c r="AE150">
        <v>46</v>
      </c>
      <c r="AF150">
        <v>44</v>
      </c>
      <c r="AG150">
        <v>42</v>
      </c>
      <c r="AH150">
        <v>187</v>
      </c>
      <c r="AI150">
        <v>196</v>
      </c>
      <c r="AJ150">
        <v>203</v>
      </c>
      <c r="AK150">
        <v>187</v>
      </c>
      <c r="AL150">
        <v>161</v>
      </c>
      <c r="AM150">
        <v>127</v>
      </c>
      <c r="AN150">
        <v>112</v>
      </c>
      <c r="AO150">
        <v>101</v>
      </c>
      <c r="AP150">
        <v>80</v>
      </c>
      <c r="AQ150">
        <v>64</v>
      </c>
      <c r="AR150">
        <v>50</v>
      </c>
      <c r="AS150">
        <v>35</v>
      </c>
      <c r="AT150">
        <v>36</v>
      </c>
      <c r="AU150">
        <v>2</v>
      </c>
      <c r="AV150">
        <v>18</v>
      </c>
      <c r="AW150">
        <v>19</v>
      </c>
      <c r="AX150">
        <v>43</v>
      </c>
      <c r="AY150">
        <v>1139</v>
      </c>
      <c r="AZ150">
        <v>118</v>
      </c>
      <c r="BA150">
        <v>117</v>
      </c>
      <c r="BB150">
        <v>576</v>
      </c>
      <c r="BC150">
        <v>61</v>
      </c>
      <c r="BD150" t="s">
        <v>161</v>
      </c>
    </row>
    <row r="151" spans="1:56" x14ac:dyDescent="0.25">
      <c r="A151" s="18" t="s">
        <v>88</v>
      </c>
      <c r="B151" s="19" t="s">
        <v>46</v>
      </c>
      <c r="C151" s="19" t="s">
        <v>89</v>
      </c>
      <c r="D151" s="19" t="s">
        <v>90</v>
      </c>
      <c r="E151" s="17" t="s">
        <v>97</v>
      </c>
      <c r="F151">
        <v>2381</v>
      </c>
      <c r="G151" s="25" t="s">
        <v>49</v>
      </c>
      <c r="H151" s="25" t="s">
        <v>91</v>
      </c>
      <c r="I151" t="s">
        <v>59</v>
      </c>
      <c r="K151" s="17" t="s">
        <v>52</v>
      </c>
      <c r="L151" s="26">
        <v>0.05</v>
      </c>
      <c r="M151" s="27">
        <v>3072</v>
      </c>
      <c r="N151">
        <v>46</v>
      </c>
      <c r="O151">
        <v>50</v>
      </c>
      <c r="P151">
        <v>50</v>
      </c>
      <c r="Q151">
        <v>51</v>
      </c>
      <c r="R151">
        <v>47</v>
      </c>
      <c r="S151">
        <v>49</v>
      </c>
      <c r="T151">
        <v>58</v>
      </c>
      <c r="U151">
        <v>60</v>
      </c>
      <c r="V151">
        <v>61</v>
      </c>
      <c r="W151">
        <v>62</v>
      </c>
      <c r="X151">
        <v>65</v>
      </c>
      <c r="Y151">
        <v>66</v>
      </c>
      <c r="Z151">
        <v>67</v>
      </c>
      <c r="AA151">
        <v>66</v>
      </c>
      <c r="AB151">
        <v>65</v>
      </c>
      <c r="AC151">
        <v>60</v>
      </c>
      <c r="AD151">
        <v>59</v>
      </c>
      <c r="AE151">
        <v>57</v>
      </c>
      <c r="AF151">
        <v>55</v>
      </c>
      <c r="AG151">
        <v>52</v>
      </c>
      <c r="AH151">
        <v>234</v>
      </c>
      <c r="AI151">
        <v>245</v>
      </c>
      <c r="AJ151">
        <v>254</v>
      </c>
      <c r="AK151">
        <v>234</v>
      </c>
      <c r="AL151">
        <v>201</v>
      </c>
      <c r="AM151">
        <v>159</v>
      </c>
      <c r="AN151">
        <v>140</v>
      </c>
      <c r="AO151">
        <v>127</v>
      </c>
      <c r="AP151">
        <v>101</v>
      </c>
      <c r="AQ151">
        <v>80</v>
      </c>
      <c r="AR151">
        <v>62</v>
      </c>
      <c r="AS151">
        <v>44</v>
      </c>
      <c r="AT151">
        <v>45</v>
      </c>
      <c r="AU151">
        <v>3</v>
      </c>
      <c r="AV151">
        <v>23</v>
      </c>
      <c r="AW151">
        <v>24</v>
      </c>
      <c r="AX151">
        <v>54</v>
      </c>
      <c r="AY151">
        <v>1423</v>
      </c>
      <c r="AZ151">
        <v>147</v>
      </c>
      <c r="BA151">
        <v>147</v>
      </c>
      <c r="BB151">
        <v>720</v>
      </c>
      <c r="BC151">
        <v>76</v>
      </c>
      <c r="BD151" t="s">
        <v>161</v>
      </c>
    </row>
    <row r="152" spans="1:56" x14ac:dyDescent="0.25">
      <c r="A152" s="18" t="s">
        <v>88</v>
      </c>
      <c r="B152" s="19" t="s">
        <v>46</v>
      </c>
      <c r="C152" s="19" t="s">
        <v>89</v>
      </c>
      <c r="D152" s="19" t="s">
        <v>90</v>
      </c>
      <c r="E152" s="17" t="s">
        <v>98</v>
      </c>
      <c r="F152">
        <v>2382</v>
      </c>
      <c r="G152" s="25" t="s">
        <v>49</v>
      </c>
      <c r="H152" s="25" t="s">
        <v>91</v>
      </c>
      <c r="I152" t="s">
        <v>51</v>
      </c>
      <c r="K152" s="17" t="s">
        <v>52</v>
      </c>
      <c r="L152" s="26">
        <v>0.03</v>
      </c>
      <c r="M152" s="27">
        <v>1843</v>
      </c>
      <c r="N152">
        <v>28</v>
      </c>
      <c r="O152">
        <v>30</v>
      </c>
      <c r="P152">
        <v>30</v>
      </c>
      <c r="Q152">
        <v>31</v>
      </c>
      <c r="R152">
        <v>28</v>
      </c>
      <c r="S152">
        <v>29</v>
      </c>
      <c r="T152">
        <v>35</v>
      </c>
      <c r="U152">
        <v>36</v>
      </c>
      <c r="V152">
        <v>37</v>
      </c>
      <c r="W152">
        <v>37</v>
      </c>
      <c r="X152">
        <v>39</v>
      </c>
      <c r="Y152">
        <v>40</v>
      </c>
      <c r="Z152">
        <v>40</v>
      </c>
      <c r="AA152">
        <v>40</v>
      </c>
      <c r="AB152">
        <v>39</v>
      </c>
      <c r="AC152">
        <v>36</v>
      </c>
      <c r="AD152">
        <v>35</v>
      </c>
      <c r="AE152">
        <v>34</v>
      </c>
      <c r="AF152">
        <v>33</v>
      </c>
      <c r="AG152">
        <v>31</v>
      </c>
      <c r="AH152">
        <v>141</v>
      </c>
      <c r="AI152">
        <v>147</v>
      </c>
      <c r="AJ152">
        <v>152</v>
      </c>
      <c r="AK152">
        <v>140</v>
      </c>
      <c r="AL152">
        <v>121</v>
      </c>
      <c r="AM152">
        <v>96</v>
      </c>
      <c r="AN152">
        <v>84</v>
      </c>
      <c r="AO152">
        <v>76</v>
      </c>
      <c r="AP152">
        <v>60</v>
      </c>
      <c r="AQ152">
        <v>48</v>
      </c>
      <c r="AR152">
        <v>37</v>
      </c>
      <c r="AS152">
        <v>26</v>
      </c>
      <c r="AT152">
        <v>27</v>
      </c>
      <c r="AU152">
        <v>2</v>
      </c>
      <c r="AV152">
        <v>14</v>
      </c>
      <c r="AW152">
        <v>14</v>
      </c>
      <c r="AX152">
        <v>33</v>
      </c>
      <c r="AY152">
        <v>854</v>
      </c>
      <c r="AZ152">
        <v>88</v>
      </c>
      <c r="BA152">
        <v>88</v>
      </c>
      <c r="BB152">
        <v>432</v>
      </c>
      <c r="BC152">
        <v>45</v>
      </c>
      <c r="BD152" t="s">
        <v>161</v>
      </c>
    </row>
    <row r="153" spans="1:56" x14ac:dyDescent="0.25">
      <c r="A153" s="18" t="s">
        <v>88</v>
      </c>
      <c r="B153" s="19" t="s">
        <v>46</v>
      </c>
      <c r="C153" s="19" t="s">
        <v>89</v>
      </c>
      <c r="D153" s="19" t="s">
        <v>90</v>
      </c>
      <c r="E153" s="17" t="s">
        <v>99</v>
      </c>
      <c r="F153" s="28">
        <v>11745</v>
      </c>
      <c r="G153" s="25" t="s">
        <v>49</v>
      </c>
      <c r="H153" s="25" t="s">
        <v>92</v>
      </c>
      <c r="I153" t="s">
        <v>100</v>
      </c>
      <c r="K153" s="17" t="s">
        <v>101</v>
      </c>
      <c r="L153" s="26">
        <v>0.02</v>
      </c>
      <c r="M153" s="27">
        <v>1232</v>
      </c>
      <c r="N153">
        <v>19</v>
      </c>
      <c r="O153">
        <v>20</v>
      </c>
      <c r="P153">
        <v>20</v>
      </c>
      <c r="Q153">
        <v>20</v>
      </c>
      <c r="R153">
        <v>19</v>
      </c>
      <c r="S153">
        <v>20</v>
      </c>
      <c r="T153">
        <v>23</v>
      </c>
      <c r="U153">
        <v>24</v>
      </c>
      <c r="V153">
        <v>24</v>
      </c>
      <c r="W153">
        <v>25</v>
      </c>
      <c r="X153">
        <v>26</v>
      </c>
      <c r="Y153">
        <v>27</v>
      </c>
      <c r="Z153">
        <v>27</v>
      </c>
      <c r="AA153">
        <v>26</v>
      </c>
      <c r="AB153">
        <v>26</v>
      </c>
      <c r="AC153">
        <v>24</v>
      </c>
      <c r="AD153">
        <v>24</v>
      </c>
      <c r="AE153">
        <v>23</v>
      </c>
      <c r="AF153">
        <v>22</v>
      </c>
      <c r="AG153">
        <v>21</v>
      </c>
      <c r="AH153">
        <v>94</v>
      </c>
      <c r="AI153">
        <v>98</v>
      </c>
      <c r="AJ153">
        <v>102</v>
      </c>
      <c r="AK153">
        <v>94</v>
      </c>
      <c r="AL153">
        <v>81</v>
      </c>
      <c r="AM153">
        <v>64</v>
      </c>
      <c r="AN153">
        <v>56</v>
      </c>
      <c r="AO153">
        <v>51</v>
      </c>
      <c r="AP153">
        <v>40</v>
      </c>
      <c r="AQ153">
        <v>32</v>
      </c>
      <c r="AR153">
        <v>25</v>
      </c>
      <c r="AS153">
        <v>17</v>
      </c>
      <c r="AT153">
        <v>18</v>
      </c>
      <c r="AU153">
        <v>1</v>
      </c>
      <c r="AV153">
        <v>9</v>
      </c>
      <c r="AW153">
        <v>9</v>
      </c>
      <c r="AX153">
        <v>22</v>
      </c>
      <c r="AY153">
        <v>569</v>
      </c>
      <c r="AZ153">
        <v>59</v>
      </c>
      <c r="BA153">
        <v>59</v>
      </c>
      <c r="BB153">
        <v>288</v>
      </c>
      <c r="BC153">
        <v>30</v>
      </c>
      <c r="BD153" t="s">
        <v>161</v>
      </c>
    </row>
    <row r="154" spans="1:56" x14ac:dyDescent="0.25">
      <c r="A154" s="18" t="s">
        <v>88</v>
      </c>
      <c r="B154" s="19" t="s">
        <v>46</v>
      </c>
      <c r="C154" s="19" t="s">
        <v>89</v>
      </c>
      <c r="D154" s="19" t="s">
        <v>90</v>
      </c>
      <c r="E154" s="17" t="s">
        <v>102</v>
      </c>
      <c r="F154" s="28">
        <v>10063</v>
      </c>
      <c r="G154" s="25" t="s">
        <v>49</v>
      </c>
      <c r="H154" s="25" t="s">
        <v>92</v>
      </c>
      <c r="I154" s="25" t="s">
        <v>94</v>
      </c>
      <c r="J154" s="25"/>
      <c r="K154" s="17" t="s">
        <v>103</v>
      </c>
      <c r="L154" s="26">
        <v>0.12</v>
      </c>
      <c r="M154" s="27">
        <v>7371</v>
      </c>
      <c r="N154">
        <v>111</v>
      </c>
      <c r="O154">
        <v>121</v>
      </c>
      <c r="P154">
        <v>119</v>
      </c>
      <c r="Q154">
        <v>122</v>
      </c>
      <c r="R154">
        <v>113</v>
      </c>
      <c r="S154">
        <v>118</v>
      </c>
      <c r="T154">
        <v>139</v>
      </c>
      <c r="U154">
        <v>143</v>
      </c>
      <c r="V154">
        <v>146</v>
      </c>
      <c r="W154">
        <v>150</v>
      </c>
      <c r="X154">
        <v>156</v>
      </c>
      <c r="Y154">
        <v>159</v>
      </c>
      <c r="Z154">
        <v>160</v>
      </c>
      <c r="AA154">
        <v>159</v>
      </c>
      <c r="AB154">
        <v>155</v>
      </c>
      <c r="AC154">
        <v>144</v>
      </c>
      <c r="AD154">
        <v>141</v>
      </c>
      <c r="AE154">
        <v>137</v>
      </c>
      <c r="AF154">
        <v>131</v>
      </c>
      <c r="AG154">
        <v>126</v>
      </c>
      <c r="AH154">
        <v>562</v>
      </c>
      <c r="AI154">
        <v>587</v>
      </c>
      <c r="AJ154">
        <v>610</v>
      </c>
      <c r="AK154">
        <v>562</v>
      </c>
      <c r="AL154">
        <v>483</v>
      </c>
      <c r="AM154">
        <v>382</v>
      </c>
      <c r="AN154">
        <v>336</v>
      </c>
      <c r="AO154">
        <v>304</v>
      </c>
      <c r="AP154">
        <v>241</v>
      </c>
      <c r="AQ154">
        <v>192</v>
      </c>
      <c r="AR154">
        <v>149</v>
      </c>
      <c r="AS154">
        <v>105</v>
      </c>
      <c r="AT154">
        <v>108</v>
      </c>
      <c r="AU154">
        <v>6</v>
      </c>
      <c r="AV154">
        <v>55</v>
      </c>
      <c r="AW154">
        <v>56</v>
      </c>
      <c r="AX154">
        <v>130</v>
      </c>
      <c r="AY154">
        <v>3416</v>
      </c>
      <c r="AZ154">
        <v>353</v>
      </c>
      <c r="BA154">
        <v>352</v>
      </c>
      <c r="BB154">
        <v>1729</v>
      </c>
      <c r="BC154">
        <v>182</v>
      </c>
      <c r="BD154" t="s">
        <v>161</v>
      </c>
    </row>
    <row r="155" spans="1:56" x14ac:dyDescent="0.25">
      <c r="A155" s="18" t="s">
        <v>104</v>
      </c>
      <c r="B155" s="19" t="s">
        <v>46</v>
      </c>
      <c r="C155" s="19" t="s">
        <v>89</v>
      </c>
      <c r="D155" s="19" t="s">
        <v>105</v>
      </c>
      <c r="E155" s="19" t="s">
        <v>105</v>
      </c>
      <c r="F155" s="19">
        <v>2385</v>
      </c>
      <c r="G155" s="19" t="s">
        <v>49</v>
      </c>
      <c r="H155" s="19" t="s">
        <v>50</v>
      </c>
      <c r="I155" s="19" t="s">
        <v>59</v>
      </c>
      <c r="J155" s="19"/>
      <c r="K155" s="19" t="s">
        <v>52</v>
      </c>
      <c r="L155" s="19">
        <v>1</v>
      </c>
      <c r="M155" s="20">
        <v>4990</v>
      </c>
      <c r="N155" s="20">
        <v>68</v>
      </c>
      <c r="O155" s="20">
        <v>74</v>
      </c>
      <c r="P155" s="20">
        <v>52</v>
      </c>
      <c r="Q155" s="20">
        <v>76</v>
      </c>
      <c r="R155" s="20">
        <v>47</v>
      </c>
      <c r="S155" s="20">
        <v>61</v>
      </c>
      <c r="T155" s="20">
        <v>96</v>
      </c>
      <c r="U155" s="20">
        <v>95</v>
      </c>
      <c r="V155" s="20">
        <v>102</v>
      </c>
      <c r="W155" s="20">
        <v>100</v>
      </c>
      <c r="X155" s="20">
        <v>111</v>
      </c>
      <c r="Y155" s="20">
        <v>109</v>
      </c>
      <c r="Z155" s="20">
        <v>109</v>
      </c>
      <c r="AA155" s="20">
        <v>111</v>
      </c>
      <c r="AB155" s="20">
        <v>108</v>
      </c>
      <c r="AC155" s="20">
        <v>98</v>
      </c>
      <c r="AD155" s="20">
        <v>91</v>
      </c>
      <c r="AE155" s="20">
        <v>87</v>
      </c>
      <c r="AF155" s="20">
        <v>85</v>
      </c>
      <c r="AG155" s="20">
        <v>81</v>
      </c>
      <c r="AH155" s="20">
        <v>345</v>
      </c>
      <c r="AI155" s="20">
        <v>336</v>
      </c>
      <c r="AJ155" s="20">
        <v>397</v>
      </c>
      <c r="AK155" s="20">
        <v>346</v>
      </c>
      <c r="AL155" s="20">
        <v>336</v>
      </c>
      <c r="AM155" s="20">
        <v>274</v>
      </c>
      <c r="AN155" s="20">
        <v>273</v>
      </c>
      <c r="AO155" s="20">
        <v>228</v>
      </c>
      <c r="AP155" s="20">
        <v>228</v>
      </c>
      <c r="AQ155" s="20">
        <v>175</v>
      </c>
      <c r="AR155" s="20">
        <v>145</v>
      </c>
      <c r="AS155" s="20">
        <v>74</v>
      </c>
      <c r="AT155" s="20">
        <v>72</v>
      </c>
      <c r="AU155" s="21">
        <v>6</v>
      </c>
      <c r="AV155" s="20">
        <v>31</v>
      </c>
      <c r="AW155" s="22">
        <v>37</v>
      </c>
      <c r="AX155" s="20">
        <v>79</v>
      </c>
      <c r="AY155" s="23">
        <v>2438</v>
      </c>
      <c r="AZ155" s="20">
        <v>227</v>
      </c>
      <c r="BA155" s="20">
        <v>207</v>
      </c>
      <c r="BB155" s="20">
        <v>1125</v>
      </c>
      <c r="BC155" s="23">
        <v>111.38289123182096</v>
      </c>
      <c r="BD155" t="s">
        <v>161</v>
      </c>
    </row>
    <row r="156" spans="1:56" hidden="1" x14ac:dyDescent="0.25">
      <c r="A156" s="18" t="s">
        <v>106</v>
      </c>
      <c r="B156" s="19" t="s">
        <v>46</v>
      </c>
      <c r="C156" s="19" t="s">
        <v>89</v>
      </c>
      <c r="D156" s="19" t="s">
        <v>50</v>
      </c>
      <c r="E156" s="19"/>
      <c r="F156" s="19"/>
      <c r="G156" s="19"/>
      <c r="H156" s="19"/>
      <c r="I156" s="19"/>
      <c r="J156" s="19"/>
      <c r="K156" s="19"/>
      <c r="L156" s="19"/>
      <c r="M156" s="20">
        <v>5544</v>
      </c>
      <c r="N156" s="20">
        <v>86</v>
      </c>
      <c r="O156" s="20">
        <v>72</v>
      </c>
      <c r="P156" s="20">
        <v>80</v>
      </c>
      <c r="Q156" s="20">
        <v>95</v>
      </c>
      <c r="R156" s="20">
        <v>92</v>
      </c>
      <c r="S156" s="20">
        <v>75</v>
      </c>
      <c r="T156" s="20">
        <v>92</v>
      </c>
      <c r="U156" s="20">
        <v>98</v>
      </c>
      <c r="V156" s="20">
        <v>104</v>
      </c>
      <c r="W156" s="20">
        <v>117</v>
      </c>
      <c r="X156" s="20">
        <v>122</v>
      </c>
      <c r="Y156" s="20">
        <v>129</v>
      </c>
      <c r="Z156" s="20">
        <v>136</v>
      </c>
      <c r="AA156" s="20">
        <v>135</v>
      </c>
      <c r="AB156" s="20">
        <v>132</v>
      </c>
      <c r="AC156" s="20">
        <v>120</v>
      </c>
      <c r="AD156" s="20">
        <v>113</v>
      </c>
      <c r="AE156" s="20">
        <v>107</v>
      </c>
      <c r="AF156" s="20">
        <v>99</v>
      </c>
      <c r="AG156" s="20">
        <v>97</v>
      </c>
      <c r="AH156" s="20">
        <v>372</v>
      </c>
      <c r="AI156" s="20">
        <v>387</v>
      </c>
      <c r="AJ156" s="20">
        <v>455</v>
      </c>
      <c r="AK156" s="20">
        <v>515</v>
      </c>
      <c r="AL156" s="20">
        <v>377</v>
      </c>
      <c r="AM156" s="20">
        <v>266</v>
      </c>
      <c r="AN156" s="20">
        <v>258</v>
      </c>
      <c r="AO156" s="20">
        <v>185</v>
      </c>
      <c r="AP156" s="20">
        <v>195</v>
      </c>
      <c r="AQ156" s="20">
        <v>129</v>
      </c>
      <c r="AR156" s="20">
        <v>121</v>
      </c>
      <c r="AS156" s="20">
        <v>84</v>
      </c>
      <c r="AT156" s="20">
        <v>99</v>
      </c>
      <c r="AU156" s="21">
        <v>6</v>
      </c>
      <c r="AV156" s="20">
        <v>41</v>
      </c>
      <c r="AW156" s="22">
        <v>45</v>
      </c>
      <c r="AX156" s="20">
        <v>101</v>
      </c>
      <c r="AY156" s="23">
        <v>2601</v>
      </c>
      <c r="AZ156" s="20">
        <v>263</v>
      </c>
      <c r="BA156" s="20">
        <v>255</v>
      </c>
      <c r="BB156" s="20">
        <v>1228</v>
      </c>
      <c r="BC156" s="23">
        <v>142.01318632057172</v>
      </c>
      <c r="BD156" t="s">
        <v>161</v>
      </c>
    </row>
    <row r="157" spans="1:56" x14ac:dyDescent="0.25">
      <c r="A157" s="18" t="s">
        <v>106</v>
      </c>
      <c r="B157" s="19" t="s">
        <v>46</v>
      </c>
      <c r="C157" s="19" t="s">
        <v>89</v>
      </c>
      <c r="D157" s="19" t="s">
        <v>50</v>
      </c>
      <c r="E157" s="17" t="s">
        <v>107</v>
      </c>
      <c r="F157">
        <v>2386</v>
      </c>
      <c r="G157" s="25" t="s">
        <v>49</v>
      </c>
      <c r="H157" s="25" t="s">
        <v>50</v>
      </c>
      <c r="I157" t="s">
        <v>57</v>
      </c>
      <c r="K157" s="17" t="s">
        <v>52</v>
      </c>
      <c r="L157" s="26">
        <v>0.61</v>
      </c>
      <c r="M157" s="27">
        <v>3380</v>
      </c>
      <c r="N157">
        <v>52</v>
      </c>
      <c r="O157">
        <v>44</v>
      </c>
      <c r="P157">
        <v>49</v>
      </c>
      <c r="Q157">
        <v>58</v>
      </c>
      <c r="R157">
        <v>56</v>
      </c>
      <c r="S157">
        <v>46</v>
      </c>
      <c r="T157">
        <v>56</v>
      </c>
      <c r="U157">
        <v>60</v>
      </c>
      <c r="V157">
        <v>63</v>
      </c>
      <c r="W157">
        <v>71</v>
      </c>
      <c r="X157">
        <v>74</v>
      </c>
      <c r="Y157">
        <v>79</v>
      </c>
      <c r="Z157">
        <v>83</v>
      </c>
      <c r="AA157">
        <v>82</v>
      </c>
      <c r="AB157">
        <v>81</v>
      </c>
      <c r="AC157">
        <v>73</v>
      </c>
      <c r="AD157">
        <v>69</v>
      </c>
      <c r="AE157">
        <v>65</v>
      </c>
      <c r="AF157">
        <v>60</v>
      </c>
      <c r="AG157">
        <v>59</v>
      </c>
      <c r="AH157">
        <v>227</v>
      </c>
      <c r="AI157">
        <v>236</v>
      </c>
      <c r="AJ157">
        <v>278</v>
      </c>
      <c r="AK157">
        <v>314</v>
      </c>
      <c r="AL157">
        <v>230</v>
      </c>
      <c r="AM157">
        <v>162</v>
      </c>
      <c r="AN157">
        <v>157</v>
      </c>
      <c r="AO157">
        <v>113</v>
      </c>
      <c r="AP157">
        <v>119</v>
      </c>
      <c r="AQ157">
        <v>79</v>
      </c>
      <c r="AR157">
        <v>74</v>
      </c>
      <c r="AS157">
        <v>51</v>
      </c>
      <c r="AT157">
        <v>60</v>
      </c>
      <c r="AU157">
        <v>4</v>
      </c>
      <c r="AV157">
        <v>25</v>
      </c>
      <c r="AW157">
        <v>27</v>
      </c>
      <c r="AX157">
        <v>62</v>
      </c>
      <c r="AY157">
        <v>1587</v>
      </c>
      <c r="AZ157">
        <v>160</v>
      </c>
      <c r="BA157">
        <v>156</v>
      </c>
      <c r="BB157">
        <v>749</v>
      </c>
      <c r="BC157">
        <v>87</v>
      </c>
      <c r="BD157" t="s">
        <v>161</v>
      </c>
    </row>
    <row r="158" spans="1:56" x14ac:dyDescent="0.25">
      <c r="A158" s="18" t="s">
        <v>106</v>
      </c>
      <c r="B158" s="19" t="s">
        <v>46</v>
      </c>
      <c r="C158" s="19" t="s">
        <v>89</v>
      </c>
      <c r="D158" s="19" t="s">
        <v>50</v>
      </c>
      <c r="E158" s="17" t="s">
        <v>108</v>
      </c>
      <c r="F158">
        <v>2387</v>
      </c>
      <c r="G158" s="25" t="s">
        <v>49</v>
      </c>
      <c r="H158" s="25" t="s">
        <v>50</v>
      </c>
      <c r="I158" t="s">
        <v>59</v>
      </c>
      <c r="K158" s="17" t="s">
        <v>52</v>
      </c>
      <c r="L158" s="26">
        <v>0.39</v>
      </c>
      <c r="M158" s="27">
        <v>2164</v>
      </c>
      <c r="N158">
        <v>34</v>
      </c>
      <c r="O158">
        <v>28</v>
      </c>
      <c r="P158">
        <v>31</v>
      </c>
      <c r="Q158">
        <v>37</v>
      </c>
      <c r="R158">
        <v>36</v>
      </c>
      <c r="S158">
        <v>29</v>
      </c>
      <c r="T158">
        <v>36</v>
      </c>
      <c r="U158">
        <v>38</v>
      </c>
      <c r="V158">
        <v>41</v>
      </c>
      <c r="W158">
        <v>46</v>
      </c>
      <c r="X158">
        <v>48</v>
      </c>
      <c r="Y158">
        <v>50</v>
      </c>
      <c r="Z158">
        <v>53</v>
      </c>
      <c r="AA158">
        <v>53</v>
      </c>
      <c r="AB158">
        <v>51</v>
      </c>
      <c r="AC158">
        <v>47</v>
      </c>
      <c r="AD158">
        <v>44</v>
      </c>
      <c r="AE158">
        <v>42</v>
      </c>
      <c r="AF158">
        <v>39</v>
      </c>
      <c r="AG158">
        <v>38</v>
      </c>
      <c r="AH158">
        <v>145</v>
      </c>
      <c r="AI158">
        <v>151</v>
      </c>
      <c r="AJ158">
        <v>177</v>
      </c>
      <c r="AK158">
        <v>201</v>
      </c>
      <c r="AL158">
        <v>147</v>
      </c>
      <c r="AM158">
        <v>104</v>
      </c>
      <c r="AN158">
        <v>101</v>
      </c>
      <c r="AO158">
        <v>72</v>
      </c>
      <c r="AP158">
        <v>76</v>
      </c>
      <c r="AQ158">
        <v>50</v>
      </c>
      <c r="AR158">
        <v>47</v>
      </c>
      <c r="AS158">
        <v>33</v>
      </c>
      <c r="AT158">
        <v>39</v>
      </c>
      <c r="AU158">
        <v>2</v>
      </c>
      <c r="AV158">
        <v>16</v>
      </c>
      <c r="AW158">
        <v>18</v>
      </c>
      <c r="AX158">
        <v>39</v>
      </c>
      <c r="AY158">
        <v>1014</v>
      </c>
      <c r="AZ158">
        <v>103</v>
      </c>
      <c r="BA158">
        <v>99</v>
      </c>
      <c r="BB158">
        <v>479</v>
      </c>
      <c r="BC158">
        <v>55</v>
      </c>
      <c r="BD158" t="s">
        <v>161</v>
      </c>
    </row>
    <row r="159" spans="1:56" hidden="1" x14ac:dyDescent="0.25">
      <c r="A159" s="18" t="s">
        <v>109</v>
      </c>
      <c r="B159" s="19" t="s">
        <v>46</v>
      </c>
      <c r="C159" s="19" t="s">
        <v>89</v>
      </c>
      <c r="D159" s="19" t="s">
        <v>110</v>
      </c>
      <c r="E159" s="19"/>
      <c r="F159" s="19"/>
      <c r="G159" s="19"/>
      <c r="H159" s="19"/>
      <c r="I159" s="19"/>
      <c r="J159" s="19"/>
      <c r="K159" s="19"/>
      <c r="L159" s="19"/>
      <c r="M159" s="20">
        <v>11134</v>
      </c>
      <c r="N159" s="20">
        <v>134</v>
      </c>
      <c r="O159" s="20">
        <v>131</v>
      </c>
      <c r="P159" s="20">
        <v>125</v>
      </c>
      <c r="Q159" s="20">
        <v>137</v>
      </c>
      <c r="R159" s="20">
        <v>99</v>
      </c>
      <c r="S159" s="20">
        <v>126</v>
      </c>
      <c r="T159" s="20">
        <v>210</v>
      </c>
      <c r="U159" s="20">
        <v>222</v>
      </c>
      <c r="V159" s="20">
        <v>230</v>
      </c>
      <c r="W159" s="20">
        <v>236</v>
      </c>
      <c r="X159" s="20">
        <v>253</v>
      </c>
      <c r="Y159" s="20">
        <v>263</v>
      </c>
      <c r="Z159" s="20">
        <v>270</v>
      </c>
      <c r="AA159" s="20">
        <v>264</v>
      </c>
      <c r="AB159" s="20">
        <v>251</v>
      </c>
      <c r="AC159" s="20">
        <v>227</v>
      </c>
      <c r="AD159" s="20">
        <v>218</v>
      </c>
      <c r="AE159" s="20">
        <v>206</v>
      </c>
      <c r="AF159" s="20">
        <v>192</v>
      </c>
      <c r="AG159" s="20">
        <v>177</v>
      </c>
      <c r="AH159" s="20">
        <v>748</v>
      </c>
      <c r="AI159" s="20">
        <v>765</v>
      </c>
      <c r="AJ159" s="20">
        <v>836</v>
      </c>
      <c r="AK159" s="20">
        <v>784</v>
      </c>
      <c r="AL159" s="20">
        <v>682</v>
      </c>
      <c r="AM159" s="20">
        <v>535</v>
      </c>
      <c r="AN159" s="20">
        <v>618</v>
      </c>
      <c r="AO159" s="20">
        <v>526</v>
      </c>
      <c r="AP159" s="20">
        <v>507</v>
      </c>
      <c r="AQ159" s="20">
        <v>429</v>
      </c>
      <c r="AR159" s="20">
        <v>289</v>
      </c>
      <c r="AS159" s="20">
        <v>238</v>
      </c>
      <c r="AT159" s="20">
        <v>206</v>
      </c>
      <c r="AU159" s="21">
        <v>17</v>
      </c>
      <c r="AV159" s="20">
        <v>69</v>
      </c>
      <c r="AW159" s="22">
        <v>65</v>
      </c>
      <c r="AX159" s="20">
        <v>157</v>
      </c>
      <c r="AY159" s="23">
        <v>5734</v>
      </c>
      <c r="AZ159" s="20">
        <v>639</v>
      </c>
      <c r="BA159" s="20">
        <v>469</v>
      </c>
      <c r="BB159" s="20">
        <v>2516</v>
      </c>
      <c r="BC159" s="23">
        <v>219.98121018284641</v>
      </c>
      <c r="BD159" t="s">
        <v>161</v>
      </c>
    </row>
    <row r="160" spans="1:56" x14ac:dyDescent="0.25">
      <c r="A160" s="18" t="s">
        <v>109</v>
      </c>
      <c r="B160" s="19" t="s">
        <v>46</v>
      </c>
      <c r="C160" s="19" t="s">
        <v>89</v>
      </c>
      <c r="D160" s="19" t="s">
        <v>110</v>
      </c>
      <c r="E160" s="17" t="s">
        <v>111</v>
      </c>
      <c r="F160">
        <v>2388</v>
      </c>
      <c r="G160" s="25" t="s">
        <v>49</v>
      </c>
      <c r="H160" s="25" t="s">
        <v>92</v>
      </c>
      <c r="I160" t="s">
        <v>76</v>
      </c>
      <c r="K160" s="17" t="s">
        <v>52</v>
      </c>
      <c r="L160" s="26">
        <v>0.53</v>
      </c>
      <c r="M160" s="27">
        <v>5900</v>
      </c>
      <c r="N160">
        <v>71</v>
      </c>
      <c r="O160">
        <v>69</v>
      </c>
      <c r="P160">
        <v>66</v>
      </c>
      <c r="Q160">
        <v>73</v>
      </c>
      <c r="R160">
        <v>52</v>
      </c>
      <c r="S160">
        <v>67</v>
      </c>
      <c r="T160">
        <v>111</v>
      </c>
      <c r="U160">
        <v>118</v>
      </c>
      <c r="V160">
        <v>122</v>
      </c>
      <c r="W160">
        <v>125</v>
      </c>
      <c r="X160">
        <v>134</v>
      </c>
      <c r="Y160">
        <v>139</v>
      </c>
      <c r="Z160">
        <v>143</v>
      </c>
      <c r="AA160">
        <v>140</v>
      </c>
      <c r="AB160">
        <v>133</v>
      </c>
      <c r="AC160">
        <v>120</v>
      </c>
      <c r="AD160">
        <v>116</v>
      </c>
      <c r="AE160">
        <v>109</v>
      </c>
      <c r="AF160">
        <v>102</v>
      </c>
      <c r="AG160">
        <v>94</v>
      </c>
      <c r="AH160">
        <v>396</v>
      </c>
      <c r="AI160">
        <v>405</v>
      </c>
      <c r="AJ160">
        <v>443</v>
      </c>
      <c r="AK160">
        <v>416</v>
      </c>
      <c r="AL160">
        <v>361</v>
      </c>
      <c r="AM160">
        <v>284</v>
      </c>
      <c r="AN160">
        <v>328</v>
      </c>
      <c r="AO160">
        <v>279</v>
      </c>
      <c r="AP160">
        <v>269</v>
      </c>
      <c r="AQ160">
        <v>227</v>
      </c>
      <c r="AR160">
        <v>153</v>
      </c>
      <c r="AS160">
        <v>126</v>
      </c>
      <c r="AT160">
        <v>109</v>
      </c>
      <c r="AU160">
        <v>9</v>
      </c>
      <c r="AV160">
        <v>37</v>
      </c>
      <c r="AW160">
        <v>34</v>
      </c>
      <c r="AX160">
        <v>83</v>
      </c>
      <c r="AY160">
        <v>3039</v>
      </c>
      <c r="AZ160">
        <v>339</v>
      </c>
      <c r="BA160">
        <v>249</v>
      </c>
      <c r="BB160">
        <v>1333</v>
      </c>
      <c r="BC160">
        <v>117</v>
      </c>
      <c r="BD160" t="s">
        <v>161</v>
      </c>
    </row>
    <row r="161" spans="1:56" x14ac:dyDescent="0.25">
      <c r="A161" s="18" t="s">
        <v>109</v>
      </c>
      <c r="B161" s="19" t="s">
        <v>46</v>
      </c>
      <c r="C161" s="19" t="s">
        <v>89</v>
      </c>
      <c r="D161" s="19" t="s">
        <v>110</v>
      </c>
      <c r="E161" s="17" t="s">
        <v>112</v>
      </c>
      <c r="F161">
        <v>2390</v>
      </c>
      <c r="G161" s="25" t="s">
        <v>49</v>
      </c>
      <c r="H161" s="25" t="s">
        <v>92</v>
      </c>
      <c r="I161" t="s">
        <v>51</v>
      </c>
      <c r="K161" s="17" t="s">
        <v>52</v>
      </c>
      <c r="L161" s="26">
        <v>0.1</v>
      </c>
      <c r="M161" s="27">
        <v>1117</v>
      </c>
      <c r="N161">
        <v>13</v>
      </c>
      <c r="O161">
        <v>13</v>
      </c>
      <c r="P161">
        <v>13</v>
      </c>
      <c r="Q161">
        <v>14</v>
      </c>
      <c r="R161">
        <v>10</v>
      </c>
      <c r="S161">
        <v>13</v>
      </c>
      <c r="T161">
        <v>21</v>
      </c>
      <c r="U161">
        <v>22</v>
      </c>
      <c r="V161">
        <v>23</v>
      </c>
      <c r="W161">
        <v>24</v>
      </c>
      <c r="X161">
        <v>25</v>
      </c>
      <c r="Y161">
        <v>26</v>
      </c>
      <c r="Z161">
        <v>27</v>
      </c>
      <c r="AA161">
        <v>26</v>
      </c>
      <c r="AB161">
        <v>25</v>
      </c>
      <c r="AC161">
        <v>23</v>
      </c>
      <c r="AD161">
        <v>22</v>
      </c>
      <c r="AE161">
        <v>21</v>
      </c>
      <c r="AF161">
        <v>19</v>
      </c>
      <c r="AG161">
        <v>18</v>
      </c>
      <c r="AH161">
        <v>75</v>
      </c>
      <c r="AI161">
        <v>77</v>
      </c>
      <c r="AJ161">
        <v>84</v>
      </c>
      <c r="AK161">
        <v>78</v>
      </c>
      <c r="AL161">
        <v>68</v>
      </c>
      <c r="AM161">
        <v>54</v>
      </c>
      <c r="AN161">
        <v>62</v>
      </c>
      <c r="AO161">
        <v>53</v>
      </c>
      <c r="AP161">
        <v>51</v>
      </c>
      <c r="AQ161">
        <v>43</v>
      </c>
      <c r="AR161">
        <v>29</v>
      </c>
      <c r="AS161">
        <v>24</v>
      </c>
      <c r="AT161">
        <v>21</v>
      </c>
      <c r="AU161">
        <v>2</v>
      </c>
      <c r="AV161">
        <v>7</v>
      </c>
      <c r="AW161">
        <v>7</v>
      </c>
      <c r="AX161">
        <v>16</v>
      </c>
      <c r="AY161">
        <v>573</v>
      </c>
      <c r="AZ161">
        <v>64</v>
      </c>
      <c r="BA161">
        <v>47</v>
      </c>
      <c r="BB161">
        <v>252</v>
      </c>
      <c r="BC161">
        <v>22</v>
      </c>
      <c r="BD161" t="s">
        <v>161</v>
      </c>
    </row>
    <row r="162" spans="1:56" x14ac:dyDescent="0.25">
      <c r="A162" s="18" t="s">
        <v>109</v>
      </c>
      <c r="B162" s="19" t="s">
        <v>46</v>
      </c>
      <c r="C162" s="19" t="s">
        <v>89</v>
      </c>
      <c r="D162" s="19" t="s">
        <v>110</v>
      </c>
      <c r="E162" s="17" t="s">
        <v>113</v>
      </c>
      <c r="F162">
        <v>2389</v>
      </c>
      <c r="G162" s="25" t="s">
        <v>49</v>
      </c>
      <c r="H162" s="25" t="s">
        <v>92</v>
      </c>
      <c r="I162" t="s">
        <v>51</v>
      </c>
      <c r="K162" s="17" t="s">
        <v>52</v>
      </c>
      <c r="L162" s="26">
        <v>0.12</v>
      </c>
      <c r="M162" s="27">
        <v>1336</v>
      </c>
      <c r="N162">
        <v>16</v>
      </c>
      <c r="O162">
        <v>16</v>
      </c>
      <c r="P162">
        <v>15</v>
      </c>
      <c r="Q162">
        <v>16</v>
      </c>
      <c r="R162">
        <v>12</v>
      </c>
      <c r="S162">
        <v>15</v>
      </c>
      <c r="T162">
        <v>25</v>
      </c>
      <c r="U162">
        <v>27</v>
      </c>
      <c r="V162">
        <v>28</v>
      </c>
      <c r="W162">
        <v>28</v>
      </c>
      <c r="X162">
        <v>30</v>
      </c>
      <c r="Y162">
        <v>32</v>
      </c>
      <c r="Z162">
        <v>32</v>
      </c>
      <c r="AA162">
        <v>32</v>
      </c>
      <c r="AB162">
        <v>30</v>
      </c>
      <c r="AC162">
        <v>27</v>
      </c>
      <c r="AD162">
        <v>26</v>
      </c>
      <c r="AE162">
        <v>25</v>
      </c>
      <c r="AF162">
        <v>23</v>
      </c>
      <c r="AG162">
        <v>21</v>
      </c>
      <c r="AH162">
        <v>90</v>
      </c>
      <c r="AI162">
        <v>92</v>
      </c>
      <c r="AJ162">
        <v>100</v>
      </c>
      <c r="AK162">
        <v>94</v>
      </c>
      <c r="AL162">
        <v>82</v>
      </c>
      <c r="AM162">
        <v>64</v>
      </c>
      <c r="AN162">
        <v>74</v>
      </c>
      <c r="AO162">
        <v>63</v>
      </c>
      <c r="AP162">
        <v>61</v>
      </c>
      <c r="AQ162">
        <v>51</v>
      </c>
      <c r="AR162">
        <v>35</v>
      </c>
      <c r="AS162">
        <v>29</v>
      </c>
      <c r="AT162">
        <v>25</v>
      </c>
      <c r="AU162">
        <v>2</v>
      </c>
      <c r="AV162">
        <v>8</v>
      </c>
      <c r="AW162">
        <v>8</v>
      </c>
      <c r="AX162">
        <v>19</v>
      </c>
      <c r="AY162">
        <v>688</v>
      </c>
      <c r="AZ162">
        <v>77</v>
      </c>
      <c r="BA162">
        <v>56</v>
      </c>
      <c r="BB162">
        <v>302</v>
      </c>
      <c r="BC162">
        <v>26</v>
      </c>
      <c r="BD162" t="s">
        <v>161</v>
      </c>
    </row>
    <row r="163" spans="1:56" x14ac:dyDescent="0.25">
      <c r="A163" s="18" t="s">
        <v>109</v>
      </c>
      <c r="B163" s="19" t="s">
        <v>46</v>
      </c>
      <c r="C163" s="19" t="s">
        <v>89</v>
      </c>
      <c r="D163" s="19" t="s">
        <v>110</v>
      </c>
      <c r="E163" s="17" t="s">
        <v>114</v>
      </c>
      <c r="F163">
        <v>2391</v>
      </c>
      <c r="G163" s="25" t="s">
        <v>49</v>
      </c>
      <c r="H163" s="25" t="s">
        <v>92</v>
      </c>
      <c r="I163" t="s">
        <v>59</v>
      </c>
      <c r="K163" s="17" t="s">
        <v>52</v>
      </c>
      <c r="L163" s="26">
        <v>0.25</v>
      </c>
      <c r="M163" s="27">
        <v>2790</v>
      </c>
      <c r="N163">
        <v>34</v>
      </c>
      <c r="O163">
        <v>33</v>
      </c>
      <c r="P163">
        <v>31</v>
      </c>
      <c r="Q163">
        <v>34</v>
      </c>
      <c r="R163">
        <v>25</v>
      </c>
      <c r="S163">
        <v>32</v>
      </c>
      <c r="T163">
        <v>53</v>
      </c>
      <c r="U163">
        <v>56</v>
      </c>
      <c r="V163">
        <v>58</v>
      </c>
      <c r="W163">
        <v>59</v>
      </c>
      <c r="X163">
        <v>63</v>
      </c>
      <c r="Y163">
        <v>66</v>
      </c>
      <c r="Z163">
        <v>68</v>
      </c>
      <c r="AA163">
        <v>66</v>
      </c>
      <c r="AB163">
        <v>63</v>
      </c>
      <c r="AC163">
        <v>57</v>
      </c>
      <c r="AD163">
        <v>55</v>
      </c>
      <c r="AE163">
        <v>52</v>
      </c>
      <c r="AF163">
        <v>48</v>
      </c>
      <c r="AG163">
        <v>44</v>
      </c>
      <c r="AH163">
        <v>187</v>
      </c>
      <c r="AI163">
        <v>191</v>
      </c>
      <c r="AJ163">
        <v>209</v>
      </c>
      <c r="AK163">
        <v>196</v>
      </c>
      <c r="AL163">
        <v>171</v>
      </c>
      <c r="AM163">
        <v>134</v>
      </c>
      <c r="AN163">
        <v>155</v>
      </c>
      <c r="AO163">
        <v>132</v>
      </c>
      <c r="AP163">
        <v>127</v>
      </c>
      <c r="AQ163">
        <v>107</v>
      </c>
      <c r="AR163">
        <v>72</v>
      </c>
      <c r="AS163">
        <v>60</v>
      </c>
      <c r="AT163">
        <v>52</v>
      </c>
      <c r="AU163">
        <v>4</v>
      </c>
      <c r="AV163">
        <v>17</v>
      </c>
      <c r="AW163">
        <v>16</v>
      </c>
      <c r="AX163">
        <v>39</v>
      </c>
      <c r="AY163">
        <v>1434</v>
      </c>
      <c r="AZ163">
        <v>160</v>
      </c>
      <c r="BA163">
        <v>117</v>
      </c>
      <c r="BB163">
        <v>629</v>
      </c>
      <c r="BC163">
        <v>55</v>
      </c>
      <c r="BD163" t="s">
        <v>161</v>
      </c>
    </row>
    <row r="164" spans="1:56" hidden="1" x14ac:dyDescent="0.25">
      <c r="A164" s="18" t="s">
        <v>115</v>
      </c>
      <c r="B164" s="19" t="s">
        <v>46</v>
      </c>
      <c r="C164" s="19" t="s">
        <v>89</v>
      </c>
      <c r="D164" s="19" t="s">
        <v>116</v>
      </c>
      <c r="E164" s="19"/>
      <c r="F164" s="19"/>
      <c r="G164" s="19"/>
      <c r="H164" s="19"/>
      <c r="I164" s="19"/>
      <c r="J164" s="19"/>
      <c r="K164" s="19"/>
      <c r="L164" s="19"/>
      <c r="M164" s="20">
        <v>7612</v>
      </c>
      <c r="N164" s="20">
        <v>156</v>
      </c>
      <c r="O164" s="20">
        <v>131</v>
      </c>
      <c r="P164" s="20">
        <v>136</v>
      </c>
      <c r="Q164" s="20">
        <v>125</v>
      </c>
      <c r="R164" s="20">
        <v>123</v>
      </c>
      <c r="S164" s="20">
        <v>159</v>
      </c>
      <c r="T164" s="20">
        <v>160</v>
      </c>
      <c r="U164" s="20">
        <v>158</v>
      </c>
      <c r="V164" s="20">
        <v>159</v>
      </c>
      <c r="W164" s="20">
        <v>160</v>
      </c>
      <c r="X164" s="20">
        <v>160</v>
      </c>
      <c r="Y164" s="20">
        <v>155</v>
      </c>
      <c r="Z164" s="20">
        <v>154</v>
      </c>
      <c r="AA164" s="20">
        <v>148</v>
      </c>
      <c r="AB164" s="20">
        <v>143</v>
      </c>
      <c r="AC164" s="20">
        <v>125</v>
      </c>
      <c r="AD164" s="20">
        <v>119</v>
      </c>
      <c r="AE164" s="20">
        <v>114</v>
      </c>
      <c r="AF164" s="20">
        <v>113</v>
      </c>
      <c r="AG164" s="20">
        <v>113</v>
      </c>
      <c r="AH164" s="20">
        <v>542</v>
      </c>
      <c r="AI164" s="20">
        <v>617</v>
      </c>
      <c r="AJ164" s="20">
        <v>625</v>
      </c>
      <c r="AK164" s="20">
        <v>504</v>
      </c>
      <c r="AL164" s="20">
        <v>480</v>
      </c>
      <c r="AM164" s="20">
        <v>379</v>
      </c>
      <c r="AN164" s="20">
        <v>366</v>
      </c>
      <c r="AO164" s="20">
        <v>297</v>
      </c>
      <c r="AP164" s="20">
        <v>324</v>
      </c>
      <c r="AQ164" s="20">
        <v>229</v>
      </c>
      <c r="AR164" s="20">
        <v>201</v>
      </c>
      <c r="AS164" s="20">
        <v>106</v>
      </c>
      <c r="AT164" s="20">
        <v>131</v>
      </c>
      <c r="AU164" s="21">
        <v>18</v>
      </c>
      <c r="AV164" s="20">
        <v>83</v>
      </c>
      <c r="AW164" s="22">
        <v>73</v>
      </c>
      <c r="AX164" s="20">
        <v>183</v>
      </c>
      <c r="AY164" s="23">
        <v>3695</v>
      </c>
      <c r="AZ164" s="20">
        <v>388</v>
      </c>
      <c r="BA164" s="20">
        <v>300</v>
      </c>
      <c r="BB164" s="20">
        <v>1661</v>
      </c>
      <c r="BC164" s="23">
        <v>256.18064983318823</v>
      </c>
      <c r="BD164" t="s">
        <v>161</v>
      </c>
    </row>
    <row r="165" spans="1:56" x14ac:dyDescent="0.25">
      <c r="A165" s="18" t="s">
        <v>115</v>
      </c>
      <c r="B165" s="19" t="s">
        <v>46</v>
      </c>
      <c r="C165" s="19" t="s">
        <v>89</v>
      </c>
      <c r="D165" s="19" t="s">
        <v>116</v>
      </c>
      <c r="E165" s="17" t="s">
        <v>117</v>
      </c>
      <c r="F165">
        <v>2392</v>
      </c>
      <c r="G165" s="25" t="s">
        <v>49</v>
      </c>
      <c r="H165" s="25" t="s">
        <v>118</v>
      </c>
      <c r="I165" t="s">
        <v>76</v>
      </c>
      <c r="K165" s="17" t="s">
        <v>52</v>
      </c>
      <c r="L165" s="26">
        <v>0.89</v>
      </c>
      <c r="M165" s="27">
        <v>6774</v>
      </c>
      <c r="N165">
        <v>139</v>
      </c>
      <c r="O165">
        <v>117</v>
      </c>
      <c r="P165">
        <v>121</v>
      </c>
      <c r="Q165">
        <v>111</v>
      </c>
      <c r="R165">
        <v>109</v>
      </c>
      <c r="S165">
        <v>142</v>
      </c>
      <c r="T165">
        <v>142</v>
      </c>
      <c r="U165">
        <v>141</v>
      </c>
      <c r="V165">
        <v>142</v>
      </c>
      <c r="W165">
        <v>142</v>
      </c>
      <c r="X165">
        <v>142</v>
      </c>
      <c r="Y165">
        <v>138</v>
      </c>
      <c r="Z165">
        <v>137</v>
      </c>
      <c r="AA165">
        <v>132</v>
      </c>
      <c r="AB165">
        <v>127</v>
      </c>
      <c r="AC165">
        <v>111</v>
      </c>
      <c r="AD165">
        <v>106</v>
      </c>
      <c r="AE165">
        <v>101</v>
      </c>
      <c r="AF165">
        <v>101</v>
      </c>
      <c r="AG165">
        <v>101</v>
      </c>
      <c r="AH165">
        <v>482</v>
      </c>
      <c r="AI165">
        <v>549</v>
      </c>
      <c r="AJ165">
        <v>556</v>
      </c>
      <c r="AK165">
        <v>449</v>
      </c>
      <c r="AL165">
        <v>427</v>
      </c>
      <c r="AM165">
        <v>337</v>
      </c>
      <c r="AN165">
        <v>326</v>
      </c>
      <c r="AO165">
        <v>264</v>
      </c>
      <c r="AP165">
        <v>288</v>
      </c>
      <c r="AQ165">
        <v>204</v>
      </c>
      <c r="AR165">
        <v>179</v>
      </c>
      <c r="AS165">
        <v>94</v>
      </c>
      <c r="AT165">
        <v>117</v>
      </c>
      <c r="AU165">
        <v>16</v>
      </c>
      <c r="AV165">
        <v>74</v>
      </c>
      <c r="AW165">
        <v>65</v>
      </c>
      <c r="AX165">
        <v>163</v>
      </c>
      <c r="AY165">
        <v>3289</v>
      </c>
      <c r="AZ165">
        <v>345</v>
      </c>
      <c r="BA165">
        <v>267</v>
      </c>
      <c r="BB165">
        <v>1478</v>
      </c>
      <c r="BC165">
        <v>228</v>
      </c>
      <c r="BD165" t="s">
        <v>161</v>
      </c>
    </row>
    <row r="166" spans="1:56" x14ac:dyDescent="0.25">
      <c r="A166" s="18" t="s">
        <v>115</v>
      </c>
      <c r="B166" s="19" t="s">
        <v>46</v>
      </c>
      <c r="C166" s="19" t="s">
        <v>89</v>
      </c>
      <c r="D166" s="19" t="s">
        <v>116</v>
      </c>
      <c r="E166" s="17" t="s">
        <v>119</v>
      </c>
      <c r="F166">
        <v>2393</v>
      </c>
      <c r="G166" s="25" t="s">
        <v>49</v>
      </c>
      <c r="H166" s="25" t="s">
        <v>91</v>
      </c>
      <c r="I166" t="s">
        <v>51</v>
      </c>
      <c r="K166" s="17" t="s">
        <v>52</v>
      </c>
      <c r="L166" s="26">
        <v>0.11</v>
      </c>
      <c r="M166" s="27">
        <v>838</v>
      </c>
      <c r="N166">
        <v>17</v>
      </c>
      <c r="O166">
        <v>14</v>
      </c>
      <c r="P166">
        <v>15</v>
      </c>
      <c r="Q166">
        <v>14</v>
      </c>
      <c r="R166">
        <v>14</v>
      </c>
      <c r="S166">
        <v>17</v>
      </c>
      <c r="T166">
        <v>18</v>
      </c>
      <c r="U166">
        <v>17</v>
      </c>
      <c r="V166">
        <v>17</v>
      </c>
      <c r="W166">
        <v>18</v>
      </c>
      <c r="X166">
        <v>18</v>
      </c>
      <c r="Y166">
        <v>17</v>
      </c>
      <c r="Z166">
        <v>17</v>
      </c>
      <c r="AA166">
        <v>16</v>
      </c>
      <c r="AB166">
        <v>16</v>
      </c>
      <c r="AC166">
        <v>14</v>
      </c>
      <c r="AD166">
        <v>13</v>
      </c>
      <c r="AE166">
        <v>13</v>
      </c>
      <c r="AF166">
        <v>12</v>
      </c>
      <c r="AG166">
        <v>12</v>
      </c>
      <c r="AH166">
        <v>60</v>
      </c>
      <c r="AI166">
        <v>68</v>
      </c>
      <c r="AJ166">
        <v>69</v>
      </c>
      <c r="AK166">
        <v>55</v>
      </c>
      <c r="AL166">
        <v>53</v>
      </c>
      <c r="AM166">
        <v>42</v>
      </c>
      <c r="AN166">
        <v>40</v>
      </c>
      <c r="AO166">
        <v>33</v>
      </c>
      <c r="AP166">
        <v>36</v>
      </c>
      <c r="AQ166">
        <v>25</v>
      </c>
      <c r="AR166">
        <v>22</v>
      </c>
      <c r="AS166">
        <v>12</v>
      </c>
      <c r="AT166">
        <v>14</v>
      </c>
      <c r="AU166">
        <v>2</v>
      </c>
      <c r="AV166">
        <v>9</v>
      </c>
      <c r="AW166">
        <v>8</v>
      </c>
      <c r="AX166">
        <v>20</v>
      </c>
      <c r="AY166">
        <v>406</v>
      </c>
      <c r="AZ166">
        <v>43</v>
      </c>
      <c r="BA166">
        <v>33</v>
      </c>
      <c r="BB166">
        <v>183</v>
      </c>
      <c r="BC166">
        <v>28</v>
      </c>
      <c r="BD166" t="s">
        <v>161</v>
      </c>
    </row>
    <row r="167" spans="1:56" hidden="1" x14ac:dyDescent="0.25">
      <c r="A167" s="18" t="s">
        <v>120</v>
      </c>
      <c r="B167" s="19" t="s">
        <v>46</v>
      </c>
      <c r="C167" s="19" t="s">
        <v>89</v>
      </c>
      <c r="D167" s="19" t="s">
        <v>121</v>
      </c>
      <c r="E167" s="19"/>
      <c r="F167" s="19"/>
      <c r="G167" s="19"/>
      <c r="H167" s="19"/>
      <c r="I167" s="19"/>
      <c r="J167" s="19"/>
      <c r="K167" s="19"/>
      <c r="L167" s="19"/>
      <c r="M167" s="20">
        <v>4724</v>
      </c>
      <c r="N167" s="20">
        <v>75</v>
      </c>
      <c r="O167" s="20">
        <v>70</v>
      </c>
      <c r="P167" s="20">
        <v>80</v>
      </c>
      <c r="Q167" s="20">
        <v>68</v>
      </c>
      <c r="R167" s="20">
        <v>48</v>
      </c>
      <c r="S167" s="20">
        <v>66</v>
      </c>
      <c r="T167" s="20">
        <v>83</v>
      </c>
      <c r="U167" s="20">
        <v>85</v>
      </c>
      <c r="V167" s="20">
        <v>87</v>
      </c>
      <c r="W167" s="20">
        <v>97</v>
      </c>
      <c r="X167" s="20">
        <v>96</v>
      </c>
      <c r="Y167" s="20">
        <v>97</v>
      </c>
      <c r="Z167" s="20">
        <v>100</v>
      </c>
      <c r="AA167" s="20">
        <v>96</v>
      </c>
      <c r="AB167" s="20">
        <v>89</v>
      </c>
      <c r="AC167" s="20">
        <v>79</v>
      </c>
      <c r="AD167" s="20">
        <v>70</v>
      </c>
      <c r="AE167" s="20">
        <v>65</v>
      </c>
      <c r="AF167" s="20">
        <v>62</v>
      </c>
      <c r="AG167" s="20">
        <v>69</v>
      </c>
      <c r="AH167" s="20">
        <v>300</v>
      </c>
      <c r="AI167" s="20">
        <v>306</v>
      </c>
      <c r="AJ167" s="20">
        <v>329</v>
      </c>
      <c r="AK167" s="20">
        <v>315</v>
      </c>
      <c r="AL167" s="20">
        <v>316</v>
      </c>
      <c r="AM167" s="20">
        <v>262</v>
      </c>
      <c r="AN167" s="20">
        <v>199</v>
      </c>
      <c r="AO167" s="20">
        <v>245</v>
      </c>
      <c r="AP167" s="20">
        <v>235</v>
      </c>
      <c r="AQ167" s="20">
        <v>208</v>
      </c>
      <c r="AR167" s="20">
        <v>167</v>
      </c>
      <c r="AS167" s="20">
        <v>123</v>
      </c>
      <c r="AT167" s="20">
        <v>137</v>
      </c>
      <c r="AU167" s="21">
        <v>2</v>
      </c>
      <c r="AV167" s="20">
        <v>38</v>
      </c>
      <c r="AW167" s="22">
        <v>37</v>
      </c>
      <c r="AX167" s="20">
        <v>88</v>
      </c>
      <c r="AY167" s="23">
        <v>2409</v>
      </c>
      <c r="AZ167" s="20">
        <v>194</v>
      </c>
      <c r="BA167" s="20">
        <v>153</v>
      </c>
      <c r="BB167" s="20">
        <v>843</v>
      </c>
      <c r="BC167" s="23">
        <v>123.91346649540081</v>
      </c>
      <c r="BD167" t="s">
        <v>161</v>
      </c>
    </row>
    <row r="168" spans="1:56" x14ac:dyDescent="0.25">
      <c r="A168" s="18" t="s">
        <v>120</v>
      </c>
      <c r="B168" s="19" t="s">
        <v>46</v>
      </c>
      <c r="C168" s="19" t="s">
        <v>89</v>
      </c>
      <c r="D168" s="19" t="s">
        <v>121</v>
      </c>
      <c r="E168" s="17" t="s">
        <v>122</v>
      </c>
      <c r="F168">
        <v>2394</v>
      </c>
      <c r="G168" s="25" t="s">
        <v>49</v>
      </c>
      <c r="H168" s="25" t="s">
        <v>91</v>
      </c>
      <c r="I168" t="s">
        <v>59</v>
      </c>
      <c r="K168" s="17" t="s">
        <v>52</v>
      </c>
      <c r="L168" s="26">
        <v>0.57999999999999996</v>
      </c>
      <c r="M168" s="27">
        <v>2739</v>
      </c>
      <c r="N168">
        <v>44</v>
      </c>
      <c r="O168">
        <v>41</v>
      </c>
      <c r="P168">
        <v>46</v>
      </c>
      <c r="Q168">
        <v>39</v>
      </c>
      <c r="R168">
        <v>28</v>
      </c>
      <c r="S168">
        <v>38</v>
      </c>
      <c r="T168">
        <v>48</v>
      </c>
      <c r="U168">
        <v>49</v>
      </c>
      <c r="V168">
        <v>50</v>
      </c>
      <c r="W168">
        <v>56</v>
      </c>
      <c r="X168">
        <v>56</v>
      </c>
      <c r="Y168">
        <v>56</v>
      </c>
      <c r="Z168">
        <v>58</v>
      </c>
      <c r="AA168">
        <v>56</v>
      </c>
      <c r="AB168">
        <v>52</v>
      </c>
      <c r="AC168">
        <v>46</v>
      </c>
      <c r="AD168">
        <v>41</v>
      </c>
      <c r="AE168">
        <v>38</v>
      </c>
      <c r="AF168">
        <v>36</v>
      </c>
      <c r="AG168">
        <v>40</v>
      </c>
      <c r="AH168">
        <v>174</v>
      </c>
      <c r="AI168">
        <v>177</v>
      </c>
      <c r="AJ168">
        <v>191</v>
      </c>
      <c r="AK168">
        <v>183</v>
      </c>
      <c r="AL168">
        <v>183</v>
      </c>
      <c r="AM168">
        <v>152</v>
      </c>
      <c r="AN168">
        <v>115</v>
      </c>
      <c r="AO168">
        <v>142</v>
      </c>
      <c r="AP168">
        <v>136</v>
      </c>
      <c r="AQ168">
        <v>121</v>
      </c>
      <c r="AR168">
        <v>97</v>
      </c>
      <c r="AS168">
        <v>71</v>
      </c>
      <c r="AT168">
        <v>79</v>
      </c>
      <c r="AU168">
        <v>1</v>
      </c>
      <c r="AV168">
        <v>22</v>
      </c>
      <c r="AW168">
        <v>21</v>
      </c>
      <c r="AX168">
        <v>51</v>
      </c>
      <c r="AY168">
        <v>1397</v>
      </c>
      <c r="AZ168">
        <v>113</v>
      </c>
      <c r="BA168">
        <v>89</v>
      </c>
      <c r="BB168">
        <v>489</v>
      </c>
      <c r="BC168">
        <v>72</v>
      </c>
      <c r="BD168" t="s">
        <v>161</v>
      </c>
    </row>
    <row r="169" spans="1:56" x14ac:dyDescent="0.25">
      <c r="A169" s="18" t="s">
        <v>120</v>
      </c>
      <c r="B169" s="19" t="s">
        <v>46</v>
      </c>
      <c r="C169" s="19" t="s">
        <v>89</v>
      </c>
      <c r="D169" s="19" t="s">
        <v>121</v>
      </c>
      <c r="E169" s="17" t="s">
        <v>123</v>
      </c>
      <c r="F169">
        <v>2395</v>
      </c>
      <c r="G169" s="25" t="s">
        <v>49</v>
      </c>
      <c r="H169" s="25" t="s">
        <v>91</v>
      </c>
      <c r="I169" t="s">
        <v>59</v>
      </c>
      <c r="K169" s="17" t="s">
        <v>52</v>
      </c>
      <c r="L169" s="26">
        <v>0.42</v>
      </c>
      <c r="M169" s="27">
        <v>1986</v>
      </c>
      <c r="N169">
        <v>32</v>
      </c>
      <c r="O169">
        <v>29</v>
      </c>
      <c r="P169">
        <v>34</v>
      </c>
      <c r="Q169">
        <v>29</v>
      </c>
      <c r="R169">
        <v>20</v>
      </c>
      <c r="S169">
        <v>28</v>
      </c>
      <c r="T169">
        <v>35</v>
      </c>
      <c r="U169">
        <v>36</v>
      </c>
      <c r="V169">
        <v>37</v>
      </c>
      <c r="W169">
        <v>41</v>
      </c>
      <c r="X169">
        <v>40</v>
      </c>
      <c r="Y169">
        <v>41</v>
      </c>
      <c r="Z169">
        <v>42</v>
      </c>
      <c r="AA169">
        <v>40</v>
      </c>
      <c r="AB169">
        <v>37</v>
      </c>
      <c r="AC169">
        <v>33</v>
      </c>
      <c r="AD169">
        <v>29</v>
      </c>
      <c r="AE169">
        <v>27</v>
      </c>
      <c r="AF169">
        <v>26</v>
      </c>
      <c r="AG169">
        <v>29</v>
      </c>
      <c r="AH169">
        <v>126</v>
      </c>
      <c r="AI169">
        <v>129</v>
      </c>
      <c r="AJ169">
        <v>138</v>
      </c>
      <c r="AK169">
        <v>132</v>
      </c>
      <c r="AL169">
        <v>133</v>
      </c>
      <c r="AM169">
        <v>110</v>
      </c>
      <c r="AN169">
        <v>84</v>
      </c>
      <c r="AO169">
        <v>103</v>
      </c>
      <c r="AP169">
        <v>99</v>
      </c>
      <c r="AQ169">
        <v>87</v>
      </c>
      <c r="AR169">
        <v>70</v>
      </c>
      <c r="AS169">
        <v>52</v>
      </c>
      <c r="AT169">
        <v>58</v>
      </c>
      <c r="AU169">
        <v>1</v>
      </c>
      <c r="AV169">
        <v>16</v>
      </c>
      <c r="AW169">
        <v>16</v>
      </c>
      <c r="AX169">
        <v>37</v>
      </c>
      <c r="AY169">
        <v>1012</v>
      </c>
      <c r="AZ169">
        <v>81</v>
      </c>
      <c r="BA169">
        <v>64</v>
      </c>
      <c r="BB169">
        <v>354</v>
      </c>
      <c r="BC169">
        <v>52</v>
      </c>
      <c r="BD169" t="s">
        <v>161</v>
      </c>
    </row>
    <row r="170" spans="1:56" x14ac:dyDescent="0.25">
      <c r="A170" s="18" t="s">
        <v>124</v>
      </c>
      <c r="B170" s="19" t="s">
        <v>46</v>
      </c>
      <c r="C170" s="19" t="s">
        <v>89</v>
      </c>
      <c r="D170" s="19" t="s">
        <v>125</v>
      </c>
      <c r="E170" s="19" t="s">
        <v>125</v>
      </c>
      <c r="F170" s="19">
        <v>2396</v>
      </c>
      <c r="G170" s="19" t="s">
        <v>49</v>
      </c>
      <c r="H170" s="19" t="s">
        <v>91</v>
      </c>
      <c r="I170" s="19" t="s">
        <v>59</v>
      </c>
      <c r="J170" s="19"/>
      <c r="K170" s="19" t="s">
        <v>52</v>
      </c>
      <c r="L170" s="19">
        <v>1</v>
      </c>
      <c r="M170" s="20">
        <v>2842</v>
      </c>
      <c r="N170" s="20">
        <v>39</v>
      </c>
      <c r="O170" s="20">
        <v>27</v>
      </c>
      <c r="P170" s="20">
        <v>31</v>
      </c>
      <c r="Q170" s="20">
        <v>26</v>
      </c>
      <c r="R170" s="20">
        <v>18</v>
      </c>
      <c r="S170" s="20">
        <v>23</v>
      </c>
      <c r="T170" s="20">
        <v>33</v>
      </c>
      <c r="U170" s="20">
        <v>36</v>
      </c>
      <c r="V170" s="20">
        <v>43</v>
      </c>
      <c r="W170" s="20">
        <v>43</v>
      </c>
      <c r="X170" s="20">
        <v>51</v>
      </c>
      <c r="Y170" s="20">
        <v>56</v>
      </c>
      <c r="Z170" s="20">
        <v>55</v>
      </c>
      <c r="AA170" s="20">
        <v>59</v>
      </c>
      <c r="AB170" s="20">
        <v>54</v>
      </c>
      <c r="AC170" s="20">
        <v>54</v>
      </c>
      <c r="AD170" s="20">
        <v>53</v>
      </c>
      <c r="AE170" s="20">
        <v>47</v>
      </c>
      <c r="AF170" s="20">
        <v>47</v>
      </c>
      <c r="AG170" s="20">
        <v>37</v>
      </c>
      <c r="AH170" s="20">
        <v>158</v>
      </c>
      <c r="AI170" s="20">
        <v>155</v>
      </c>
      <c r="AJ170" s="20">
        <v>188</v>
      </c>
      <c r="AK170" s="20">
        <v>197</v>
      </c>
      <c r="AL170" s="20">
        <v>205</v>
      </c>
      <c r="AM170" s="20">
        <v>165</v>
      </c>
      <c r="AN170" s="20">
        <v>154</v>
      </c>
      <c r="AO170" s="20">
        <v>125</v>
      </c>
      <c r="AP170" s="20">
        <v>166</v>
      </c>
      <c r="AQ170" s="20">
        <v>162</v>
      </c>
      <c r="AR170" s="20">
        <v>143</v>
      </c>
      <c r="AS170" s="20">
        <v>83</v>
      </c>
      <c r="AT170" s="20">
        <v>109</v>
      </c>
      <c r="AU170" s="21">
        <v>4</v>
      </c>
      <c r="AV170" s="20">
        <v>23</v>
      </c>
      <c r="AW170" s="22">
        <v>16</v>
      </c>
      <c r="AX170" s="20">
        <v>45</v>
      </c>
      <c r="AY170" s="23">
        <v>1373</v>
      </c>
      <c r="AZ170" s="20">
        <v>109</v>
      </c>
      <c r="BA170" s="20">
        <v>116</v>
      </c>
      <c r="BB170" s="20">
        <v>582</v>
      </c>
      <c r="BC170" s="23">
        <v>64.045162458297057</v>
      </c>
      <c r="BD170" s="66" t="s">
        <v>161</v>
      </c>
    </row>
    <row r="171" spans="1:56" x14ac:dyDescent="0.25">
      <c r="A171" s="18" t="s">
        <v>126</v>
      </c>
      <c r="B171" s="19" t="s">
        <v>46</v>
      </c>
      <c r="C171" s="19" t="s">
        <v>89</v>
      </c>
      <c r="D171" s="19" t="s">
        <v>127</v>
      </c>
      <c r="E171" s="19" t="s">
        <v>127</v>
      </c>
      <c r="F171" s="19">
        <v>2397</v>
      </c>
      <c r="G171" s="19" t="s">
        <v>49</v>
      </c>
      <c r="H171" s="19" t="s">
        <v>50</v>
      </c>
      <c r="I171" s="19" t="s">
        <v>76</v>
      </c>
      <c r="J171" s="19"/>
      <c r="K171" s="19" t="s">
        <v>52</v>
      </c>
      <c r="L171" s="19">
        <v>1</v>
      </c>
      <c r="M171" s="20">
        <v>5771</v>
      </c>
      <c r="N171" s="20">
        <v>81</v>
      </c>
      <c r="O171" s="20">
        <v>99</v>
      </c>
      <c r="P171" s="20">
        <v>64</v>
      </c>
      <c r="Q171" s="20">
        <v>83</v>
      </c>
      <c r="R171" s="20">
        <v>67</v>
      </c>
      <c r="S171" s="20">
        <v>77</v>
      </c>
      <c r="T171" s="20">
        <v>80</v>
      </c>
      <c r="U171" s="20">
        <v>84</v>
      </c>
      <c r="V171" s="20">
        <v>89</v>
      </c>
      <c r="W171" s="20">
        <v>90</v>
      </c>
      <c r="X171" s="20">
        <v>104</v>
      </c>
      <c r="Y171" s="20">
        <v>111</v>
      </c>
      <c r="Z171" s="20">
        <v>121</v>
      </c>
      <c r="AA171" s="20">
        <v>123</v>
      </c>
      <c r="AB171" s="20">
        <v>122</v>
      </c>
      <c r="AC171" s="20">
        <v>112</v>
      </c>
      <c r="AD171" s="20">
        <v>114</v>
      </c>
      <c r="AE171" s="20">
        <v>113</v>
      </c>
      <c r="AF171" s="20">
        <v>109</v>
      </c>
      <c r="AG171" s="20">
        <v>100</v>
      </c>
      <c r="AH171" s="20">
        <v>418</v>
      </c>
      <c r="AI171" s="20">
        <v>437</v>
      </c>
      <c r="AJ171" s="20">
        <v>423</v>
      </c>
      <c r="AK171" s="20">
        <v>425</v>
      </c>
      <c r="AL171" s="20">
        <v>404</v>
      </c>
      <c r="AM171" s="20">
        <v>296</v>
      </c>
      <c r="AN171" s="20">
        <v>271</v>
      </c>
      <c r="AO171" s="20">
        <v>256</v>
      </c>
      <c r="AP171" s="20">
        <v>292</v>
      </c>
      <c r="AQ171" s="20">
        <v>194</v>
      </c>
      <c r="AR171" s="20">
        <v>166</v>
      </c>
      <c r="AS171" s="20">
        <v>109</v>
      </c>
      <c r="AT171" s="20">
        <v>137</v>
      </c>
      <c r="AU171" s="21">
        <v>2</v>
      </c>
      <c r="AV171" s="20">
        <v>36</v>
      </c>
      <c r="AW171" s="22">
        <v>45</v>
      </c>
      <c r="AX171" s="20">
        <v>95</v>
      </c>
      <c r="AY171" s="23">
        <v>2710</v>
      </c>
      <c r="AZ171" s="20">
        <v>307</v>
      </c>
      <c r="BA171" s="20">
        <v>288</v>
      </c>
      <c r="BB171" s="20">
        <v>1232</v>
      </c>
      <c r="BC171" s="23">
        <v>133.65946947818517</v>
      </c>
      <c r="BD171" t="s">
        <v>161</v>
      </c>
    </row>
    <row r="172" spans="1:56" hidden="1" x14ac:dyDescent="0.25">
      <c r="A172" s="47"/>
      <c r="B172" s="48" t="s">
        <v>46</v>
      </c>
      <c r="C172" s="48" t="s">
        <v>322</v>
      </c>
      <c r="D172" s="48"/>
      <c r="E172" s="47"/>
      <c r="F172" s="47"/>
      <c r="G172" s="47"/>
      <c r="H172" s="47"/>
      <c r="I172" s="47"/>
      <c r="J172" s="47"/>
      <c r="K172" s="47"/>
      <c r="L172" s="47"/>
      <c r="M172" s="49">
        <v>81415</v>
      </c>
      <c r="N172" s="49">
        <v>1311</v>
      </c>
      <c r="O172" s="49">
        <v>1160</v>
      </c>
      <c r="P172" s="49">
        <v>1126</v>
      </c>
      <c r="Q172" s="49">
        <v>1156</v>
      </c>
      <c r="R172" s="49">
        <v>1176</v>
      </c>
      <c r="S172" s="49">
        <v>1231</v>
      </c>
      <c r="T172" s="49">
        <v>1859</v>
      </c>
      <c r="U172" s="49">
        <v>1915</v>
      </c>
      <c r="V172" s="49">
        <v>1971</v>
      </c>
      <c r="W172" s="49">
        <v>2046</v>
      </c>
      <c r="X172" s="49">
        <v>2139</v>
      </c>
      <c r="Y172" s="49">
        <v>2216</v>
      </c>
      <c r="Z172" s="49">
        <v>2201</v>
      </c>
      <c r="AA172" s="49">
        <v>2090</v>
      </c>
      <c r="AB172" s="49">
        <v>1905</v>
      </c>
      <c r="AC172" s="49">
        <v>1616</v>
      </c>
      <c r="AD172" s="49">
        <v>1432</v>
      </c>
      <c r="AE172" s="49">
        <v>1260</v>
      </c>
      <c r="AF172" s="49">
        <v>1153</v>
      </c>
      <c r="AG172" s="49">
        <v>1083</v>
      </c>
      <c r="AH172" s="49">
        <v>4679</v>
      </c>
      <c r="AI172" s="49">
        <v>5558</v>
      </c>
      <c r="AJ172" s="49">
        <v>5909</v>
      </c>
      <c r="AK172" s="49">
        <v>5444</v>
      </c>
      <c r="AL172" s="49">
        <v>5431</v>
      </c>
      <c r="AM172" s="49">
        <v>4372</v>
      </c>
      <c r="AN172" s="49">
        <v>3994</v>
      </c>
      <c r="AO172" s="49">
        <v>3654</v>
      </c>
      <c r="AP172" s="49">
        <v>3132</v>
      </c>
      <c r="AQ172" s="49">
        <v>2513</v>
      </c>
      <c r="AR172" s="49">
        <v>1817</v>
      </c>
      <c r="AS172" s="49">
        <v>1271</v>
      </c>
      <c r="AT172" s="49">
        <v>1595</v>
      </c>
      <c r="AU172" s="49">
        <v>109</v>
      </c>
      <c r="AV172" s="49">
        <v>699</v>
      </c>
      <c r="AW172" s="49">
        <v>612</v>
      </c>
      <c r="AX172" s="49">
        <v>1535</v>
      </c>
      <c r="AY172" s="49">
        <v>42502</v>
      </c>
      <c r="AZ172" s="49">
        <v>5338</v>
      </c>
      <c r="BA172" s="49">
        <v>3175</v>
      </c>
      <c r="BB172" s="49">
        <v>15489</v>
      </c>
      <c r="BC172" s="49">
        <v>2148.2975146337467</v>
      </c>
      <c r="BD172" t="s">
        <v>161</v>
      </c>
    </row>
    <row r="173" spans="1:56" hidden="1" x14ac:dyDescent="0.25">
      <c r="A173" s="18" t="s">
        <v>323</v>
      </c>
      <c r="B173" s="19" t="s">
        <v>46</v>
      </c>
      <c r="C173" s="19" t="s">
        <v>322</v>
      </c>
      <c r="D173" s="19" t="s">
        <v>324</v>
      </c>
      <c r="E173" s="19"/>
      <c r="F173" s="19"/>
      <c r="G173" s="19"/>
      <c r="H173" s="19"/>
      <c r="I173" s="19"/>
      <c r="J173" s="19"/>
      <c r="K173" s="19"/>
      <c r="L173" s="19"/>
      <c r="M173" s="20">
        <v>26584</v>
      </c>
      <c r="N173" s="20">
        <v>405</v>
      </c>
      <c r="O173" s="20">
        <v>410</v>
      </c>
      <c r="P173" s="20">
        <v>362</v>
      </c>
      <c r="Q173" s="20">
        <v>398</v>
      </c>
      <c r="R173" s="20">
        <v>417</v>
      </c>
      <c r="S173" s="20">
        <v>448</v>
      </c>
      <c r="T173" s="20">
        <v>586</v>
      </c>
      <c r="U173" s="20">
        <v>610</v>
      </c>
      <c r="V173" s="20">
        <v>637</v>
      </c>
      <c r="W173" s="20">
        <v>658</v>
      </c>
      <c r="X173" s="20">
        <v>700</v>
      </c>
      <c r="Y173" s="20">
        <v>726</v>
      </c>
      <c r="Z173" s="20">
        <v>726</v>
      </c>
      <c r="AA173" s="20">
        <v>695</v>
      </c>
      <c r="AB173" s="20">
        <v>639</v>
      </c>
      <c r="AC173" s="20">
        <v>548</v>
      </c>
      <c r="AD173" s="20">
        <v>493</v>
      </c>
      <c r="AE173" s="20">
        <v>440</v>
      </c>
      <c r="AF173" s="20">
        <v>406</v>
      </c>
      <c r="AG173" s="20">
        <v>373</v>
      </c>
      <c r="AH173" s="20">
        <v>1581</v>
      </c>
      <c r="AI173" s="20">
        <v>1832</v>
      </c>
      <c r="AJ173" s="20">
        <v>1990</v>
      </c>
      <c r="AK173" s="20">
        <v>1794</v>
      </c>
      <c r="AL173" s="20">
        <v>1635</v>
      </c>
      <c r="AM173" s="20">
        <v>1376</v>
      </c>
      <c r="AN173" s="20">
        <v>1248</v>
      </c>
      <c r="AO173" s="20">
        <v>1203</v>
      </c>
      <c r="AP173" s="20">
        <v>998</v>
      </c>
      <c r="AQ173" s="20">
        <v>783</v>
      </c>
      <c r="AR173" s="20">
        <v>580</v>
      </c>
      <c r="AS173" s="20">
        <v>401</v>
      </c>
      <c r="AT173" s="20">
        <v>486</v>
      </c>
      <c r="AU173" s="21">
        <v>33</v>
      </c>
      <c r="AV173" s="20">
        <v>206</v>
      </c>
      <c r="AW173" s="22">
        <v>199</v>
      </c>
      <c r="AX173" s="20">
        <v>475</v>
      </c>
      <c r="AY173" s="23">
        <v>13102</v>
      </c>
      <c r="AZ173" s="20">
        <v>1810</v>
      </c>
      <c r="BA173" s="20">
        <v>1123</v>
      </c>
      <c r="BB173" s="20">
        <v>5882</v>
      </c>
      <c r="BC173" s="23">
        <v>662.72820282933469</v>
      </c>
      <c r="BD173" t="s">
        <v>161</v>
      </c>
    </row>
    <row r="174" spans="1:56" hidden="1" x14ac:dyDescent="0.25">
      <c r="A174" s="18"/>
      <c r="B174" s="19"/>
      <c r="C174" s="19"/>
      <c r="D174" s="19"/>
      <c r="E174" s="17" t="s">
        <v>325</v>
      </c>
      <c r="F174">
        <v>2398</v>
      </c>
      <c r="G174" s="25" t="s">
        <v>322</v>
      </c>
      <c r="H174" s="25" t="s">
        <v>324</v>
      </c>
      <c r="I174" t="s">
        <v>94</v>
      </c>
      <c r="J174" t="s">
        <v>325</v>
      </c>
      <c r="K174" s="17" t="s">
        <v>52</v>
      </c>
      <c r="L174" s="26">
        <v>0.22</v>
      </c>
      <c r="M174" s="27">
        <v>5853</v>
      </c>
      <c r="N174">
        <v>89</v>
      </c>
      <c r="O174">
        <v>90</v>
      </c>
      <c r="P174">
        <v>80</v>
      </c>
      <c r="Q174">
        <v>88</v>
      </c>
      <c r="R174">
        <v>92</v>
      </c>
      <c r="S174">
        <v>99</v>
      </c>
      <c r="T174">
        <v>129</v>
      </c>
      <c r="U174">
        <v>134</v>
      </c>
      <c r="V174">
        <v>140</v>
      </c>
      <c r="W174">
        <v>145</v>
      </c>
      <c r="X174">
        <v>154</v>
      </c>
      <c r="Y174">
        <v>160</v>
      </c>
      <c r="Z174">
        <v>160</v>
      </c>
      <c r="AA174">
        <v>153</v>
      </c>
      <c r="AB174">
        <v>141</v>
      </c>
      <c r="AC174">
        <v>121</v>
      </c>
      <c r="AD174">
        <v>108</v>
      </c>
      <c r="AE174">
        <v>97</v>
      </c>
      <c r="AF174">
        <v>89</v>
      </c>
      <c r="AG174">
        <v>82</v>
      </c>
      <c r="AH174">
        <v>348</v>
      </c>
      <c r="AI174">
        <v>403</v>
      </c>
      <c r="AJ174">
        <v>438</v>
      </c>
      <c r="AK174">
        <v>395</v>
      </c>
      <c r="AL174">
        <v>360</v>
      </c>
      <c r="AM174">
        <v>303</v>
      </c>
      <c r="AN174">
        <v>275</v>
      </c>
      <c r="AO174">
        <v>265</v>
      </c>
      <c r="AP174">
        <v>220</v>
      </c>
      <c r="AQ174">
        <v>172</v>
      </c>
      <c r="AR174">
        <v>128</v>
      </c>
      <c r="AS174">
        <v>88</v>
      </c>
      <c r="AT174">
        <v>107</v>
      </c>
      <c r="AU174">
        <v>7</v>
      </c>
      <c r="AV174">
        <v>45</v>
      </c>
      <c r="AW174">
        <v>44</v>
      </c>
      <c r="AX174">
        <v>105</v>
      </c>
      <c r="AY174">
        <v>2882</v>
      </c>
      <c r="AZ174">
        <v>398</v>
      </c>
      <c r="BA174">
        <v>247</v>
      </c>
      <c r="BB174">
        <v>1294</v>
      </c>
      <c r="BC174">
        <v>146</v>
      </c>
      <c r="BD174" t="s">
        <v>161</v>
      </c>
    </row>
    <row r="175" spans="1:56" hidden="1" x14ac:dyDescent="0.25">
      <c r="A175" s="18"/>
      <c r="B175" s="19"/>
      <c r="C175" s="19"/>
      <c r="D175" s="19"/>
      <c r="E175" s="17" t="s">
        <v>326</v>
      </c>
      <c r="F175">
        <v>2400</v>
      </c>
      <c r="G175" s="25" t="s">
        <v>322</v>
      </c>
      <c r="H175" s="25" t="s">
        <v>324</v>
      </c>
      <c r="I175" t="s">
        <v>59</v>
      </c>
      <c r="J175" t="s">
        <v>327</v>
      </c>
      <c r="K175" s="17" t="s">
        <v>52</v>
      </c>
      <c r="L175" s="26">
        <v>0.1</v>
      </c>
      <c r="M175" s="27">
        <v>2662</v>
      </c>
      <c r="N175">
        <v>41</v>
      </c>
      <c r="O175">
        <v>41</v>
      </c>
      <c r="P175">
        <v>36</v>
      </c>
      <c r="Q175">
        <v>40</v>
      </c>
      <c r="R175">
        <v>42</v>
      </c>
      <c r="S175">
        <v>45</v>
      </c>
      <c r="T175">
        <v>59</v>
      </c>
      <c r="U175">
        <v>61</v>
      </c>
      <c r="V175">
        <v>64</v>
      </c>
      <c r="W175">
        <v>66</v>
      </c>
      <c r="X175">
        <v>70</v>
      </c>
      <c r="Y175">
        <v>73</v>
      </c>
      <c r="Z175">
        <v>73</v>
      </c>
      <c r="AA175">
        <v>70</v>
      </c>
      <c r="AB175">
        <v>64</v>
      </c>
      <c r="AC175">
        <v>55</v>
      </c>
      <c r="AD175">
        <v>49</v>
      </c>
      <c r="AE175">
        <v>44</v>
      </c>
      <c r="AF175">
        <v>41</v>
      </c>
      <c r="AG175">
        <v>37</v>
      </c>
      <c r="AH175">
        <v>158</v>
      </c>
      <c r="AI175">
        <v>183</v>
      </c>
      <c r="AJ175">
        <v>199</v>
      </c>
      <c r="AK175">
        <v>179</v>
      </c>
      <c r="AL175">
        <v>164</v>
      </c>
      <c r="AM175">
        <v>138</v>
      </c>
      <c r="AN175">
        <v>125</v>
      </c>
      <c r="AO175">
        <v>120</v>
      </c>
      <c r="AP175">
        <v>100</v>
      </c>
      <c r="AQ175">
        <v>78</v>
      </c>
      <c r="AR175">
        <v>58</v>
      </c>
      <c r="AS175">
        <v>40</v>
      </c>
      <c r="AT175">
        <v>49</v>
      </c>
      <c r="AU175">
        <v>3</v>
      </c>
      <c r="AV175">
        <v>21</v>
      </c>
      <c r="AW175">
        <v>20</v>
      </c>
      <c r="AX175">
        <v>48</v>
      </c>
      <c r="AY175">
        <v>1310</v>
      </c>
      <c r="AZ175">
        <v>181</v>
      </c>
      <c r="BA175">
        <v>112</v>
      </c>
      <c r="BB175">
        <v>588</v>
      </c>
      <c r="BC175">
        <v>66</v>
      </c>
      <c r="BD175" t="s">
        <v>161</v>
      </c>
    </row>
    <row r="176" spans="1:56" hidden="1" x14ac:dyDescent="0.25">
      <c r="A176" s="18"/>
      <c r="B176" s="19"/>
      <c r="C176" s="19"/>
      <c r="D176" s="19"/>
      <c r="E176" s="17" t="s">
        <v>328</v>
      </c>
      <c r="F176">
        <v>6981</v>
      </c>
      <c r="G176" s="25" t="s">
        <v>322</v>
      </c>
      <c r="H176" s="25" t="s">
        <v>324</v>
      </c>
      <c r="I176" t="s">
        <v>51</v>
      </c>
      <c r="J176" t="s">
        <v>329</v>
      </c>
      <c r="K176" s="17" t="s">
        <v>52</v>
      </c>
      <c r="L176" s="26">
        <v>0.05</v>
      </c>
      <c r="M176" s="27">
        <v>1330</v>
      </c>
      <c r="N176">
        <v>20</v>
      </c>
      <c r="O176">
        <v>21</v>
      </c>
      <c r="P176">
        <v>18</v>
      </c>
      <c r="Q176">
        <v>20</v>
      </c>
      <c r="R176">
        <v>21</v>
      </c>
      <c r="S176">
        <v>22</v>
      </c>
      <c r="T176">
        <v>29</v>
      </c>
      <c r="U176">
        <v>31</v>
      </c>
      <c r="V176">
        <v>32</v>
      </c>
      <c r="W176">
        <v>33</v>
      </c>
      <c r="X176">
        <v>35</v>
      </c>
      <c r="Y176">
        <v>36</v>
      </c>
      <c r="Z176">
        <v>36</v>
      </c>
      <c r="AA176">
        <v>35</v>
      </c>
      <c r="AB176">
        <v>32</v>
      </c>
      <c r="AC176">
        <v>27</v>
      </c>
      <c r="AD176">
        <v>25</v>
      </c>
      <c r="AE176">
        <v>22</v>
      </c>
      <c r="AF176">
        <v>20</v>
      </c>
      <c r="AG176">
        <v>19</v>
      </c>
      <c r="AH176">
        <v>79</v>
      </c>
      <c r="AI176">
        <v>92</v>
      </c>
      <c r="AJ176">
        <v>100</v>
      </c>
      <c r="AK176">
        <v>90</v>
      </c>
      <c r="AL176">
        <v>82</v>
      </c>
      <c r="AM176">
        <v>69</v>
      </c>
      <c r="AN176">
        <v>62</v>
      </c>
      <c r="AO176">
        <v>60</v>
      </c>
      <c r="AP176">
        <v>50</v>
      </c>
      <c r="AQ176">
        <v>39</v>
      </c>
      <c r="AR176">
        <v>29</v>
      </c>
      <c r="AS176">
        <v>20</v>
      </c>
      <c r="AT176">
        <v>24</v>
      </c>
      <c r="AU176">
        <v>2</v>
      </c>
      <c r="AV176">
        <v>10</v>
      </c>
      <c r="AW176">
        <v>10</v>
      </c>
      <c r="AX176">
        <v>24</v>
      </c>
      <c r="AY176">
        <v>655</v>
      </c>
      <c r="AZ176">
        <v>91</v>
      </c>
      <c r="BA176">
        <v>56</v>
      </c>
      <c r="BB176">
        <v>294</v>
      </c>
      <c r="BC176">
        <v>33</v>
      </c>
      <c r="BD176" t="s">
        <v>161</v>
      </c>
    </row>
    <row r="177" spans="1:56" hidden="1" x14ac:dyDescent="0.25">
      <c r="A177" s="18"/>
      <c r="B177" s="19"/>
      <c r="C177" s="19"/>
      <c r="D177" s="19"/>
      <c r="E177" s="17" t="s">
        <v>330</v>
      </c>
      <c r="F177">
        <v>8913</v>
      </c>
      <c r="G177" s="25" t="s">
        <v>322</v>
      </c>
      <c r="H177" s="25" t="s">
        <v>324</v>
      </c>
      <c r="I177" t="s">
        <v>51</v>
      </c>
      <c r="J177" t="s">
        <v>331</v>
      </c>
      <c r="K177" s="17" t="s">
        <v>52</v>
      </c>
      <c r="L177" s="26">
        <v>7.0000000000000007E-2</v>
      </c>
      <c r="M177" s="27">
        <v>1861</v>
      </c>
      <c r="N177">
        <v>28</v>
      </c>
      <c r="O177">
        <v>29</v>
      </c>
      <c r="P177">
        <v>25</v>
      </c>
      <c r="Q177">
        <v>28</v>
      </c>
      <c r="R177">
        <v>29</v>
      </c>
      <c r="S177">
        <v>31</v>
      </c>
      <c r="T177">
        <v>41</v>
      </c>
      <c r="U177">
        <v>43</v>
      </c>
      <c r="V177">
        <v>45</v>
      </c>
      <c r="W177">
        <v>46</v>
      </c>
      <c r="X177">
        <v>49</v>
      </c>
      <c r="Y177">
        <v>51</v>
      </c>
      <c r="Z177">
        <v>51</v>
      </c>
      <c r="AA177">
        <v>49</v>
      </c>
      <c r="AB177">
        <v>45</v>
      </c>
      <c r="AC177">
        <v>38</v>
      </c>
      <c r="AD177">
        <v>35</v>
      </c>
      <c r="AE177">
        <v>31</v>
      </c>
      <c r="AF177">
        <v>28</v>
      </c>
      <c r="AG177">
        <v>26</v>
      </c>
      <c r="AH177">
        <v>111</v>
      </c>
      <c r="AI177">
        <v>128</v>
      </c>
      <c r="AJ177">
        <v>139</v>
      </c>
      <c r="AK177">
        <v>126</v>
      </c>
      <c r="AL177">
        <v>114</v>
      </c>
      <c r="AM177">
        <v>96</v>
      </c>
      <c r="AN177">
        <v>87</v>
      </c>
      <c r="AO177">
        <v>84</v>
      </c>
      <c r="AP177">
        <v>70</v>
      </c>
      <c r="AQ177">
        <v>55</v>
      </c>
      <c r="AR177">
        <v>41</v>
      </c>
      <c r="AS177">
        <v>28</v>
      </c>
      <c r="AT177">
        <v>34</v>
      </c>
      <c r="AU177">
        <v>2</v>
      </c>
      <c r="AV177">
        <v>14</v>
      </c>
      <c r="AW177">
        <v>14</v>
      </c>
      <c r="AX177">
        <v>33</v>
      </c>
      <c r="AY177">
        <v>917</v>
      </c>
      <c r="AZ177">
        <v>127</v>
      </c>
      <c r="BA177">
        <v>79</v>
      </c>
      <c r="BB177">
        <v>412</v>
      </c>
      <c r="BC177">
        <v>46</v>
      </c>
      <c r="BD177" t="s">
        <v>161</v>
      </c>
    </row>
    <row r="178" spans="1:56" hidden="1" x14ac:dyDescent="0.25">
      <c r="A178" s="18"/>
      <c r="B178" s="19"/>
      <c r="C178" s="19"/>
      <c r="D178" s="19"/>
      <c r="E178" s="17" t="s">
        <v>332</v>
      </c>
      <c r="F178">
        <v>6746</v>
      </c>
      <c r="G178" s="25" t="s">
        <v>322</v>
      </c>
      <c r="H178" s="25" t="s">
        <v>324</v>
      </c>
      <c r="I178" t="s">
        <v>59</v>
      </c>
      <c r="J178" t="s">
        <v>333</v>
      </c>
      <c r="K178" s="17" t="s">
        <v>52</v>
      </c>
      <c r="L178" s="26">
        <v>7.0000000000000007E-2</v>
      </c>
      <c r="M178" s="27">
        <v>1861</v>
      </c>
      <c r="N178">
        <v>28</v>
      </c>
      <c r="O178">
        <v>29</v>
      </c>
      <c r="P178">
        <v>25</v>
      </c>
      <c r="Q178">
        <v>28</v>
      </c>
      <c r="R178">
        <v>29</v>
      </c>
      <c r="S178">
        <v>31</v>
      </c>
      <c r="T178">
        <v>41</v>
      </c>
      <c r="U178">
        <v>43</v>
      </c>
      <c r="V178">
        <v>45</v>
      </c>
      <c r="W178">
        <v>46</v>
      </c>
      <c r="X178">
        <v>49</v>
      </c>
      <c r="Y178">
        <v>51</v>
      </c>
      <c r="Z178">
        <v>51</v>
      </c>
      <c r="AA178">
        <v>49</v>
      </c>
      <c r="AB178">
        <v>45</v>
      </c>
      <c r="AC178">
        <v>38</v>
      </c>
      <c r="AD178">
        <v>35</v>
      </c>
      <c r="AE178">
        <v>31</v>
      </c>
      <c r="AF178">
        <v>28</v>
      </c>
      <c r="AG178">
        <v>26</v>
      </c>
      <c r="AH178">
        <v>111</v>
      </c>
      <c r="AI178">
        <v>128</v>
      </c>
      <c r="AJ178">
        <v>139</v>
      </c>
      <c r="AK178">
        <v>126</v>
      </c>
      <c r="AL178">
        <v>114</v>
      </c>
      <c r="AM178">
        <v>96</v>
      </c>
      <c r="AN178">
        <v>87</v>
      </c>
      <c r="AO178">
        <v>84</v>
      </c>
      <c r="AP178">
        <v>70</v>
      </c>
      <c r="AQ178">
        <v>55</v>
      </c>
      <c r="AR178">
        <v>41</v>
      </c>
      <c r="AS178">
        <v>28</v>
      </c>
      <c r="AT178">
        <v>34</v>
      </c>
      <c r="AU178">
        <v>2</v>
      </c>
      <c r="AV178">
        <v>14</v>
      </c>
      <c r="AW178">
        <v>14</v>
      </c>
      <c r="AX178">
        <v>33</v>
      </c>
      <c r="AY178">
        <v>917</v>
      </c>
      <c r="AZ178">
        <v>127</v>
      </c>
      <c r="BA178">
        <v>79</v>
      </c>
      <c r="BB178">
        <v>412</v>
      </c>
      <c r="BC178">
        <v>46</v>
      </c>
      <c r="BD178" t="s">
        <v>161</v>
      </c>
    </row>
    <row r="179" spans="1:56" hidden="1" x14ac:dyDescent="0.25">
      <c r="A179" s="18"/>
      <c r="B179" s="19"/>
      <c r="C179" s="19"/>
      <c r="D179" s="19"/>
      <c r="E179" s="17" t="s">
        <v>334</v>
      </c>
      <c r="F179">
        <v>6982</v>
      </c>
      <c r="G179" s="25" t="s">
        <v>322</v>
      </c>
      <c r="H179" s="25" t="s">
        <v>324</v>
      </c>
      <c r="I179" t="s">
        <v>51</v>
      </c>
      <c r="J179" t="s">
        <v>335</v>
      </c>
      <c r="K179" s="17" t="s">
        <v>52</v>
      </c>
      <c r="L179" s="26">
        <v>0.06</v>
      </c>
      <c r="M179" s="27">
        <v>1596</v>
      </c>
      <c r="N179">
        <v>24</v>
      </c>
      <c r="O179">
        <v>25</v>
      </c>
      <c r="P179">
        <v>22</v>
      </c>
      <c r="Q179">
        <v>24</v>
      </c>
      <c r="R179">
        <v>25</v>
      </c>
      <c r="S179">
        <v>27</v>
      </c>
      <c r="T179">
        <v>35</v>
      </c>
      <c r="U179">
        <v>37</v>
      </c>
      <c r="V179">
        <v>38</v>
      </c>
      <c r="W179">
        <v>39</v>
      </c>
      <c r="X179">
        <v>42</v>
      </c>
      <c r="Y179">
        <v>44</v>
      </c>
      <c r="Z179">
        <v>44</v>
      </c>
      <c r="AA179">
        <v>42</v>
      </c>
      <c r="AB179">
        <v>38</v>
      </c>
      <c r="AC179">
        <v>33</v>
      </c>
      <c r="AD179">
        <v>30</v>
      </c>
      <c r="AE179">
        <v>26</v>
      </c>
      <c r="AF179">
        <v>24</v>
      </c>
      <c r="AG179">
        <v>22</v>
      </c>
      <c r="AH179">
        <v>95</v>
      </c>
      <c r="AI179">
        <v>110</v>
      </c>
      <c r="AJ179">
        <v>119</v>
      </c>
      <c r="AK179">
        <v>108</v>
      </c>
      <c r="AL179">
        <v>98</v>
      </c>
      <c r="AM179">
        <v>83</v>
      </c>
      <c r="AN179">
        <v>75</v>
      </c>
      <c r="AO179">
        <v>72</v>
      </c>
      <c r="AP179">
        <v>60</v>
      </c>
      <c r="AQ179">
        <v>47</v>
      </c>
      <c r="AR179">
        <v>35</v>
      </c>
      <c r="AS179">
        <v>24</v>
      </c>
      <c r="AT179">
        <v>29</v>
      </c>
      <c r="AU179">
        <v>2</v>
      </c>
      <c r="AV179">
        <v>12</v>
      </c>
      <c r="AW179">
        <v>12</v>
      </c>
      <c r="AX179">
        <v>29</v>
      </c>
      <c r="AY179">
        <v>786</v>
      </c>
      <c r="AZ179">
        <v>109</v>
      </c>
      <c r="BA179">
        <v>67</v>
      </c>
      <c r="BB179">
        <v>353</v>
      </c>
      <c r="BC179">
        <v>40</v>
      </c>
      <c r="BD179" t="s">
        <v>161</v>
      </c>
    </row>
    <row r="180" spans="1:56" hidden="1" x14ac:dyDescent="0.25">
      <c r="A180" s="18"/>
      <c r="B180" s="19"/>
      <c r="C180" s="19"/>
      <c r="D180" s="19"/>
      <c r="E180" s="17" t="s">
        <v>336</v>
      </c>
      <c r="F180">
        <v>6983</v>
      </c>
      <c r="G180" s="25" t="s">
        <v>322</v>
      </c>
      <c r="H180" s="25" t="s">
        <v>324</v>
      </c>
      <c r="I180" t="s">
        <v>51</v>
      </c>
      <c r="J180" t="s">
        <v>337</v>
      </c>
      <c r="K180" s="17" t="s">
        <v>52</v>
      </c>
      <c r="L180" s="26">
        <v>0.05</v>
      </c>
      <c r="M180" s="27">
        <v>1330</v>
      </c>
      <c r="N180">
        <v>20</v>
      </c>
      <c r="O180">
        <v>21</v>
      </c>
      <c r="P180">
        <v>18</v>
      </c>
      <c r="Q180">
        <v>20</v>
      </c>
      <c r="R180">
        <v>21</v>
      </c>
      <c r="S180">
        <v>22</v>
      </c>
      <c r="T180">
        <v>29</v>
      </c>
      <c r="U180">
        <v>31</v>
      </c>
      <c r="V180">
        <v>32</v>
      </c>
      <c r="W180">
        <v>33</v>
      </c>
      <c r="X180">
        <v>35</v>
      </c>
      <c r="Y180">
        <v>36</v>
      </c>
      <c r="Z180">
        <v>36</v>
      </c>
      <c r="AA180">
        <v>35</v>
      </c>
      <c r="AB180">
        <v>32</v>
      </c>
      <c r="AC180">
        <v>27</v>
      </c>
      <c r="AD180">
        <v>25</v>
      </c>
      <c r="AE180">
        <v>22</v>
      </c>
      <c r="AF180">
        <v>20</v>
      </c>
      <c r="AG180">
        <v>19</v>
      </c>
      <c r="AH180">
        <v>79</v>
      </c>
      <c r="AI180">
        <v>92</v>
      </c>
      <c r="AJ180">
        <v>100</v>
      </c>
      <c r="AK180">
        <v>90</v>
      </c>
      <c r="AL180">
        <v>82</v>
      </c>
      <c r="AM180">
        <v>69</v>
      </c>
      <c r="AN180">
        <v>62</v>
      </c>
      <c r="AO180">
        <v>60</v>
      </c>
      <c r="AP180">
        <v>50</v>
      </c>
      <c r="AQ180">
        <v>39</v>
      </c>
      <c r="AR180">
        <v>29</v>
      </c>
      <c r="AS180">
        <v>20</v>
      </c>
      <c r="AT180">
        <v>24</v>
      </c>
      <c r="AU180">
        <v>2</v>
      </c>
      <c r="AV180">
        <v>10</v>
      </c>
      <c r="AW180">
        <v>10</v>
      </c>
      <c r="AX180">
        <v>24</v>
      </c>
      <c r="AY180">
        <v>655</v>
      </c>
      <c r="AZ180">
        <v>91</v>
      </c>
      <c r="BA180">
        <v>56</v>
      </c>
      <c r="BB180">
        <v>294</v>
      </c>
      <c r="BC180">
        <v>33</v>
      </c>
      <c r="BD180" t="s">
        <v>161</v>
      </c>
    </row>
    <row r="181" spans="1:56" hidden="1" x14ac:dyDescent="0.25">
      <c r="A181" s="18"/>
      <c r="B181" s="19"/>
      <c r="C181" s="19"/>
      <c r="D181" s="19"/>
      <c r="E181" s="17" t="s">
        <v>338</v>
      </c>
      <c r="F181">
        <v>8915</v>
      </c>
      <c r="G181" s="25" t="s">
        <v>322</v>
      </c>
      <c r="H181" s="25" t="s">
        <v>324</v>
      </c>
      <c r="I181" t="s">
        <v>59</v>
      </c>
      <c r="J181" t="s">
        <v>339</v>
      </c>
      <c r="K181" s="17" t="s">
        <v>52</v>
      </c>
      <c r="L181" s="26">
        <v>0.11</v>
      </c>
      <c r="M181" s="27">
        <v>2922</v>
      </c>
      <c r="N181">
        <v>45</v>
      </c>
      <c r="O181">
        <v>45</v>
      </c>
      <c r="P181">
        <v>40</v>
      </c>
      <c r="Q181">
        <v>44</v>
      </c>
      <c r="R181">
        <v>46</v>
      </c>
      <c r="S181">
        <v>49</v>
      </c>
      <c r="T181">
        <v>64</v>
      </c>
      <c r="U181">
        <v>67</v>
      </c>
      <c r="V181">
        <v>70</v>
      </c>
      <c r="W181">
        <v>72</v>
      </c>
      <c r="X181">
        <v>77</v>
      </c>
      <c r="Y181">
        <v>80</v>
      </c>
      <c r="Z181">
        <v>80</v>
      </c>
      <c r="AA181">
        <v>76</v>
      </c>
      <c r="AB181">
        <v>70</v>
      </c>
      <c r="AC181">
        <v>60</v>
      </c>
      <c r="AD181">
        <v>54</v>
      </c>
      <c r="AE181">
        <v>48</v>
      </c>
      <c r="AF181">
        <v>45</v>
      </c>
      <c r="AG181">
        <v>41</v>
      </c>
      <c r="AH181">
        <v>174</v>
      </c>
      <c r="AI181">
        <v>202</v>
      </c>
      <c r="AJ181">
        <v>219</v>
      </c>
      <c r="AK181">
        <v>197</v>
      </c>
      <c r="AL181">
        <v>180</v>
      </c>
      <c r="AM181">
        <v>151</v>
      </c>
      <c r="AN181">
        <v>137</v>
      </c>
      <c r="AO181">
        <v>132</v>
      </c>
      <c r="AP181">
        <v>110</v>
      </c>
      <c r="AQ181">
        <v>86</v>
      </c>
      <c r="AR181">
        <v>64</v>
      </c>
      <c r="AS181">
        <v>44</v>
      </c>
      <c r="AT181">
        <v>53</v>
      </c>
      <c r="AU181">
        <v>4</v>
      </c>
      <c r="AV181">
        <v>23</v>
      </c>
      <c r="AW181">
        <v>22</v>
      </c>
      <c r="AX181">
        <v>52</v>
      </c>
      <c r="AY181">
        <v>1441</v>
      </c>
      <c r="AZ181">
        <v>199</v>
      </c>
      <c r="BA181">
        <v>124</v>
      </c>
      <c r="BB181">
        <v>647</v>
      </c>
      <c r="BC181">
        <v>73</v>
      </c>
      <c r="BD181" t="s">
        <v>161</v>
      </c>
    </row>
    <row r="182" spans="1:56" hidden="1" x14ac:dyDescent="0.25">
      <c r="A182" s="18"/>
      <c r="B182" s="19"/>
      <c r="C182" s="19"/>
      <c r="D182" s="19"/>
      <c r="E182" s="17" t="s">
        <v>340</v>
      </c>
      <c r="F182">
        <v>2399</v>
      </c>
      <c r="G182" s="25" t="s">
        <v>322</v>
      </c>
      <c r="H182" s="25" t="s">
        <v>324</v>
      </c>
      <c r="I182" t="s">
        <v>59</v>
      </c>
      <c r="J182" t="s">
        <v>341</v>
      </c>
      <c r="K182" s="17" t="s">
        <v>52</v>
      </c>
      <c r="L182" s="26">
        <v>0.19</v>
      </c>
      <c r="M182" s="27">
        <v>5051</v>
      </c>
      <c r="N182">
        <v>77</v>
      </c>
      <c r="O182">
        <v>78</v>
      </c>
      <c r="P182">
        <v>69</v>
      </c>
      <c r="Q182">
        <v>76</v>
      </c>
      <c r="R182">
        <v>79</v>
      </c>
      <c r="S182">
        <v>85</v>
      </c>
      <c r="T182">
        <v>111</v>
      </c>
      <c r="U182">
        <v>116</v>
      </c>
      <c r="V182">
        <v>121</v>
      </c>
      <c r="W182">
        <v>125</v>
      </c>
      <c r="X182">
        <v>133</v>
      </c>
      <c r="Y182">
        <v>138</v>
      </c>
      <c r="Z182">
        <v>138</v>
      </c>
      <c r="AA182">
        <v>132</v>
      </c>
      <c r="AB182">
        <v>121</v>
      </c>
      <c r="AC182">
        <v>104</v>
      </c>
      <c r="AD182">
        <v>94</v>
      </c>
      <c r="AE182">
        <v>84</v>
      </c>
      <c r="AF182">
        <v>77</v>
      </c>
      <c r="AG182">
        <v>71</v>
      </c>
      <c r="AH182">
        <v>300</v>
      </c>
      <c r="AI182">
        <v>348</v>
      </c>
      <c r="AJ182">
        <v>378</v>
      </c>
      <c r="AK182">
        <v>341</v>
      </c>
      <c r="AL182">
        <v>311</v>
      </c>
      <c r="AM182">
        <v>261</v>
      </c>
      <c r="AN182">
        <v>237</v>
      </c>
      <c r="AO182">
        <v>229</v>
      </c>
      <c r="AP182">
        <v>190</v>
      </c>
      <c r="AQ182">
        <v>149</v>
      </c>
      <c r="AR182">
        <v>110</v>
      </c>
      <c r="AS182">
        <v>76</v>
      </c>
      <c r="AT182">
        <v>92</v>
      </c>
      <c r="AU182">
        <v>6</v>
      </c>
      <c r="AV182">
        <v>39</v>
      </c>
      <c r="AW182">
        <v>38</v>
      </c>
      <c r="AX182">
        <v>90</v>
      </c>
      <c r="AY182">
        <v>2489</v>
      </c>
      <c r="AZ182">
        <v>344</v>
      </c>
      <c r="BA182">
        <v>213</v>
      </c>
      <c r="BB182">
        <v>1118</v>
      </c>
      <c r="BC182">
        <v>126</v>
      </c>
      <c r="BD182" t="s">
        <v>161</v>
      </c>
    </row>
    <row r="183" spans="1:56" hidden="1" x14ac:dyDescent="0.25">
      <c r="A183" s="18"/>
      <c r="B183" s="19"/>
      <c r="C183" s="19"/>
      <c r="D183" s="19"/>
      <c r="E183" s="17" t="s">
        <v>342</v>
      </c>
      <c r="F183">
        <v>7111</v>
      </c>
      <c r="G183" s="25" t="s">
        <v>322</v>
      </c>
      <c r="H183" s="25" t="s">
        <v>324</v>
      </c>
      <c r="I183" t="s">
        <v>51</v>
      </c>
      <c r="J183" t="s">
        <v>343</v>
      </c>
      <c r="K183" s="17" t="s">
        <v>52</v>
      </c>
      <c r="L183" s="26">
        <v>0.06</v>
      </c>
      <c r="M183" s="27">
        <v>1596</v>
      </c>
      <c r="N183">
        <v>24</v>
      </c>
      <c r="O183">
        <v>25</v>
      </c>
      <c r="P183">
        <v>22</v>
      </c>
      <c r="Q183">
        <v>24</v>
      </c>
      <c r="R183">
        <v>25</v>
      </c>
      <c r="S183">
        <v>27</v>
      </c>
      <c r="T183">
        <v>35</v>
      </c>
      <c r="U183">
        <v>37</v>
      </c>
      <c r="V183">
        <v>38</v>
      </c>
      <c r="W183">
        <v>39</v>
      </c>
      <c r="X183">
        <v>42</v>
      </c>
      <c r="Y183">
        <v>44</v>
      </c>
      <c r="Z183">
        <v>44</v>
      </c>
      <c r="AA183">
        <v>42</v>
      </c>
      <c r="AB183">
        <v>38</v>
      </c>
      <c r="AC183">
        <v>33</v>
      </c>
      <c r="AD183">
        <v>30</v>
      </c>
      <c r="AE183">
        <v>26</v>
      </c>
      <c r="AF183">
        <v>24</v>
      </c>
      <c r="AG183">
        <v>22</v>
      </c>
      <c r="AH183">
        <v>95</v>
      </c>
      <c r="AI183">
        <v>110</v>
      </c>
      <c r="AJ183">
        <v>119</v>
      </c>
      <c r="AK183">
        <v>108</v>
      </c>
      <c r="AL183">
        <v>98</v>
      </c>
      <c r="AM183">
        <v>83</v>
      </c>
      <c r="AN183">
        <v>75</v>
      </c>
      <c r="AO183">
        <v>72</v>
      </c>
      <c r="AP183">
        <v>60</v>
      </c>
      <c r="AQ183">
        <v>47</v>
      </c>
      <c r="AR183">
        <v>35</v>
      </c>
      <c r="AS183">
        <v>24</v>
      </c>
      <c r="AT183">
        <v>29</v>
      </c>
      <c r="AU183">
        <v>2</v>
      </c>
      <c r="AV183">
        <v>12</v>
      </c>
      <c r="AW183">
        <v>12</v>
      </c>
      <c r="AX183">
        <v>29</v>
      </c>
      <c r="AY183">
        <v>786</v>
      </c>
      <c r="AZ183">
        <v>109</v>
      </c>
      <c r="BA183">
        <v>67</v>
      </c>
      <c r="BB183">
        <v>353</v>
      </c>
      <c r="BC183">
        <v>40</v>
      </c>
      <c r="BD183" t="s">
        <v>161</v>
      </c>
    </row>
    <row r="184" spans="1:56" hidden="1" x14ac:dyDescent="0.25">
      <c r="A184" s="18"/>
      <c r="B184" s="19"/>
      <c r="C184" s="19"/>
      <c r="D184" s="19"/>
      <c r="E184" s="17" t="s">
        <v>344</v>
      </c>
      <c r="F184" s="28">
        <v>13185</v>
      </c>
      <c r="G184" s="25" t="s">
        <v>322</v>
      </c>
      <c r="H184" s="25" t="s">
        <v>324</v>
      </c>
      <c r="I184" t="s">
        <v>100</v>
      </c>
      <c r="J184" t="s">
        <v>344</v>
      </c>
      <c r="K184" s="17" t="s">
        <v>103</v>
      </c>
      <c r="L184" s="26">
        <v>0.02</v>
      </c>
      <c r="M184" s="27">
        <v>535</v>
      </c>
      <c r="N184">
        <v>8</v>
      </c>
      <c r="O184">
        <v>8</v>
      </c>
      <c r="P184">
        <v>7</v>
      </c>
      <c r="Q184">
        <v>8</v>
      </c>
      <c r="R184">
        <v>8</v>
      </c>
      <c r="S184">
        <v>9</v>
      </c>
      <c r="T184">
        <v>12</v>
      </c>
      <c r="U184">
        <v>12</v>
      </c>
      <c r="V184">
        <v>13</v>
      </c>
      <c r="W184">
        <v>13</v>
      </c>
      <c r="X184">
        <v>14</v>
      </c>
      <c r="Y184">
        <v>15</v>
      </c>
      <c r="Z184">
        <v>15</v>
      </c>
      <c r="AA184">
        <v>14</v>
      </c>
      <c r="AB184">
        <v>13</v>
      </c>
      <c r="AC184">
        <v>11</v>
      </c>
      <c r="AD184">
        <v>10</v>
      </c>
      <c r="AE184">
        <v>9</v>
      </c>
      <c r="AF184">
        <v>8</v>
      </c>
      <c r="AG184">
        <v>7</v>
      </c>
      <c r="AH184">
        <v>32</v>
      </c>
      <c r="AI184">
        <v>37</v>
      </c>
      <c r="AJ184">
        <v>40</v>
      </c>
      <c r="AK184">
        <v>36</v>
      </c>
      <c r="AL184">
        <v>33</v>
      </c>
      <c r="AM184">
        <v>28</v>
      </c>
      <c r="AN184">
        <v>25</v>
      </c>
      <c r="AO184">
        <v>24</v>
      </c>
      <c r="AP184">
        <v>20</v>
      </c>
      <c r="AQ184">
        <v>16</v>
      </c>
      <c r="AR184">
        <v>12</v>
      </c>
      <c r="AS184">
        <v>8</v>
      </c>
      <c r="AT184">
        <v>10</v>
      </c>
      <c r="AU184">
        <v>1</v>
      </c>
      <c r="AV184">
        <v>4</v>
      </c>
      <c r="AW184">
        <v>4</v>
      </c>
      <c r="AX184">
        <v>10</v>
      </c>
      <c r="AY184">
        <v>262</v>
      </c>
      <c r="AZ184">
        <v>36</v>
      </c>
      <c r="BA184">
        <v>22</v>
      </c>
      <c r="BB184">
        <v>118</v>
      </c>
      <c r="BC184">
        <v>13</v>
      </c>
      <c r="BD184" t="s">
        <v>161</v>
      </c>
    </row>
    <row r="185" spans="1:56" hidden="1" x14ac:dyDescent="0.25">
      <c r="A185" s="18" t="s">
        <v>345</v>
      </c>
      <c r="B185" s="19" t="s">
        <v>46</v>
      </c>
      <c r="C185" s="19" t="s">
        <v>322</v>
      </c>
      <c r="D185" s="19" t="s">
        <v>346</v>
      </c>
      <c r="E185" s="19"/>
      <c r="F185" s="19"/>
      <c r="G185" s="19"/>
      <c r="H185" s="19"/>
      <c r="I185" s="19"/>
      <c r="J185" s="19"/>
      <c r="K185" s="19"/>
      <c r="L185" s="19"/>
      <c r="M185" s="20">
        <v>4530</v>
      </c>
      <c r="N185" s="20">
        <v>80</v>
      </c>
      <c r="O185" s="20">
        <v>59</v>
      </c>
      <c r="P185" s="20">
        <v>47</v>
      </c>
      <c r="Q185" s="20">
        <v>53</v>
      </c>
      <c r="R185" s="20">
        <v>52</v>
      </c>
      <c r="S185" s="20">
        <v>43</v>
      </c>
      <c r="T185" s="20">
        <v>113</v>
      </c>
      <c r="U185" s="20">
        <v>115</v>
      </c>
      <c r="V185" s="20">
        <v>116</v>
      </c>
      <c r="W185" s="20">
        <v>118</v>
      </c>
      <c r="X185" s="20">
        <v>120</v>
      </c>
      <c r="Y185" s="20">
        <v>118</v>
      </c>
      <c r="Z185" s="20">
        <v>115</v>
      </c>
      <c r="AA185" s="20">
        <v>106</v>
      </c>
      <c r="AB185" s="20">
        <v>95</v>
      </c>
      <c r="AC185" s="20">
        <v>78</v>
      </c>
      <c r="AD185" s="20">
        <v>67</v>
      </c>
      <c r="AE185" s="20">
        <v>57</v>
      </c>
      <c r="AF185" s="20">
        <v>48</v>
      </c>
      <c r="AG185" s="20">
        <v>47</v>
      </c>
      <c r="AH185" s="20">
        <v>207</v>
      </c>
      <c r="AI185" s="20">
        <v>299</v>
      </c>
      <c r="AJ185" s="20">
        <v>352</v>
      </c>
      <c r="AK185" s="20">
        <v>332</v>
      </c>
      <c r="AL185" s="20">
        <v>360</v>
      </c>
      <c r="AM185" s="20">
        <v>252</v>
      </c>
      <c r="AN185" s="20">
        <v>210</v>
      </c>
      <c r="AO185" s="20">
        <v>211</v>
      </c>
      <c r="AP185" s="20">
        <v>193</v>
      </c>
      <c r="AQ185" s="20">
        <v>150</v>
      </c>
      <c r="AR185" s="20">
        <v>108</v>
      </c>
      <c r="AS185" s="20">
        <v>96</v>
      </c>
      <c r="AT185" s="20">
        <v>113</v>
      </c>
      <c r="AU185" s="21">
        <v>6</v>
      </c>
      <c r="AV185" s="20">
        <v>41</v>
      </c>
      <c r="AW185" s="22">
        <v>39</v>
      </c>
      <c r="AX185" s="20">
        <v>93</v>
      </c>
      <c r="AY185" s="23">
        <v>2300</v>
      </c>
      <c r="AZ185" s="20">
        <v>258</v>
      </c>
      <c r="BA185" s="20">
        <v>128</v>
      </c>
      <c r="BB185" s="20">
        <v>858</v>
      </c>
      <c r="BC185" s="23">
        <v>130.87489719738963</v>
      </c>
      <c r="BD185" t="s">
        <v>161</v>
      </c>
    </row>
    <row r="186" spans="1:56" hidden="1" x14ac:dyDescent="0.25">
      <c r="A186" s="18"/>
      <c r="B186" s="19"/>
      <c r="C186" s="19"/>
      <c r="D186" s="19"/>
      <c r="E186" s="17" t="s">
        <v>347</v>
      </c>
      <c r="F186">
        <v>9963</v>
      </c>
      <c r="G186" s="25" t="s">
        <v>322</v>
      </c>
      <c r="H186" s="25" t="s">
        <v>324</v>
      </c>
      <c r="I186" t="s">
        <v>51</v>
      </c>
      <c r="J186" s="17"/>
      <c r="K186" s="17" t="s">
        <v>52</v>
      </c>
      <c r="L186" s="26">
        <v>0.38</v>
      </c>
      <c r="M186" s="27">
        <v>1722</v>
      </c>
      <c r="N186">
        <v>30</v>
      </c>
      <c r="O186">
        <v>22</v>
      </c>
      <c r="P186">
        <v>18</v>
      </c>
      <c r="Q186">
        <v>20</v>
      </c>
      <c r="R186">
        <v>20</v>
      </c>
      <c r="S186">
        <v>16</v>
      </c>
      <c r="T186">
        <v>43</v>
      </c>
      <c r="U186">
        <v>44</v>
      </c>
      <c r="V186">
        <v>44</v>
      </c>
      <c r="W186">
        <v>45</v>
      </c>
      <c r="X186">
        <v>46</v>
      </c>
      <c r="Y186">
        <v>45</v>
      </c>
      <c r="Z186">
        <v>44</v>
      </c>
      <c r="AA186">
        <v>40</v>
      </c>
      <c r="AB186">
        <v>36</v>
      </c>
      <c r="AC186">
        <v>30</v>
      </c>
      <c r="AD186">
        <v>25</v>
      </c>
      <c r="AE186">
        <v>22</v>
      </c>
      <c r="AF186">
        <v>18</v>
      </c>
      <c r="AG186">
        <v>18</v>
      </c>
      <c r="AH186">
        <v>79</v>
      </c>
      <c r="AI186">
        <v>114</v>
      </c>
      <c r="AJ186">
        <v>134</v>
      </c>
      <c r="AK186">
        <v>126</v>
      </c>
      <c r="AL186">
        <v>137</v>
      </c>
      <c r="AM186">
        <v>96</v>
      </c>
      <c r="AN186">
        <v>80</v>
      </c>
      <c r="AO186">
        <v>80</v>
      </c>
      <c r="AP186">
        <v>73</v>
      </c>
      <c r="AQ186">
        <v>57</v>
      </c>
      <c r="AR186">
        <v>41</v>
      </c>
      <c r="AS186">
        <v>36</v>
      </c>
      <c r="AT186">
        <v>43</v>
      </c>
      <c r="AU186">
        <v>2</v>
      </c>
      <c r="AV186">
        <v>16</v>
      </c>
      <c r="AW186">
        <v>15</v>
      </c>
      <c r="AX186">
        <v>35</v>
      </c>
      <c r="AY186">
        <v>874</v>
      </c>
      <c r="AZ186">
        <v>98</v>
      </c>
      <c r="BA186">
        <v>49</v>
      </c>
      <c r="BB186">
        <v>326</v>
      </c>
      <c r="BC186">
        <v>50</v>
      </c>
      <c r="BD186" t="s">
        <v>161</v>
      </c>
    </row>
    <row r="187" spans="1:56" hidden="1" x14ac:dyDescent="0.25">
      <c r="A187" s="18"/>
      <c r="B187" s="19"/>
      <c r="C187" s="19"/>
      <c r="D187" s="19"/>
      <c r="E187" s="17" t="s">
        <v>348</v>
      </c>
      <c r="F187">
        <v>2401</v>
      </c>
      <c r="G187" s="25" t="s">
        <v>322</v>
      </c>
      <c r="H187" s="25" t="s">
        <v>324</v>
      </c>
      <c r="I187" t="s">
        <v>76</v>
      </c>
      <c r="J187" s="17"/>
      <c r="K187" s="17" t="s">
        <v>52</v>
      </c>
      <c r="L187" s="26">
        <v>0.62</v>
      </c>
      <c r="M187" s="27">
        <v>2808</v>
      </c>
      <c r="N187">
        <v>50</v>
      </c>
      <c r="O187">
        <v>37</v>
      </c>
      <c r="P187">
        <v>29</v>
      </c>
      <c r="Q187">
        <v>33</v>
      </c>
      <c r="R187">
        <v>32</v>
      </c>
      <c r="S187">
        <v>27</v>
      </c>
      <c r="T187">
        <v>70</v>
      </c>
      <c r="U187">
        <v>71</v>
      </c>
      <c r="V187">
        <v>72</v>
      </c>
      <c r="W187">
        <v>73</v>
      </c>
      <c r="X187">
        <v>74</v>
      </c>
      <c r="Y187">
        <v>73</v>
      </c>
      <c r="Z187">
        <v>71</v>
      </c>
      <c r="AA187">
        <v>66</v>
      </c>
      <c r="AB187">
        <v>59</v>
      </c>
      <c r="AC187">
        <v>48</v>
      </c>
      <c r="AD187">
        <v>42</v>
      </c>
      <c r="AE187">
        <v>35</v>
      </c>
      <c r="AF187">
        <v>30</v>
      </c>
      <c r="AG187">
        <v>29</v>
      </c>
      <c r="AH187">
        <v>128</v>
      </c>
      <c r="AI187">
        <v>185</v>
      </c>
      <c r="AJ187">
        <v>218</v>
      </c>
      <c r="AK187">
        <v>206</v>
      </c>
      <c r="AL187">
        <v>223</v>
      </c>
      <c r="AM187">
        <v>156</v>
      </c>
      <c r="AN187">
        <v>130</v>
      </c>
      <c r="AO187">
        <v>131</v>
      </c>
      <c r="AP187">
        <v>120</v>
      </c>
      <c r="AQ187">
        <v>93</v>
      </c>
      <c r="AR187">
        <v>67</v>
      </c>
      <c r="AS187">
        <v>60</v>
      </c>
      <c r="AT187">
        <v>70</v>
      </c>
      <c r="AU187">
        <v>4</v>
      </c>
      <c r="AV187">
        <v>25</v>
      </c>
      <c r="AW187">
        <v>24</v>
      </c>
      <c r="AX187">
        <v>58</v>
      </c>
      <c r="AY187">
        <v>1426</v>
      </c>
      <c r="AZ187">
        <v>160</v>
      </c>
      <c r="BA187">
        <v>79</v>
      </c>
      <c r="BB187">
        <v>532</v>
      </c>
      <c r="BC187">
        <v>81</v>
      </c>
      <c r="BD187" t="s">
        <v>161</v>
      </c>
    </row>
    <row r="188" spans="1:56" hidden="1" x14ac:dyDescent="0.25">
      <c r="A188" s="18" t="s">
        <v>349</v>
      </c>
      <c r="B188" s="19" t="s">
        <v>46</v>
      </c>
      <c r="C188" s="19" t="s">
        <v>322</v>
      </c>
      <c r="D188" s="19" t="s">
        <v>350</v>
      </c>
      <c r="E188" s="19"/>
      <c r="F188" s="19"/>
      <c r="G188" s="19"/>
      <c r="H188" s="19"/>
      <c r="I188" s="19"/>
      <c r="J188" s="19"/>
      <c r="K188" s="19"/>
      <c r="L188" s="19"/>
      <c r="M188" s="20">
        <v>8582</v>
      </c>
      <c r="N188" s="20">
        <v>128</v>
      </c>
      <c r="O188" s="20">
        <v>111</v>
      </c>
      <c r="P188" s="20">
        <v>107</v>
      </c>
      <c r="Q188" s="20">
        <v>106</v>
      </c>
      <c r="R188" s="20">
        <v>85</v>
      </c>
      <c r="S188" s="20">
        <v>81</v>
      </c>
      <c r="T188" s="20">
        <v>187</v>
      </c>
      <c r="U188" s="20">
        <v>193</v>
      </c>
      <c r="V188" s="20">
        <v>199</v>
      </c>
      <c r="W188" s="20">
        <v>213</v>
      </c>
      <c r="X188" s="20">
        <v>226</v>
      </c>
      <c r="Y188" s="20">
        <v>239</v>
      </c>
      <c r="Z188" s="20">
        <v>241</v>
      </c>
      <c r="AA188" s="20">
        <v>231</v>
      </c>
      <c r="AB188" s="20">
        <v>208</v>
      </c>
      <c r="AC188" s="20">
        <v>184</v>
      </c>
      <c r="AD188" s="20">
        <v>167</v>
      </c>
      <c r="AE188" s="20">
        <v>149</v>
      </c>
      <c r="AF188" s="20">
        <v>137</v>
      </c>
      <c r="AG188" s="20">
        <v>131</v>
      </c>
      <c r="AH188" s="20">
        <v>561</v>
      </c>
      <c r="AI188" s="20">
        <v>604</v>
      </c>
      <c r="AJ188" s="20">
        <v>617</v>
      </c>
      <c r="AK188" s="20">
        <v>582</v>
      </c>
      <c r="AL188" s="20">
        <v>602</v>
      </c>
      <c r="AM188" s="20">
        <v>496</v>
      </c>
      <c r="AN188" s="20">
        <v>452</v>
      </c>
      <c r="AO188" s="20">
        <v>376</v>
      </c>
      <c r="AP188" s="20">
        <v>319</v>
      </c>
      <c r="AQ188" s="20">
        <v>208</v>
      </c>
      <c r="AR188" s="20">
        <v>173</v>
      </c>
      <c r="AS188" s="20">
        <v>131</v>
      </c>
      <c r="AT188" s="20">
        <v>138</v>
      </c>
      <c r="AU188" s="21">
        <v>12</v>
      </c>
      <c r="AV188" s="20">
        <v>69</v>
      </c>
      <c r="AW188" s="22">
        <v>59</v>
      </c>
      <c r="AX188" s="20">
        <v>150</v>
      </c>
      <c r="AY188" s="23">
        <v>4431</v>
      </c>
      <c r="AZ188" s="20">
        <v>622</v>
      </c>
      <c r="BA188" s="20">
        <v>375</v>
      </c>
      <c r="BB188" s="20">
        <v>1742</v>
      </c>
      <c r="BC188" s="23">
        <v>210.23520720006209</v>
      </c>
      <c r="BD188" t="s">
        <v>161</v>
      </c>
    </row>
    <row r="189" spans="1:56" hidden="1" x14ac:dyDescent="0.25">
      <c r="A189" s="18"/>
      <c r="B189" s="19"/>
      <c r="C189" s="19"/>
      <c r="D189" s="19"/>
      <c r="E189" s="17" t="s">
        <v>351</v>
      </c>
      <c r="F189" s="61">
        <v>2403</v>
      </c>
      <c r="G189" s="25" t="s">
        <v>322</v>
      </c>
      <c r="H189" s="25" t="s">
        <v>352</v>
      </c>
      <c r="I189" s="61" t="s">
        <v>59</v>
      </c>
      <c r="J189" s="17"/>
      <c r="K189" s="17" t="s">
        <v>52</v>
      </c>
      <c r="L189" s="26">
        <v>0.14000000000000001</v>
      </c>
      <c r="M189" s="27">
        <v>1200</v>
      </c>
      <c r="N189">
        <v>18</v>
      </c>
      <c r="O189">
        <v>16</v>
      </c>
      <c r="P189">
        <v>15</v>
      </c>
      <c r="Q189">
        <v>15</v>
      </c>
      <c r="R189">
        <v>12</v>
      </c>
      <c r="S189">
        <v>11</v>
      </c>
      <c r="T189">
        <v>26</v>
      </c>
      <c r="U189">
        <v>27</v>
      </c>
      <c r="V189">
        <v>28</v>
      </c>
      <c r="W189">
        <v>30</v>
      </c>
      <c r="X189">
        <v>32</v>
      </c>
      <c r="Y189">
        <v>33</v>
      </c>
      <c r="Z189">
        <v>34</v>
      </c>
      <c r="AA189">
        <v>32</v>
      </c>
      <c r="AB189">
        <v>29</v>
      </c>
      <c r="AC189">
        <v>26</v>
      </c>
      <c r="AD189">
        <v>23</v>
      </c>
      <c r="AE189">
        <v>21</v>
      </c>
      <c r="AF189">
        <v>19</v>
      </c>
      <c r="AG189">
        <v>18</v>
      </c>
      <c r="AH189">
        <v>79</v>
      </c>
      <c r="AI189">
        <v>85</v>
      </c>
      <c r="AJ189">
        <v>86</v>
      </c>
      <c r="AK189">
        <v>81</v>
      </c>
      <c r="AL189">
        <v>84</v>
      </c>
      <c r="AM189">
        <v>69</v>
      </c>
      <c r="AN189">
        <v>63</v>
      </c>
      <c r="AO189">
        <v>53</v>
      </c>
      <c r="AP189">
        <v>45</v>
      </c>
      <c r="AQ189">
        <v>29</v>
      </c>
      <c r="AR189">
        <v>24</v>
      </c>
      <c r="AS189">
        <v>18</v>
      </c>
      <c r="AT189">
        <v>19</v>
      </c>
      <c r="AU189">
        <v>2</v>
      </c>
      <c r="AV189">
        <v>10</v>
      </c>
      <c r="AW189">
        <v>8</v>
      </c>
      <c r="AX189">
        <v>21</v>
      </c>
      <c r="AY189">
        <v>620</v>
      </c>
      <c r="AZ189">
        <v>87</v>
      </c>
      <c r="BA189">
        <v>53</v>
      </c>
      <c r="BB189">
        <v>244</v>
      </c>
      <c r="BC189">
        <v>29</v>
      </c>
      <c r="BD189" t="s">
        <v>161</v>
      </c>
    </row>
    <row r="190" spans="1:56" hidden="1" x14ac:dyDescent="0.25">
      <c r="A190" s="18"/>
      <c r="B190" s="19"/>
      <c r="C190" s="19"/>
      <c r="D190" s="19"/>
      <c r="E190" s="17" t="s">
        <v>353</v>
      </c>
      <c r="F190" s="61">
        <v>2402</v>
      </c>
      <c r="G190" s="25" t="s">
        <v>322</v>
      </c>
      <c r="H190" s="25" t="s">
        <v>352</v>
      </c>
      <c r="I190" s="61" t="s">
        <v>59</v>
      </c>
      <c r="J190" s="17"/>
      <c r="K190" s="17" t="s">
        <v>52</v>
      </c>
      <c r="L190" s="26">
        <v>0.51</v>
      </c>
      <c r="M190" s="27">
        <v>4377</v>
      </c>
      <c r="N190">
        <v>65</v>
      </c>
      <c r="O190">
        <v>57</v>
      </c>
      <c r="P190">
        <v>55</v>
      </c>
      <c r="Q190">
        <v>54</v>
      </c>
      <c r="R190">
        <v>43</v>
      </c>
      <c r="S190">
        <v>41</v>
      </c>
      <c r="T190">
        <v>95</v>
      </c>
      <c r="U190">
        <v>98</v>
      </c>
      <c r="V190">
        <v>101</v>
      </c>
      <c r="W190">
        <v>109</v>
      </c>
      <c r="X190">
        <v>115</v>
      </c>
      <c r="Y190">
        <v>122</v>
      </c>
      <c r="Z190">
        <v>123</v>
      </c>
      <c r="AA190">
        <v>118</v>
      </c>
      <c r="AB190">
        <v>106</v>
      </c>
      <c r="AC190">
        <v>94</v>
      </c>
      <c r="AD190">
        <v>85</v>
      </c>
      <c r="AE190">
        <v>76</v>
      </c>
      <c r="AF190">
        <v>70</v>
      </c>
      <c r="AG190">
        <v>67</v>
      </c>
      <c r="AH190">
        <v>286</v>
      </c>
      <c r="AI190">
        <v>308</v>
      </c>
      <c r="AJ190">
        <v>315</v>
      </c>
      <c r="AK190">
        <v>297</v>
      </c>
      <c r="AL190">
        <v>307</v>
      </c>
      <c r="AM190">
        <v>253</v>
      </c>
      <c r="AN190">
        <v>231</v>
      </c>
      <c r="AO190">
        <v>192</v>
      </c>
      <c r="AP190">
        <v>163</v>
      </c>
      <c r="AQ190">
        <v>106</v>
      </c>
      <c r="AR190">
        <v>88</v>
      </c>
      <c r="AS190">
        <v>67</v>
      </c>
      <c r="AT190">
        <v>70</v>
      </c>
      <c r="AU190">
        <v>6</v>
      </c>
      <c r="AV190">
        <v>35</v>
      </c>
      <c r="AW190">
        <v>30</v>
      </c>
      <c r="AX190">
        <v>77</v>
      </c>
      <c r="AY190">
        <v>2260</v>
      </c>
      <c r="AZ190">
        <v>317</v>
      </c>
      <c r="BA190">
        <v>191</v>
      </c>
      <c r="BB190">
        <v>888</v>
      </c>
      <c r="BC190">
        <v>107</v>
      </c>
      <c r="BD190" t="s">
        <v>161</v>
      </c>
    </row>
    <row r="191" spans="1:56" hidden="1" x14ac:dyDescent="0.25">
      <c r="A191" s="18"/>
      <c r="B191" s="19"/>
      <c r="C191" s="19"/>
      <c r="D191" s="19"/>
      <c r="E191" s="17" t="s">
        <v>354</v>
      </c>
      <c r="F191">
        <v>16328</v>
      </c>
      <c r="G191" s="25" t="s">
        <v>322</v>
      </c>
      <c r="H191" s="25" t="s">
        <v>352</v>
      </c>
      <c r="I191" t="s">
        <v>51</v>
      </c>
      <c r="J191" s="17"/>
      <c r="K191" s="17" t="s">
        <v>52</v>
      </c>
      <c r="L191" s="26">
        <v>0.2</v>
      </c>
      <c r="M191" s="27">
        <v>1715</v>
      </c>
      <c r="N191">
        <v>26</v>
      </c>
      <c r="O191">
        <v>22</v>
      </c>
      <c r="P191">
        <v>21</v>
      </c>
      <c r="Q191">
        <v>21</v>
      </c>
      <c r="R191">
        <v>17</v>
      </c>
      <c r="S191">
        <v>16</v>
      </c>
      <c r="T191">
        <v>37</v>
      </c>
      <c r="U191">
        <v>39</v>
      </c>
      <c r="V191">
        <v>40</v>
      </c>
      <c r="W191">
        <v>43</v>
      </c>
      <c r="X191">
        <v>45</v>
      </c>
      <c r="Y191">
        <v>48</v>
      </c>
      <c r="Z191">
        <v>48</v>
      </c>
      <c r="AA191">
        <v>46</v>
      </c>
      <c r="AB191">
        <v>42</v>
      </c>
      <c r="AC191">
        <v>37</v>
      </c>
      <c r="AD191">
        <v>33</v>
      </c>
      <c r="AE191">
        <v>30</v>
      </c>
      <c r="AF191">
        <v>27</v>
      </c>
      <c r="AG191">
        <v>26</v>
      </c>
      <c r="AH191">
        <v>112</v>
      </c>
      <c r="AI191">
        <v>121</v>
      </c>
      <c r="AJ191">
        <v>123</v>
      </c>
      <c r="AK191">
        <v>116</v>
      </c>
      <c r="AL191">
        <v>120</v>
      </c>
      <c r="AM191">
        <v>99</v>
      </c>
      <c r="AN191">
        <v>90</v>
      </c>
      <c r="AO191">
        <v>75</v>
      </c>
      <c r="AP191">
        <v>64</v>
      </c>
      <c r="AQ191">
        <v>42</v>
      </c>
      <c r="AR191">
        <v>35</v>
      </c>
      <c r="AS191">
        <v>26</v>
      </c>
      <c r="AT191">
        <v>28</v>
      </c>
      <c r="AU191">
        <v>2</v>
      </c>
      <c r="AV191">
        <v>14</v>
      </c>
      <c r="AW191">
        <v>12</v>
      </c>
      <c r="AX191">
        <v>30</v>
      </c>
      <c r="AY191">
        <v>886</v>
      </c>
      <c r="AZ191">
        <v>124</v>
      </c>
      <c r="BA191">
        <v>75</v>
      </c>
      <c r="BB191">
        <v>348</v>
      </c>
      <c r="BC191">
        <v>42</v>
      </c>
      <c r="BD191" t="s">
        <v>161</v>
      </c>
    </row>
    <row r="192" spans="1:56" hidden="1" x14ac:dyDescent="0.25">
      <c r="A192" s="18"/>
      <c r="B192" s="19"/>
      <c r="C192" s="19"/>
      <c r="D192" s="19"/>
      <c r="E192" s="17" t="s">
        <v>355</v>
      </c>
      <c r="F192">
        <v>16329</v>
      </c>
      <c r="G192" s="25" t="s">
        <v>322</v>
      </c>
      <c r="H192" s="25" t="s">
        <v>352</v>
      </c>
      <c r="I192" t="s">
        <v>51</v>
      </c>
      <c r="J192" s="17"/>
      <c r="K192" s="17" t="s">
        <v>52</v>
      </c>
      <c r="L192" s="26">
        <v>0.06</v>
      </c>
      <c r="M192" s="27">
        <v>514</v>
      </c>
      <c r="N192">
        <v>8</v>
      </c>
      <c r="O192">
        <v>7</v>
      </c>
      <c r="P192">
        <v>6</v>
      </c>
      <c r="Q192">
        <v>6</v>
      </c>
      <c r="R192">
        <v>5</v>
      </c>
      <c r="S192">
        <v>5</v>
      </c>
      <c r="T192">
        <v>11</v>
      </c>
      <c r="U192">
        <v>12</v>
      </c>
      <c r="V192">
        <v>12</v>
      </c>
      <c r="W192">
        <v>13</v>
      </c>
      <c r="X192">
        <v>14</v>
      </c>
      <c r="Y192">
        <v>14</v>
      </c>
      <c r="Z192">
        <v>14</v>
      </c>
      <c r="AA192">
        <v>14</v>
      </c>
      <c r="AB192">
        <v>12</v>
      </c>
      <c r="AC192">
        <v>11</v>
      </c>
      <c r="AD192">
        <v>10</v>
      </c>
      <c r="AE192">
        <v>9</v>
      </c>
      <c r="AF192">
        <v>8</v>
      </c>
      <c r="AG192">
        <v>8</v>
      </c>
      <c r="AH192">
        <v>34</v>
      </c>
      <c r="AI192">
        <v>36</v>
      </c>
      <c r="AJ192">
        <v>37</v>
      </c>
      <c r="AK192">
        <v>35</v>
      </c>
      <c r="AL192">
        <v>36</v>
      </c>
      <c r="AM192">
        <v>30</v>
      </c>
      <c r="AN192">
        <v>27</v>
      </c>
      <c r="AO192">
        <v>23</v>
      </c>
      <c r="AP192">
        <v>19</v>
      </c>
      <c r="AQ192">
        <v>12</v>
      </c>
      <c r="AR192">
        <v>10</v>
      </c>
      <c r="AS192">
        <v>8</v>
      </c>
      <c r="AT192">
        <v>8</v>
      </c>
      <c r="AU192">
        <v>1</v>
      </c>
      <c r="AV192">
        <v>4</v>
      </c>
      <c r="AW192">
        <v>4</v>
      </c>
      <c r="AX192">
        <v>9</v>
      </c>
      <c r="AY192">
        <v>266</v>
      </c>
      <c r="AZ192">
        <v>37</v>
      </c>
      <c r="BA192">
        <v>23</v>
      </c>
      <c r="BB192">
        <v>105</v>
      </c>
      <c r="BC192">
        <v>13</v>
      </c>
      <c r="BD192" t="s">
        <v>161</v>
      </c>
    </row>
    <row r="193" spans="1:56" hidden="1" x14ac:dyDescent="0.25">
      <c r="A193" s="18"/>
      <c r="B193" s="19"/>
      <c r="C193" s="19"/>
      <c r="D193" s="19"/>
      <c r="E193" s="17" t="s">
        <v>356</v>
      </c>
      <c r="F193">
        <v>16330</v>
      </c>
      <c r="G193" s="25" t="s">
        <v>322</v>
      </c>
      <c r="H193" s="25" t="s">
        <v>352</v>
      </c>
      <c r="I193" t="s">
        <v>51</v>
      </c>
      <c r="J193" s="17"/>
      <c r="K193" s="17" t="s">
        <v>52</v>
      </c>
      <c r="L193" s="26">
        <v>0.09</v>
      </c>
      <c r="M193" s="27">
        <v>775</v>
      </c>
      <c r="N193">
        <v>12</v>
      </c>
      <c r="O193">
        <v>10</v>
      </c>
      <c r="P193">
        <v>10</v>
      </c>
      <c r="Q193">
        <v>10</v>
      </c>
      <c r="R193">
        <v>8</v>
      </c>
      <c r="S193">
        <v>7</v>
      </c>
      <c r="T193">
        <v>17</v>
      </c>
      <c r="U193">
        <v>17</v>
      </c>
      <c r="V193">
        <v>18</v>
      </c>
      <c r="W193">
        <v>19</v>
      </c>
      <c r="X193">
        <v>20</v>
      </c>
      <c r="Y193">
        <v>22</v>
      </c>
      <c r="Z193">
        <v>22</v>
      </c>
      <c r="AA193">
        <v>21</v>
      </c>
      <c r="AB193">
        <v>19</v>
      </c>
      <c r="AC193">
        <v>17</v>
      </c>
      <c r="AD193">
        <v>15</v>
      </c>
      <c r="AE193">
        <v>13</v>
      </c>
      <c r="AF193">
        <v>12</v>
      </c>
      <c r="AG193">
        <v>12</v>
      </c>
      <c r="AH193">
        <v>50</v>
      </c>
      <c r="AI193">
        <v>54</v>
      </c>
      <c r="AJ193">
        <v>56</v>
      </c>
      <c r="AK193">
        <v>52</v>
      </c>
      <c r="AL193">
        <v>54</v>
      </c>
      <c r="AM193">
        <v>45</v>
      </c>
      <c r="AN193">
        <v>41</v>
      </c>
      <c r="AO193">
        <v>34</v>
      </c>
      <c r="AP193">
        <v>29</v>
      </c>
      <c r="AQ193">
        <v>19</v>
      </c>
      <c r="AR193">
        <v>16</v>
      </c>
      <c r="AS193">
        <v>12</v>
      </c>
      <c r="AT193">
        <v>12</v>
      </c>
      <c r="AU193">
        <v>1</v>
      </c>
      <c r="AV193">
        <v>6</v>
      </c>
      <c r="AW193">
        <v>5</v>
      </c>
      <c r="AX193">
        <v>14</v>
      </c>
      <c r="AY193">
        <v>399</v>
      </c>
      <c r="AZ193">
        <v>56</v>
      </c>
      <c r="BA193">
        <v>34</v>
      </c>
      <c r="BB193">
        <v>157</v>
      </c>
      <c r="BC193">
        <v>19</v>
      </c>
      <c r="BD193" t="s">
        <v>161</v>
      </c>
    </row>
    <row r="194" spans="1:56" hidden="1" x14ac:dyDescent="0.25">
      <c r="A194" s="18" t="s">
        <v>357</v>
      </c>
      <c r="B194" s="19" t="s">
        <v>46</v>
      </c>
      <c r="C194" s="19" t="s">
        <v>322</v>
      </c>
      <c r="D194" s="19" t="s">
        <v>358</v>
      </c>
      <c r="E194" s="19"/>
      <c r="F194" s="19"/>
      <c r="G194" s="19"/>
      <c r="H194" s="19"/>
      <c r="I194" s="19"/>
      <c r="J194" s="19"/>
      <c r="K194" s="19"/>
      <c r="L194" s="19"/>
      <c r="M194" s="20">
        <v>8553</v>
      </c>
      <c r="N194" s="20">
        <v>159</v>
      </c>
      <c r="O194" s="20">
        <v>123</v>
      </c>
      <c r="P194" s="20">
        <v>120</v>
      </c>
      <c r="Q194" s="20">
        <v>120</v>
      </c>
      <c r="R194" s="20">
        <v>105</v>
      </c>
      <c r="S194" s="20">
        <v>121</v>
      </c>
      <c r="T194" s="20">
        <v>171</v>
      </c>
      <c r="U194" s="20">
        <v>185</v>
      </c>
      <c r="V194" s="20">
        <v>195</v>
      </c>
      <c r="W194" s="20">
        <v>211</v>
      </c>
      <c r="X194" s="20">
        <v>224</v>
      </c>
      <c r="Y194" s="20">
        <v>239</v>
      </c>
      <c r="Z194" s="20">
        <v>241</v>
      </c>
      <c r="AA194" s="20">
        <v>230</v>
      </c>
      <c r="AB194" s="20">
        <v>204</v>
      </c>
      <c r="AC194" s="20">
        <v>169</v>
      </c>
      <c r="AD194" s="20">
        <v>146</v>
      </c>
      <c r="AE194" s="20">
        <v>122</v>
      </c>
      <c r="AF194" s="20">
        <v>108</v>
      </c>
      <c r="AG194" s="20">
        <v>98</v>
      </c>
      <c r="AH194" s="20">
        <v>423</v>
      </c>
      <c r="AI194" s="20">
        <v>513</v>
      </c>
      <c r="AJ194" s="20">
        <v>603</v>
      </c>
      <c r="AK194" s="20">
        <v>538</v>
      </c>
      <c r="AL194" s="20">
        <v>638</v>
      </c>
      <c r="AM194" s="20">
        <v>541</v>
      </c>
      <c r="AN194" s="20">
        <v>389</v>
      </c>
      <c r="AO194" s="20">
        <v>411</v>
      </c>
      <c r="AP194" s="20">
        <v>335</v>
      </c>
      <c r="AQ194" s="20">
        <v>279</v>
      </c>
      <c r="AR194" s="20">
        <v>239</v>
      </c>
      <c r="AS194" s="20">
        <v>175</v>
      </c>
      <c r="AT194" s="20">
        <v>178</v>
      </c>
      <c r="AU194" s="21">
        <v>12</v>
      </c>
      <c r="AV194" s="20">
        <v>80</v>
      </c>
      <c r="AW194" s="22">
        <v>79</v>
      </c>
      <c r="AX194" s="20">
        <v>186</v>
      </c>
      <c r="AY194" s="23">
        <v>4576</v>
      </c>
      <c r="AZ194" s="20">
        <v>593</v>
      </c>
      <c r="BA194" s="20">
        <v>316</v>
      </c>
      <c r="BB194" s="20">
        <v>1788</v>
      </c>
      <c r="BC194" s="23">
        <v>260.35750825438151</v>
      </c>
      <c r="BD194" t="s">
        <v>161</v>
      </c>
    </row>
    <row r="195" spans="1:56" hidden="1" x14ac:dyDescent="0.25">
      <c r="A195" s="18"/>
      <c r="B195" s="19"/>
      <c r="C195" s="19"/>
      <c r="D195" s="19"/>
      <c r="E195" s="17" t="s">
        <v>359</v>
      </c>
      <c r="F195">
        <v>2404</v>
      </c>
      <c r="G195" s="25" t="s">
        <v>322</v>
      </c>
      <c r="H195" s="25" t="s">
        <v>324</v>
      </c>
      <c r="I195" t="s">
        <v>76</v>
      </c>
      <c r="J195" s="17"/>
      <c r="K195" s="17" t="s">
        <v>52</v>
      </c>
      <c r="L195" s="26">
        <v>0.48</v>
      </c>
      <c r="M195" s="27">
        <v>4106</v>
      </c>
      <c r="N195">
        <v>76</v>
      </c>
      <c r="O195">
        <v>59</v>
      </c>
      <c r="P195">
        <v>58</v>
      </c>
      <c r="Q195">
        <v>58</v>
      </c>
      <c r="R195">
        <v>50</v>
      </c>
      <c r="S195">
        <v>58</v>
      </c>
      <c r="T195">
        <v>82</v>
      </c>
      <c r="U195">
        <v>89</v>
      </c>
      <c r="V195">
        <v>94</v>
      </c>
      <c r="W195">
        <v>101</v>
      </c>
      <c r="X195">
        <v>108</v>
      </c>
      <c r="Y195">
        <v>115</v>
      </c>
      <c r="Z195">
        <v>116</v>
      </c>
      <c r="AA195">
        <v>110</v>
      </c>
      <c r="AB195">
        <v>98</v>
      </c>
      <c r="AC195">
        <v>81</v>
      </c>
      <c r="AD195">
        <v>70</v>
      </c>
      <c r="AE195">
        <v>59</v>
      </c>
      <c r="AF195">
        <v>52</v>
      </c>
      <c r="AG195">
        <v>47</v>
      </c>
      <c r="AH195">
        <v>203</v>
      </c>
      <c r="AI195">
        <v>246</v>
      </c>
      <c r="AJ195">
        <v>289</v>
      </c>
      <c r="AK195">
        <v>258</v>
      </c>
      <c r="AL195">
        <v>306</v>
      </c>
      <c r="AM195">
        <v>260</v>
      </c>
      <c r="AN195">
        <v>187</v>
      </c>
      <c r="AO195">
        <v>197</v>
      </c>
      <c r="AP195">
        <v>161</v>
      </c>
      <c r="AQ195">
        <v>134</v>
      </c>
      <c r="AR195">
        <v>115</v>
      </c>
      <c r="AS195">
        <v>84</v>
      </c>
      <c r="AT195">
        <v>85</v>
      </c>
      <c r="AU195">
        <v>6</v>
      </c>
      <c r="AV195">
        <v>38</v>
      </c>
      <c r="AW195">
        <v>38</v>
      </c>
      <c r="AX195">
        <v>89</v>
      </c>
      <c r="AY195">
        <v>2196</v>
      </c>
      <c r="AZ195">
        <v>285</v>
      </c>
      <c r="BA195">
        <v>152</v>
      </c>
      <c r="BB195">
        <v>858</v>
      </c>
      <c r="BC195">
        <v>125</v>
      </c>
      <c r="BD195" t="s">
        <v>161</v>
      </c>
    </row>
    <row r="196" spans="1:56" hidden="1" x14ac:dyDescent="0.25">
      <c r="A196" s="18"/>
      <c r="B196" s="19"/>
      <c r="C196" s="19"/>
      <c r="D196" s="19"/>
      <c r="E196" s="17" t="s">
        <v>360</v>
      </c>
      <c r="F196">
        <v>8914</v>
      </c>
      <c r="G196" s="25" t="s">
        <v>322</v>
      </c>
      <c r="H196" s="25" t="s">
        <v>324</v>
      </c>
      <c r="I196" t="s">
        <v>51</v>
      </c>
      <c r="J196" s="17"/>
      <c r="K196" s="17" t="s">
        <v>52</v>
      </c>
      <c r="L196" s="26">
        <v>0.22</v>
      </c>
      <c r="M196" s="27">
        <v>1883</v>
      </c>
      <c r="N196">
        <v>35</v>
      </c>
      <c r="O196">
        <v>27</v>
      </c>
      <c r="P196">
        <v>26</v>
      </c>
      <c r="Q196">
        <v>26</v>
      </c>
      <c r="R196">
        <v>23</v>
      </c>
      <c r="S196">
        <v>27</v>
      </c>
      <c r="T196">
        <v>38</v>
      </c>
      <c r="U196">
        <v>41</v>
      </c>
      <c r="V196">
        <v>43</v>
      </c>
      <c r="W196">
        <v>46</v>
      </c>
      <c r="X196">
        <v>49</v>
      </c>
      <c r="Y196">
        <v>53</v>
      </c>
      <c r="Z196">
        <v>53</v>
      </c>
      <c r="AA196">
        <v>51</v>
      </c>
      <c r="AB196">
        <v>45</v>
      </c>
      <c r="AC196">
        <v>37</v>
      </c>
      <c r="AD196">
        <v>32</v>
      </c>
      <c r="AE196">
        <v>27</v>
      </c>
      <c r="AF196">
        <v>24</v>
      </c>
      <c r="AG196">
        <v>22</v>
      </c>
      <c r="AH196">
        <v>93</v>
      </c>
      <c r="AI196">
        <v>113</v>
      </c>
      <c r="AJ196">
        <v>133</v>
      </c>
      <c r="AK196">
        <v>118</v>
      </c>
      <c r="AL196">
        <v>140</v>
      </c>
      <c r="AM196">
        <v>119</v>
      </c>
      <c r="AN196">
        <v>86</v>
      </c>
      <c r="AO196">
        <v>90</v>
      </c>
      <c r="AP196">
        <v>74</v>
      </c>
      <c r="AQ196">
        <v>61</v>
      </c>
      <c r="AR196">
        <v>53</v>
      </c>
      <c r="AS196">
        <v>39</v>
      </c>
      <c r="AT196">
        <v>39</v>
      </c>
      <c r="AU196">
        <v>3</v>
      </c>
      <c r="AV196">
        <v>18</v>
      </c>
      <c r="AW196">
        <v>17</v>
      </c>
      <c r="AX196">
        <v>41</v>
      </c>
      <c r="AY196">
        <v>1007</v>
      </c>
      <c r="AZ196">
        <v>130</v>
      </c>
      <c r="BA196">
        <v>70</v>
      </c>
      <c r="BB196">
        <v>393</v>
      </c>
      <c r="BC196">
        <v>57</v>
      </c>
      <c r="BD196" t="s">
        <v>161</v>
      </c>
    </row>
    <row r="197" spans="1:56" hidden="1" x14ac:dyDescent="0.25">
      <c r="A197" s="18"/>
      <c r="B197" s="19"/>
      <c r="C197" s="19"/>
      <c r="D197" s="19"/>
      <c r="E197" s="17" t="s">
        <v>361</v>
      </c>
      <c r="F197">
        <v>2405</v>
      </c>
      <c r="G197" s="25" t="s">
        <v>322</v>
      </c>
      <c r="H197" s="25" t="s">
        <v>324</v>
      </c>
      <c r="I197" t="s">
        <v>51</v>
      </c>
      <c r="J197" s="17"/>
      <c r="K197" s="17" t="s">
        <v>52</v>
      </c>
      <c r="L197" s="26">
        <v>0.19</v>
      </c>
      <c r="M197" s="27">
        <v>1625</v>
      </c>
      <c r="N197">
        <v>30</v>
      </c>
      <c r="O197">
        <v>23</v>
      </c>
      <c r="P197">
        <v>23</v>
      </c>
      <c r="Q197">
        <v>23</v>
      </c>
      <c r="R197">
        <v>20</v>
      </c>
      <c r="S197">
        <v>23</v>
      </c>
      <c r="T197">
        <v>32</v>
      </c>
      <c r="U197">
        <v>35</v>
      </c>
      <c r="V197">
        <v>37</v>
      </c>
      <c r="W197">
        <v>40</v>
      </c>
      <c r="X197">
        <v>43</v>
      </c>
      <c r="Y197">
        <v>45</v>
      </c>
      <c r="Z197">
        <v>46</v>
      </c>
      <c r="AA197">
        <v>44</v>
      </c>
      <c r="AB197">
        <v>39</v>
      </c>
      <c r="AC197">
        <v>32</v>
      </c>
      <c r="AD197">
        <v>28</v>
      </c>
      <c r="AE197">
        <v>23</v>
      </c>
      <c r="AF197">
        <v>21</v>
      </c>
      <c r="AG197">
        <v>19</v>
      </c>
      <c r="AH197">
        <v>80</v>
      </c>
      <c r="AI197">
        <v>97</v>
      </c>
      <c r="AJ197">
        <v>115</v>
      </c>
      <c r="AK197">
        <v>102</v>
      </c>
      <c r="AL197">
        <v>121</v>
      </c>
      <c r="AM197">
        <v>103</v>
      </c>
      <c r="AN197">
        <v>74</v>
      </c>
      <c r="AO197">
        <v>78</v>
      </c>
      <c r="AP197">
        <v>64</v>
      </c>
      <c r="AQ197">
        <v>53</v>
      </c>
      <c r="AR197">
        <v>45</v>
      </c>
      <c r="AS197">
        <v>33</v>
      </c>
      <c r="AT197">
        <v>34</v>
      </c>
      <c r="AU197">
        <v>2</v>
      </c>
      <c r="AV197">
        <v>15</v>
      </c>
      <c r="AW197">
        <v>15</v>
      </c>
      <c r="AX197">
        <v>35</v>
      </c>
      <c r="AY197">
        <v>869</v>
      </c>
      <c r="AZ197">
        <v>113</v>
      </c>
      <c r="BA197">
        <v>60</v>
      </c>
      <c r="BB197">
        <v>340</v>
      </c>
      <c r="BC197">
        <v>49</v>
      </c>
      <c r="BD197" t="s">
        <v>161</v>
      </c>
    </row>
    <row r="198" spans="1:56" hidden="1" x14ac:dyDescent="0.25">
      <c r="A198" s="18"/>
      <c r="B198" s="19"/>
      <c r="C198" s="19"/>
      <c r="D198" s="19"/>
      <c r="E198" s="17" t="s">
        <v>362</v>
      </c>
      <c r="F198">
        <v>12932</v>
      </c>
      <c r="G198" s="25" t="s">
        <v>322</v>
      </c>
      <c r="H198" s="25" t="s">
        <v>324</v>
      </c>
      <c r="I198" t="s">
        <v>59</v>
      </c>
      <c r="J198" s="17"/>
      <c r="K198" s="17" t="s">
        <v>52</v>
      </c>
      <c r="L198" s="26">
        <v>0.11</v>
      </c>
      <c r="M198" s="27">
        <v>940</v>
      </c>
      <c r="N198">
        <v>17</v>
      </c>
      <c r="O198">
        <v>14</v>
      </c>
      <c r="P198">
        <v>13</v>
      </c>
      <c r="Q198">
        <v>13</v>
      </c>
      <c r="R198">
        <v>12</v>
      </c>
      <c r="S198">
        <v>13</v>
      </c>
      <c r="T198">
        <v>19</v>
      </c>
      <c r="U198">
        <v>20</v>
      </c>
      <c r="V198">
        <v>21</v>
      </c>
      <c r="W198">
        <v>23</v>
      </c>
      <c r="X198">
        <v>25</v>
      </c>
      <c r="Y198">
        <v>26</v>
      </c>
      <c r="Z198">
        <v>27</v>
      </c>
      <c r="AA198">
        <v>25</v>
      </c>
      <c r="AB198">
        <v>22</v>
      </c>
      <c r="AC198">
        <v>19</v>
      </c>
      <c r="AD198">
        <v>16</v>
      </c>
      <c r="AE198">
        <v>13</v>
      </c>
      <c r="AF198">
        <v>12</v>
      </c>
      <c r="AG198">
        <v>11</v>
      </c>
      <c r="AH198">
        <v>47</v>
      </c>
      <c r="AI198">
        <v>56</v>
      </c>
      <c r="AJ198">
        <v>66</v>
      </c>
      <c r="AK198">
        <v>59</v>
      </c>
      <c r="AL198">
        <v>70</v>
      </c>
      <c r="AM198">
        <v>60</v>
      </c>
      <c r="AN198">
        <v>43</v>
      </c>
      <c r="AO198">
        <v>45</v>
      </c>
      <c r="AP198">
        <v>37</v>
      </c>
      <c r="AQ198">
        <v>31</v>
      </c>
      <c r="AR198">
        <v>26</v>
      </c>
      <c r="AS198">
        <v>19</v>
      </c>
      <c r="AT198">
        <v>20</v>
      </c>
      <c r="AU198">
        <v>1</v>
      </c>
      <c r="AV198">
        <v>9</v>
      </c>
      <c r="AW198">
        <v>9</v>
      </c>
      <c r="AX198">
        <v>20</v>
      </c>
      <c r="AY198">
        <v>503</v>
      </c>
      <c r="AZ198">
        <v>65</v>
      </c>
      <c r="BA198">
        <v>35</v>
      </c>
      <c r="BB198">
        <v>197</v>
      </c>
      <c r="BC198">
        <v>29</v>
      </c>
      <c r="BD198" t="s">
        <v>161</v>
      </c>
    </row>
    <row r="199" spans="1:56" hidden="1" x14ac:dyDescent="0.25">
      <c r="A199" s="18" t="s">
        <v>363</v>
      </c>
      <c r="B199" s="19" t="s">
        <v>46</v>
      </c>
      <c r="C199" s="19" t="s">
        <v>322</v>
      </c>
      <c r="D199" s="19" t="s">
        <v>352</v>
      </c>
      <c r="E199" s="19"/>
      <c r="F199" s="19"/>
      <c r="G199" s="19"/>
      <c r="H199" s="19"/>
      <c r="I199" s="19"/>
      <c r="J199" s="19"/>
      <c r="K199" s="19"/>
      <c r="L199" s="19"/>
      <c r="M199" s="20">
        <v>13133</v>
      </c>
      <c r="N199" s="20">
        <v>228</v>
      </c>
      <c r="O199" s="20">
        <v>198</v>
      </c>
      <c r="P199" s="20">
        <v>197</v>
      </c>
      <c r="Q199" s="20">
        <v>209</v>
      </c>
      <c r="R199" s="20">
        <v>253</v>
      </c>
      <c r="S199" s="20">
        <v>225</v>
      </c>
      <c r="T199" s="20">
        <v>333</v>
      </c>
      <c r="U199" s="20">
        <v>334</v>
      </c>
      <c r="V199" s="20">
        <v>334</v>
      </c>
      <c r="W199" s="20">
        <v>341</v>
      </c>
      <c r="X199" s="20">
        <v>345</v>
      </c>
      <c r="Y199" s="20">
        <v>352</v>
      </c>
      <c r="Z199" s="20">
        <v>344</v>
      </c>
      <c r="AA199" s="20">
        <v>319</v>
      </c>
      <c r="AB199" s="20">
        <v>292</v>
      </c>
      <c r="AC199" s="20">
        <v>238</v>
      </c>
      <c r="AD199" s="20">
        <v>203</v>
      </c>
      <c r="AE199" s="20">
        <v>178</v>
      </c>
      <c r="AF199" s="20">
        <v>168</v>
      </c>
      <c r="AG199" s="20">
        <v>161</v>
      </c>
      <c r="AH199" s="20">
        <v>796</v>
      </c>
      <c r="AI199" s="20">
        <v>1006</v>
      </c>
      <c r="AJ199" s="20">
        <v>962</v>
      </c>
      <c r="AK199" s="20">
        <v>890</v>
      </c>
      <c r="AL199" s="20">
        <v>875</v>
      </c>
      <c r="AM199" s="20">
        <v>624</v>
      </c>
      <c r="AN199" s="20">
        <v>621</v>
      </c>
      <c r="AO199" s="20">
        <v>507</v>
      </c>
      <c r="AP199" s="20">
        <v>476</v>
      </c>
      <c r="AQ199" s="20">
        <v>495</v>
      </c>
      <c r="AR199" s="20">
        <v>263</v>
      </c>
      <c r="AS199" s="20">
        <v>159</v>
      </c>
      <c r="AT199" s="20">
        <v>207</v>
      </c>
      <c r="AU199" s="21">
        <v>21</v>
      </c>
      <c r="AV199" s="20">
        <v>131</v>
      </c>
      <c r="AW199" s="22">
        <v>97</v>
      </c>
      <c r="AX199" s="20">
        <v>267</v>
      </c>
      <c r="AY199" s="23">
        <v>6973</v>
      </c>
      <c r="AZ199" s="20">
        <v>793</v>
      </c>
      <c r="BA199" s="20">
        <v>544</v>
      </c>
      <c r="BB199" s="20">
        <v>2486</v>
      </c>
      <c r="BC199" s="23">
        <v>373.13268562660022</v>
      </c>
      <c r="BD199" t="s">
        <v>161</v>
      </c>
    </row>
    <row r="200" spans="1:56" hidden="1" x14ac:dyDescent="0.25">
      <c r="A200" s="18"/>
      <c r="B200" s="19"/>
      <c r="C200" s="19"/>
      <c r="D200" s="19"/>
      <c r="E200" s="17" t="s">
        <v>364</v>
      </c>
      <c r="F200">
        <v>2406</v>
      </c>
      <c r="G200" s="25" t="s">
        <v>322</v>
      </c>
      <c r="H200" s="25" t="s">
        <v>352</v>
      </c>
      <c r="I200" t="s">
        <v>57</v>
      </c>
      <c r="J200" s="17"/>
      <c r="K200" s="17" t="s">
        <v>52</v>
      </c>
      <c r="L200" s="26">
        <v>0.49</v>
      </c>
      <c r="M200" s="27">
        <v>6434</v>
      </c>
      <c r="N200">
        <v>112</v>
      </c>
      <c r="O200">
        <v>97</v>
      </c>
      <c r="P200">
        <v>97</v>
      </c>
      <c r="Q200">
        <v>102</v>
      </c>
      <c r="R200">
        <v>124</v>
      </c>
      <c r="S200">
        <v>110</v>
      </c>
      <c r="T200">
        <v>163</v>
      </c>
      <c r="U200">
        <v>164</v>
      </c>
      <c r="V200">
        <v>164</v>
      </c>
      <c r="W200">
        <v>167</v>
      </c>
      <c r="X200">
        <v>169</v>
      </c>
      <c r="Y200">
        <v>172</v>
      </c>
      <c r="Z200">
        <v>169</v>
      </c>
      <c r="AA200">
        <v>156</v>
      </c>
      <c r="AB200">
        <v>143</v>
      </c>
      <c r="AC200">
        <v>117</v>
      </c>
      <c r="AD200">
        <v>99</v>
      </c>
      <c r="AE200">
        <v>87</v>
      </c>
      <c r="AF200">
        <v>82</v>
      </c>
      <c r="AG200">
        <v>79</v>
      </c>
      <c r="AH200">
        <v>390</v>
      </c>
      <c r="AI200">
        <v>493</v>
      </c>
      <c r="AJ200">
        <v>471</v>
      </c>
      <c r="AK200">
        <v>436</v>
      </c>
      <c r="AL200">
        <v>429</v>
      </c>
      <c r="AM200">
        <v>306</v>
      </c>
      <c r="AN200">
        <v>304</v>
      </c>
      <c r="AO200">
        <v>248</v>
      </c>
      <c r="AP200">
        <v>233</v>
      </c>
      <c r="AQ200">
        <v>243</v>
      </c>
      <c r="AR200">
        <v>129</v>
      </c>
      <c r="AS200">
        <v>78</v>
      </c>
      <c r="AT200">
        <v>101</v>
      </c>
      <c r="AU200">
        <v>10</v>
      </c>
      <c r="AV200">
        <v>64</v>
      </c>
      <c r="AW200">
        <v>48</v>
      </c>
      <c r="AX200">
        <v>131</v>
      </c>
      <c r="AY200">
        <v>3417</v>
      </c>
      <c r="AZ200">
        <v>389</v>
      </c>
      <c r="BA200">
        <v>267</v>
      </c>
      <c r="BB200">
        <v>1218</v>
      </c>
      <c r="BC200">
        <v>183</v>
      </c>
      <c r="BD200" t="s">
        <v>161</v>
      </c>
    </row>
    <row r="201" spans="1:56" hidden="1" x14ac:dyDescent="0.25">
      <c r="A201" s="18"/>
      <c r="B201" s="19"/>
      <c r="C201" s="19"/>
      <c r="D201" s="19"/>
      <c r="E201" s="17" t="s">
        <v>365</v>
      </c>
      <c r="F201">
        <v>16325</v>
      </c>
      <c r="G201" s="25" t="s">
        <v>322</v>
      </c>
      <c r="H201" s="25" t="s">
        <v>352</v>
      </c>
      <c r="I201" s="61" t="s">
        <v>51</v>
      </c>
      <c r="J201" s="17"/>
      <c r="K201" s="17" t="s">
        <v>52</v>
      </c>
      <c r="L201" s="26">
        <v>0.09</v>
      </c>
      <c r="M201" s="27">
        <v>1185</v>
      </c>
      <c r="N201">
        <v>21</v>
      </c>
      <c r="O201">
        <v>18</v>
      </c>
      <c r="P201">
        <v>18</v>
      </c>
      <c r="Q201">
        <v>19</v>
      </c>
      <c r="R201">
        <v>23</v>
      </c>
      <c r="S201">
        <v>20</v>
      </c>
      <c r="T201">
        <v>30</v>
      </c>
      <c r="U201">
        <v>30</v>
      </c>
      <c r="V201">
        <v>30</v>
      </c>
      <c r="W201">
        <v>31</v>
      </c>
      <c r="X201">
        <v>31</v>
      </c>
      <c r="Y201">
        <v>32</v>
      </c>
      <c r="Z201">
        <v>31</v>
      </c>
      <c r="AA201">
        <v>29</v>
      </c>
      <c r="AB201">
        <v>26</v>
      </c>
      <c r="AC201">
        <v>21</v>
      </c>
      <c r="AD201">
        <v>18</v>
      </c>
      <c r="AE201">
        <v>16</v>
      </c>
      <c r="AF201">
        <v>15</v>
      </c>
      <c r="AG201">
        <v>14</v>
      </c>
      <c r="AH201">
        <v>72</v>
      </c>
      <c r="AI201">
        <v>91</v>
      </c>
      <c r="AJ201">
        <v>87</v>
      </c>
      <c r="AK201">
        <v>80</v>
      </c>
      <c r="AL201">
        <v>79</v>
      </c>
      <c r="AM201">
        <v>56</v>
      </c>
      <c r="AN201">
        <v>56</v>
      </c>
      <c r="AO201">
        <v>46</v>
      </c>
      <c r="AP201">
        <v>43</v>
      </c>
      <c r="AQ201">
        <v>45</v>
      </c>
      <c r="AR201">
        <v>24</v>
      </c>
      <c r="AS201">
        <v>14</v>
      </c>
      <c r="AT201">
        <v>19</v>
      </c>
      <c r="AU201">
        <v>2</v>
      </c>
      <c r="AV201">
        <v>12</v>
      </c>
      <c r="AW201">
        <v>9</v>
      </c>
      <c r="AX201">
        <v>24</v>
      </c>
      <c r="AY201">
        <v>628</v>
      </c>
      <c r="AZ201">
        <v>71</v>
      </c>
      <c r="BA201">
        <v>49</v>
      </c>
      <c r="BB201">
        <v>224</v>
      </c>
      <c r="BC201">
        <v>34</v>
      </c>
      <c r="BD201" t="s">
        <v>161</v>
      </c>
    </row>
    <row r="202" spans="1:56" hidden="1" x14ac:dyDescent="0.25">
      <c r="A202" s="18"/>
      <c r="B202" s="19"/>
      <c r="C202" s="19"/>
      <c r="D202" s="19"/>
      <c r="E202" s="17" t="s">
        <v>366</v>
      </c>
      <c r="F202">
        <v>16332</v>
      </c>
      <c r="G202" s="25" t="s">
        <v>322</v>
      </c>
      <c r="H202" s="25" t="s">
        <v>352</v>
      </c>
      <c r="I202" s="61" t="s">
        <v>51</v>
      </c>
      <c r="J202" s="17"/>
      <c r="K202" s="17" t="s">
        <v>52</v>
      </c>
      <c r="L202" s="26">
        <v>0.18</v>
      </c>
      <c r="M202" s="27">
        <v>2364</v>
      </c>
      <c r="N202">
        <v>41</v>
      </c>
      <c r="O202">
        <v>36</v>
      </c>
      <c r="P202">
        <v>35</v>
      </c>
      <c r="Q202">
        <v>38</v>
      </c>
      <c r="R202">
        <v>46</v>
      </c>
      <c r="S202">
        <v>41</v>
      </c>
      <c r="T202">
        <v>60</v>
      </c>
      <c r="U202">
        <v>60</v>
      </c>
      <c r="V202">
        <v>60</v>
      </c>
      <c r="W202">
        <v>61</v>
      </c>
      <c r="X202">
        <v>62</v>
      </c>
      <c r="Y202">
        <v>63</v>
      </c>
      <c r="Z202">
        <v>62</v>
      </c>
      <c r="AA202">
        <v>57</v>
      </c>
      <c r="AB202">
        <v>53</v>
      </c>
      <c r="AC202">
        <v>43</v>
      </c>
      <c r="AD202">
        <v>37</v>
      </c>
      <c r="AE202">
        <v>32</v>
      </c>
      <c r="AF202">
        <v>30</v>
      </c>
      <c r="AG202">
        <v>29</v>
      </c>
      <c r="AH202">
        <v>143</v>
      </c>
      <c r="AI202">
        <v>181</v>
      </c>
      <c r="AJ202">
        <v>173</v>
      </c>
      <c r="AK202">
        <v>160</v>
      </c>
      <c r="AL202">
        <v>158</v>
      </c>
      <c r="AM202">
        <v>112</v>
      </c>
      <c r="AN202">
        <v>112</v>
      </c>
      <c r="AO202">
        <v>91</v>
      </c>
      <c r="AP202">
        <v>86</v>
      </c>
      <c r="AQ202">
        <v>89</v>
      </c>
      <c r="AR202">
        <v>47</v>
      </c>
      <c r="AS202">
        <v>29</v>
      </c>
      <c r="AT202">
        <v>37</v>
      </c>
      <c r="AU202">
        <v>4</v>
      </c>
      <c r="AV202">
        <v>24</v>
      </c>
      <c r="AW202">
        <v>17</v>
      </c>
      <c r="AX202">
        <v>48</v>
      </c>
      <c r="AY202">
        <v>1255</v>
      </c>
      <c r="AZ202">
        <v>143</v>
      </c>
      <c r="BA202">
        <v>98</v>
      </c>
      <c r="BB202">
        <v>447</v>
      </c>
      <c r="BC202">
        <v>67</v>
      </c>
      <c r="BD202" t="s">
        <v>161</v>
      </c>
    </row>
    <row r="203" spans="1:56" hidden="1" x14ac:dyDescent="0.25">
      <c r="A203" s="18"/>
      <c r="B203" s="19"/>
      <c r="C203" s="19"/>
      <c r="D203" s="19"/>
      <c r="E203" s="17" t="s">
        <v>367</v>
      </c>
      <c r="F203">
        <v>16327</v>
      </c>
      <c r="G203" s="25" t="s">
        <v>322</v>
      </c>
      <c r="H203" s="25" t="s">
        <v>352</v>
      </c>
      <c r="I203" s="61" t="s">
        <v>51</v>
      </c>
      <c r="J203" s="17"/>
      <c r="K203" s="17" t="s">
        <v>52</v>
      </c>
      <c r="L203" s="26">
        <v>0.06</v>
      </c>
      <c r="M203" s="27">
        <v>790</v>
      </c>
      <c r="N203">
        <v>14</v>
      </c>
      <c r="O203">
        <v>12</v>
      </c>
      <c r="P203">
        <v>12</v>
      </c>
      <c r="Q203">
        <v>13</v>
      </c>
      <c r="R203">
        <v>15</v>
      </c>
      <c r="S203">
        <v>14</v>
      </c>
      <c r="T203">
        <v>20</v>
      </c>
      <c r="U203">
        <v>20</v>
      </c>
      <c r="V203">
        <v>20</v>
      </c>
      <c r="W203">
        <v>20</v>
      </c>
      <c r="X203">
        <v>21</v>
      </c>
      <c r="Y203">
        <v>21</v>
      </c>
      <c r="Z203">
        <v>21</v>
      </c>
      <c r="AA203">
        <v>19</v>
      </c>
      <c r="AB203">
        <v>18</v>
      </c>
      <c r="AC203">
        <v>14</v>
      </c>
      <c r="AD203">
        <v>12</v>
      </c>
      <c r="AE203">
        <v>11</v>
      </c>
      <c r="AF203">
        <v>10</v>
      </c>
      <c r="AG203">
        <v>10</v>
      </c>
      <c r="AH203">
        <v>48</v>
      </c>
      <c r="AI203">
        <v>60</v>
      </c>
      <c r="AJ203">
        <v>58</v>
      </c>
      <c r="AK203">
        <v>53</v>
      </c>
      <c r="AL203">
        <v>53</v>
      </c>
      <c r="AM203">
        <v>37</v>
      </c>
      <c r="AN203">
        <v>37</v>
      </c>
      <c r="AO203">
        <v>30</v>
      </c>
      <c r="AP203">
        <v>29</v>
      </c>
      <c r="AQ203">
        <v>30</v>
      </c>
      <c r="AR203">
        <v>16</v>
      </c>
      <c r="AS203">
        <v>10</v>
      </c>
      <c r="AT203">
        <v>12</v>
      </c>
      <c r="AU203">
        <v>1</v>
      </c>
      <c r="AV203">
        <v>8</v>
      </c>
      <c r="AW203">
        <v>6</v>
      </c>
      <c r="AX203">
        <v>16</v>
      </c>
      <c r="AY203">
        <v>418</v>
      </c>
      <c r="AZ203">
        <v>48</v>
      </c>
      <c r="BA203">
        <v>33</v>
      </c>
      <c r="BB203">
        <v>149</v>
      </c>
      <c r="BC203">
        <v>22</v>
      </c>
      <c r="BD203" t="s">
        <v>161</v>
      </c>
    </row>
    <row r="204" spans="1:56" hidden="1" x14ac:dyDescent="0.25">
      <c r="A204" s="18"/>
      <c r="B204" s="19"/>
      <c r="C204" s="19"/>
      <c r="D204" s="19"/>
      <c r="E204" s="17" t="s">
        <v>368</v>
      </c>
      <c r="F204">
        <v>16334</v>
      </c>
      <c r="G204" s="25" t="s">
        <v>322</v>
      </c>
      <c r="H204" s="25" t="s">
        <v>352</v>
      </c>
      <c r="I204" s="61" t="s">
        <v>51</v>
      </c>
      <c r="J204" s="17"/>
      <c r="K204" s="17" t="s">
        <v>52</v>
      </c>
      <c r="L204" s="26">
        <v>7.0000000000000007E-2</v>
      </c>
      <c r="M204" s="27">
        <v>916</v>
      </c>
      <c r="N204">
        <v>16</v>
      </c>
      <c r="O204">
        <v>14</v>
      </c>
      <c r="P204">
        <v>14</v>
      </c>
      <c r="Q204">
        <v>15</v>
      </c>
      <c r="R204">
        <v>18</v>
      </c>
      <c r="S204">
        <v>16</v>
      </c>
      <c r="T204">
        <v>23</v>
      </c>
      <c r="U204">
        <v>23</v>
      </c>
      <c r="V204">
        <v>23</v>
      </c>
      <c r="W204">
        <v>24</v>
      </c>
      <c r="X204">
        <v>24</v>
      </c>
      <c r="Y204">
        <v>25</v>
      </c>
      <c r="Z204">
        <v>24</v>
      </c>
      <c r="AA204">
        <v>22</v>
      </c>
      <c r="AB204">
        <v>20</v>
      </c>
      <c r="AC204">
        <v>17</v>
      </c>
      <c r="AD204">
        <v>14</v>
      </c>
      <c r="AE204">
        <v>12</v>
      </c>
      <c r="AF204">
        <v>12</v>
      </c>
      <c r="AG204">
        <v>11</v>
      </c>
      <c r="AH204">
        <v>56</v>
      </c>
      <c r="AI204">
        <v>70</v>
      </c>
      <c r="AJ204">
        <v>67</v>
      </c>
      <c r="AK204">
        <v>62</v>
      </c>
      <c r="AL204">
        <v>61</v>
      </c>
      <c r="AM204">
        <v>44</v>
      </c>
      <c r="AN204">
        <v>43</v>
      </c>
      <c r="AO204">
        <v>35</v>
      </c>
      <c r="AP204">
        <v>33</v>
      </c>
      <c r="AQ204">
        <v>35</v>
      </c>
      <c r="AR204">
        <v>18</v>
      </c>
      <c r="AS204">
        <v>11</v>
      </c>
      <c r="AT204">
        <v>14</v>
      </c>
      <c r="AU204">
        <v>1</v>
      </c>
      <c r="AV204">
        <v>9</v>
      </c>
      <c r="AW204">
        <v>7</v>
      </c>
      <c r="AX204">
        <v>19</v>
      </c>
      <c r="AY204">
        <v>488</v>
      </c>
      <c r="AZ204">
        <v>56</v>
      </c>
      <c r="BA204">
        <v>38</v>
      </c>
      <c r="BB204">
        <v>174</v>
      </c>
      <c r="BC204">
        <v>26</v>
      </c>
      <c r="BD204" t="s">
        <v>161</v>
      </c>
    </row>
    <row r="205" spans="1:56" hidden="1" x14ac:dyDescent="0.25">
      <c r="A205" s="18"/>
      <c r="B205" s="19"/>
      <c r="C205" s="19"/>
      <c r="D205" s="19"/>
      <c r="E205" s="17" t="s">
        <v>369</v>
      </c>
      <c r="F205" s="53">
        <v>25740</v>
      </c>
      <c r="G205" s="25" t="s">
        <v>322</v>
      </c>
      <c r="H205" s="25" t="s">
        <v>352</v>
      </c>
      <c r="I205" s="53" t="s">
        <v>51</v>
      </c>
      <c r="J205" s="17"/>
      <c r="K205" s="17" t="s">
        <v>52</v>
      </c>
      <c r="L205" s="26">
        <v>0.05</v>
      </c>
      <c r="M205" s="27">
        <v>657</v>
      </c>
      <c r="N205">
        <v>11</v>
      </c>
      <c r="O205">
        <v>10</v>
      </c>
      <c r="P205">
        <v>10</v>
      </c>
      <c r="Q205">
        <v>10</v>
      </c>
      <c r="R205">
        <v>13</v>
      </c>
      <c r="S205">
        <v>11</v>
      </c>
      <c r="T205">
        <v>17</v>
      </c>
      <c r="U205">
        <v>17</v>
      </c>
      <c r="V205">
        <v>17</v>
      </c>
      <c r="W205">
        <v>17</v>
      </c>
      <c r="X205">
        <v>17</v>
      </c>
      <c r="Y205">
        <v>18</v>
      </c>
      <c r="Z205">
        <v>17</v>
      </c>
      <c r="AA205">
        <v>16</v>
      </c>
      <c r="AB205">
        <v>15</v>
      </c>
      <c r="AC205">
        <v>12</v>
      </c>
      <c r="AD205">
        <v>10</v>
      </c>
      <c r="AE205">
        <v>9</v>
      </c>
      <c r="AF205">
        <v>8</v>
      </c>
      <c r="AG205">
        <v>8</v>
      </c>
      <c r="AH205">
        <v>40</v>
      </c>
      <c r="AI205">
        <v>50</v>
      </c>
      <c r="AJ205">
        <v>48</v>
      </c>
      <c r="AK205">
        <v>45</v>
      </c>
      <c r="AL205">
        <v>44</v>
      </c>
      <c r="AM205">
        <v>31</v>
      </c>
      <c r="AN205">
        <v>31</v>
      </c>
      <c r="AO205">
        <v>25</v>
      </c>
      <c r="AP205">
        <v>24</v>
      </c>
      <c r="AQ205">
        <v>25</v>
      </c>
      <c r="AR205">
        <v>13</v>
      </c>
      <c r="AS205">
        <v>8</v>
      </c>
      <c r="AT205">
        <v>10</v>
      </c>
      <c r="AU205">
        <v>1</v>
      </c>
      <c r="AV205">
        <v>7</v>
      </c>
      <c r="AW205">
        <v>5</v>
      </c>
      <c r="AX205">
        <v>13</v>
      </c>
      <c r="AY205">
        <v>349</v>
      </c>
      <c r="AZ205">
        <v>40</v>
      </c>
      <c r="BA205">
        <v>27</v>
      </c>
      <c r="BB205">
        <v>124</v>
      </c>
      <c r="BC205">
        <v>19</v>
      </c>
      <c r="BD205" t="s">
        <v>161</v>
      </c>
    </row>
    <row r="206" spans="1:56" hidden="1" x14ac:dyDescent="0.25">
      <c r="A206" s="18"/>
      <c r="B206" s="19"/>
      <c r="C206" s="19"/>
      <c r="D206" s="19"/>
      <c r="E206" s="17" t="s">
        <v>370</v>
      </c>
      <c r="F206" s="53">
        <v>25739</v>
      </c>
      <c r="G206" s="25" t="s">
        <v>322</v>
      </c>
      <c r="H206" s="25" t="s">
        <v>352</v>
      </c>
      <c r="I206" s="53" t="s">
        <v>51</v>
      </c>
      <c r="J206" s="17"/>
      <c r="K206" s="17" t="s">
        <v>52</v>
      </c>
      <c r="L206" s="26">
        <v>0.06</v>
      </c>
      <c r="M206" s="27">
        <v>790</v>
      </c>
      <c r="N206">
        <v>14</v>
      </c>
      <c r="O206">
        <v>12</v>
      </c>
      <c r="P206">
        <v>12</v>
      </c>
      <c r="Q206">
        <v>13</v>
      </c>
      <c r="R206">
        <v>15</v>
      </c>
      <c r="S206">
        <v>14</v>
      </c>
      <c r="T206">
        <v>20</v>
      </c>
      <c r="U206">
        <v>20</v>
      </c>
      <c r="V206">
        <v>20</v>
      </c>
      <c r="W206">
        <v>20</v>
      </c>
      <c r="X206">
        <v>21</v>
      </c>
      <c r="Y206">
        <v>21</v>
      </c>
      <c r="Z206">
        <v>21</v>
      </c>
      <c r="AA206">
        <v>19</v>
      </c>
      <c r="AB206">
        <v>18</v>
      </c>
      <c r="AC206">
        <v>14</v>
      </c>
      <c r="AD206">
        <v>12</v>
      </c>
      <c r="AE206">
        <v>11</v>
      </c>
      <c r="AF206">
        <v>10</v>
      </c>
      <c r="AG206">
        <v>10</v>
      </c>
      <c r="AH206">
        <v>48</v>
      </c>
      <c r="AI206">
        <v>60</v>
      </c>
      <c r="AJ206">
        <v>58</v>
      </c>
      <c r="AK206">
        <v>53</v>
      </c>
      <c r="AL206">
        <v>53</v>
      </c>
      <c r="AM206">
        <v>37</v>
      </c>
      <c r="AN206">
        <v>37</v>
      </c>
      <c r="AO206">
        <v>30</v>
      </c>
      <c r="AP206">
        <v>29</v>
      </c>
      <c r="AQ206">
        <v>30</v>
      </c>
      <c r="AR206">
        <v>16</v>
      </c>
      <c r="AS206">
        <v>10</v>
      </c>
      <c r="AT206">
        <v>12</v>
      </c>
      <c r="AU206">
        <v>1</v>
      </c>
      <c r="AV206">
        <v>8</v>
      </c>
      <c r="AW206">
        <v>6</v>
      </c>
      <c r="AX206">
        <v>16</v>
      </c>
      <c r="AY206">
        <v>418</v>
      </c>
      <c r="AZ206">
        <v>48</v>
      </c>
      <c r="BA206">
        <v>33</v>
      </c>
      <c r="BB206">
        <v>149</v>
      </c>
      <c r="BC206">
        <v>22</v>
      </c>
      <c r="BD206" t="s">
        <v>161</v>
      </c>
    </row>
    <row r="207" spans="1:56" hidden="1" x14ac:dyDescent="0.25">
      <c r="A207" s="18" t="s">
        <v>371</v>
      </c>
      <c r="B207" s="19" t="s">
        <v>46</v>
      </c>
      <c r="C207" s="19" t="s">
        <v>322</v>
      </c>
      <c r="D207" s="19" t="s">
        <v>372</v>
      </c>
      <c r="E207" s="19"/>
      <c r="F207" s="19"/>
      <c r="G207" s="19"/>
      <c r="H207" s="19"/>
      <c r="I207" s="19"/>
      <c r="J207" s="19"/>
      <c r="K207" s="19"/>
      <c r="L207" s="19"/>
      <c r="M207" s="20">
        <v>6835</v>
      </c>
      <c r="N207" s="20">
        <v>110</v>
      </c>
      <c r="O207" s="20">
        <v>75</v>
      </c>
      <c r="P207" s="20">
        <v>93</v>
      </c>
      <c r="Q207" s="20">
        <v>72</v>
      </c>
      <c r="R207" s="20">
        <v>69</v>
      </c>
      <c r="S207" s="20">
        <v>91</v>
      </c>
      <c r="T207" s="20">
        <v>162</v>
      </c>
      <c r="U207" s="20">
        <v>167</v>
      </c>
      <c r="V207" s="20">
        <v>175</v>
      </c>
      <c r="W207" s="20">
        <v>179</v>
      </c>
      <c r="X207" s="20">
        <v>191</v>
      </c>
      <c r="Y207" s="20">
        <v>195</v>
      </c>
      <c r="Z207" s="20">
        <v>197</v>
      </c>
      <c r="AA207" s="20">
        <v>187</v>
      </c>
      <c r="AB207" s="20">
        <v>171</v>
      </c>
      <c r="AC207" s="20">
        <v>147</v>
      </c>
      <c r="AD207" s="20">
        <v>129</v>
      </c>
      <c r="AE207" s="20">
        <v>114</v>
      </c>
      <c r="AF207" s="20">
        <v>101</v>
      </c>
      <c r="AG207" s="20">
        <v>96</v>
      </c>
      <c r="AH207" s="20">
        <v>344</v>
      </c>
      <c r="AI207" s="20">
        <v>400</v>
      </c>
      <c r="AJ207" s="20">
        <v>447</v>
      </c>
      <c r="AK207" s="20">
        <v>433</v>
      </c>
      <c r="AL207" s="20">
        <v>446</v>
      </c>
      <c r="AM207" s="20">
        <v>361</v>
      </c>
      <c r="AN207" s="20">
        <v>372</v>
      </c>
      <c r="AO207" s="20">
        <v>342</v>
      </c>
      <c r="AP207" s="20">
        <v>306</v>
      </c>
      <c r="AQ207" s="20">
        <v>217</v>
      </c>
      <c r="AR207" s="20">
        <v>163</v>
      </c>
      <c r="AS207" s="20">
        <v>123</v>
      </c>
      <c r="AT207" s="20">
        <v>160</v>
      </c>
      <c r="AU207" s="21">
        <v>10</v>
      </c>
      <c r="AV207" s="20">
        <v>63</v>
      </c>
      <c r="AW207" s="22">
        <v>47</v>
      </c>
      <c r="AX207" s="20">
        <v>129</v>
      </c>
      <c r="AY207" s="23">
        <v>3695</v>
      </c>
      <c r="AZ207" s="20">
        <v>429</v>
      </c>
      <c r="BA207" s="20">
        <v>268</v>
      </c>
      <c r="BB207" s="20">
        <v>1212</v>
      </c>
      <c r="BC207" s="23">
        <v>180.99719825170905</v>
      </c>
      <c r="BD207" t="s">
        <v>161</v>
      </c>
    </row>
    <row r="208" spans="1:56" hidden="1" x14ac:dyDescent="0.25">
      <c r="A208" s="18"/>
      <c r="B208" s="19"/>
      <c r="C208" s="19"/>
      <c r="D208" s="19"/>
      <c r="E208" s="17" t="s">
        <v>373</v>
      </c>
      <c r="F208">
        <v>6748</v>
      </c>
      <c r="G208" s="25" t="s">
        <v>322</v>
      </c>
      <c r="H208" s="25" t="s">
        <v>324</v>
      </c>
      <c r="I208" t="s">
        <v>59</v>
      </c>
      <c r="J208" s="17"/>
      <c r="K208" s="17" t="s">
        <v>52</v>
      </c>
      <c r="L208" s="26">
        <v>0.36</v>
      </c>
      <c r="M208" s="27">
        <v>2461</v>
      </c>
      <c r="N208">
        <v>40</v>
      </c>
      <c r="O208">
        <v>27</v>
      </c>
      <c r="P208">
        <v>33</v>
      </c>
      <c r="Q208">
        <v>26</v>
      </c>
      <c r="R208">
        <v>25</v>
      </c>
      <c r="S208">
        <v>33</v>
      </c>
      <c r="T208">
        <v>58</v>
      </c>
      <c r="U208">
        <v>60</v>
      </c>
      <c r="V208">
        <v>63</v>
      </c>
      <c r="W208">
        <v>64</v>
      </c>
      <c r="X208">
        <v>69</v>
      </c>
      <c r="Y208">
        <v>70</v>
      </c>
      <c r="Z208">
        <v>71</v>
      </c>
      <c r="AA208">
        <v>67</v>
      </c>
      <c r="AB208">
        <v>62</v>
      </c>
      <c r="AC208">
        <v>53</v>
      </c>
      <c r="AD208">
        <v>46</v>
      </c>
      <c r="AE208">
        <v>41</v>
      </c>
      <c r="AF208">
        <v>36</v>
      </c>
      <c r="AG208">
        <v>35</v>
      </c>
      <c r="AH208">
        <v>124</v>
      </c>
      <c r="AI208">
        <v>144</v>
      </c>
      <c r="AJ208">
        <v>161</v>
      </c>
      <c r="AK208">
        <v>156</v>
      </c>
      <c r="AL208">
        <v>161</v>
      </c>
      <c r="AM208">
        <v>130</v>
      </c>
      <c r="AN208">
        <v>134</v>
      </c>
      <c r="AO208">
        <v>123</v>
      </c>
      <c r="AP208">
        <v>110</v>
      </c>
      <c r="AQ208">
        <v>78</v>
      </c>
      <c r="AR208">
        <v>59</v>
      </c>
      <c r="AS208">
        <v>44</v>
      </c>
      <c r="AT208">
        <v>58</v>
      </c>
      <c r="AU208">
        <v>4</v>
      </c>
      <c r="AV208">
        <v>23</v>
      </c>
      <c r="AW208">
        <v>17</v>
      </c>
      <c r="AX208">
        <v>46</v>
      </c>
      <c r="AY208">
        <v>1330</v>
      </c>
      <c r="AZ208">
        <v>154</v>
      </c>
      <c r="BA208">
        <v>96</v>
      </c>
      <c r="BB208">
        <v>436</v>
      </c>
      <c r="BC208">
        <v>65</v>
      </c>
      <c r="BD208" t="s">
        <v>161</v>
      </c>
    </row>
    <row r="209" spans="1:56" hidden="1" x14ac:dyDescent="0.25">
      <c r="A209" s="18"/>
      <c r="B209" s="19"/>
      <c r="C209" s="19"/>
      <c r="D209" s="19"/>
      <c r="E209" s="17" t="s">
        <v>374</v>
      </c>
      <c r="F209">
        <v>2407</v>
      </c>
      <c r="G209" s="25" t="s">
        <v>322</v>
      </c>
      <c r="H209" s="25" t="s">
        <v>324</v>
      </c>
      <c r="I209" t="s">
        <v>59</v>
      </c>
      <c r="J209" s="17"/>
      <c r="K209" s="17" t="s">
        <v>52</v>
      </c>
      <c r="L209" s="26">
        <v>0.27</v>
      </c>
      <c r="M209" s="27">
        <v>1845</v>
      </c>
      <c r="N209">
        <v>30</v>
      </c>
      <c r="O209">
        <v>20</v>
      </c>
      <c r="P209">
        <v>25</v>
      </c>
      <c r="Q209">
        <v>19</v>
      </c>
      <c r="R209">
        <v>19</v>
      </c>
      <c r="S209">
        <v>25</v>
      </c>
      <c r="T209">
        <v>44</v>
      </c>
      <c r="U209">
        <v>45</v>
      </c>
      <c r="V209">
        <v>47</v>
      </c>
      <c r="W209">
        <v>48</v>
      </c>
      <c r="X209">
        <v>52</v>
      </c>
      <c r="Y209">
        <v>53</v>
      </c>
      <c r="Z209">
        <v>53</v>
      </c>
      <c r="AA209">
        <v>50</v>
      </c>
      <c r="AB209">
        <v>46</v>
      </c>
      <c r="AC209">
        <v>40</v>
      </c>
      <c r="AD209">
        <v>35</v>
      </c>
      <c r="AE209">
        <v>31</v>
      </c>
      <c r="AF209">
        <v>27</v>
      </c>
      <c r="AG209">
        <v>26</v>
      </c>
      <c r="AH209">
        <v>93</v>
      </c>
      <c r="AI209">
        <v>108</v>
      </c>
      <c r="AJ209">
        <v>121</v>
      </c>
      <c r="AK209">
        <v>117</v>
      </c>
      <c r="AL209">
        <v>120</v>
      </c>
      <c r="AM209">
        <v>97</v>
      </c>
      <c r="AN209">
        <v>100</v>
      </c>
      <c r="AO209">
        <v>92</v>
      </c>
      <c r="AP209">
        <v>83</v>
      </c>
      <c r="AQ209">
        <v>59</v>
      </c>
      <c r="AR209">
        <v>44</v>
      </c>
      <c r="AS209">
        <v>33</v>
      </c>
      <c r="AT209">
        <v>43</v>
      </c>
      <c r="AU209">
        <v>3</v>
      </c>
      <c r="AV209">
        <v>17</v>
      </c>
      <c r="AW209">
        <v>13</v>
      </c>
      <c r="AX209">
        <v>35</v>
      </c>
      <c r="AY209">
        <v>998</v>
      </c>
      <c r="AZ209">
        <v>116</v>
      </c>
      <c r="BA209">
        <v>72</v>
      </c>
      <c r="BB209">
        <v>327</v>
      </c>
      <c r="BC209">
        <v>49</v>
      </c>
      <c r="BD209" t="s">
        <v>161</v>
      </c>
    </row>
    <row r="210" spans="1:56" hidden="1" x14ac:dyDescent="0.25">
      <c r="A210" s="18"/>
      <c r="B210" s="19"/>
      <c r="C210" s="19"/>
      <c r="D210" s="19"/>
      <c r="E210" s="17" t="s">
        <v>375</v>
      </c>
      <c r="F210">
        <v>6747</v>
      </c>
      <c r="G210" s="25" t="s">
        <v>322</v>
      </c>
      <c r="H210" s="25" t="s">
        <v>324</v>
      </c>
      <c r="I210" t="s">
        <v>59</v>
      </c>
      <c r="J210" s="17"/>
      <c r="K210" s="17" t="s">
        <v>52</v>
      </c>
      <c r="L210" s="26">
        <v>0.23</v>
      </c>
      <c r="M210" s="27">
        <v>1571</v>
      </c>
      <c r="N210">
        <v>25</v>
      </c>
      <c r="O210">
        <v>17</v>
      </c>
      <c r="P210">
        <v>21</v>
      </c>
      <c r="Q210">
        <v>17</v>
      </c>
      <c r="R210">
        <v>16</v>
      </c>
      <c r="S210">
        <v>21</v>
      </c>
      <c r="T210">
        <v>37</v>
      </c>
      <c r="U210">
        <v>38</v>
      </c>
      <c r="V210">
        <v>40</v>
      </c>
      <c r="W210">
        <v>41</v>
      </c>
      <c r="X210">
        <v>44</v>
      </c>
      <c r="Y210">
        <v>45</v>
      </c>
      <c r="Z210">
        <v>45</v>
      </c>
      <c r="AA210">
        <v>43</v>
      </c>
      <c r="AB210">
        <v>39</v>
      </c>
      <c r="AC210">
        <v>34</v>
      </c>
      <c r="AD210">
        <v>30</v>
      </c>
      <c r="AE210">
        <v>26</v>
      </c>
      <c r="AF210">
        <v>23</v>
      </c>
      <c r="AG210">
        <v>22</v>
      </c>
      <c r="AH210">
        <v>79</v>
      </c>
      <c r="AI210">
        <v>92</v>
      </c>
      <c r="AJ210">
        <v>103</v>
      </c>
      <c r="AK210">
        <v>100</v>
      </c>
      <c r="AL210">
        <v>103</v>
      </c>
      <c r="AM210">
        <v>83</v>
      </c>
      <c r="AN210">
        <v>86</v>
      </c>
      <c r="AO210">
        <v>79</v>
      </c>
      <c r="AP210">
        <v>70</v>
      </c>
      <c r="AQ210">
        <v>50</v>
      </c>
      <c r="AR210">
        <v>37</v>
      </c>
      <c r="AS210">
        <v>28</v>
      </c>
      <c r="AT210">
        <v>37</v>
      </c>
      <c r="AU210">
        <v>2</v>
      </c>
      <c r="AV210">
        <v>14</v>
      </c>
      <c r="AW210">
        <v>11</v>
      </c>
      <c r="AX210">
        <v>30</v>
      </c>
      <c r="AY210">
        <v>850</v>
      </c>
      <c r="AZ210">
        <v>99</v>
      </c>
      <c r="BA210">
        <v>62</v>
      </c>
      <c r="BB210">
        <v>279</v>
      </c>
      <c r="BC210">
        <v>42</v>
      </c>
      <c r="BD210" t="s">
        <v>161</v>
      </c>
    </row>
    <row r="211" spans="1:56" hidden="1" x14ac:dyDescent="0.25">
      <c r="A211" s="18"/>
      <c r="B211" s="19"/>
      <c r="C211" s="19"/>
      <c r="D211" s="19"/>
      <c r="E211" s="17" t="s">
        <v>376</v>
      </c>
      <c r="F211">
        <v>6985</v>
      </c>
      <c r="G211" s="25" t="s">
        <v>322</v>
      </c>
      <c r="H211" s="25" t="s">
        <v>324</v>
      </c>
      <c r="I211" t="s">
        <v>51</v>
      </c>
      <c r="J211" s="17"/>
      <c r="K211" s="17" t="s">
        <v>52</v>
      </c>
      <c r="L211" s="26">
        <v>0.14000000000000001</v>
      </c>
      <c r="M211" s="27">
        <v>958</v>
      </c>
      <c r="N211">
        <v>15</v>
      </c>
      <c r="O211">
        <v>11</v>
      </c>
      <c r="P211">
        <v>13</v>
      </c>
      <c r="Q211">
        <v>10</v>
      </c>
      <c r="R211">
        <v>10</v>
      </c>
      <c r="S211">
        <v>13</v>
      </c>
      <c r="T211">
        <v>23</v>
      </c>
      <c r="U211">
        <v>23</v>
      </c>
      <c r="V211">
        <v>25</v>
      </c>
      <c r="W211">
        <v>25</v>
      </c>
      <c r="X211">
        <v>27</v>
      </c>
      <c r="Y211">
        <v>27</v>
      </c>
      <c r="Z211">
        <v>28</v>
      </c>
      <c r="AA211">
        <v>26</v>
      </c>
      <c r="AB211">
        <v>24</v>
      </c>
      <c r="AC211">
        <v>21</v>
      </c>
      <c r="AD211">
        <v>18</v>
      </c>
      <c r="AE211">
        <v>16</v>
      </c>
      <c r="AF211">
        <v>14</v>
      </c>
      <c r="AG211">
        <v>13</v>
      </c>
      <c r="AH211">
        <v>48</v>
      </c>
      <c r="AI211">
        <v>56</v>
      </c>
      <c r="AJ211">
        <v>63</v>
      </c>
      <c r="AK211">
        <v>61</v>
      </c>
      <c r="AL211">
        <v>62</v>
      </c>
      <c r="AM211">
        <v>51</v>
      </c>
      <c r="AN211">
        <v>52</v>
      </c>
      <c r="AO211">
        <v>48</v>
      </c>
      <c r="AP211">
        <v>43</v>
      </c>
      <c r="AQ211">
        <v>30</v>
      </c>
      <c r="AR211">
        <v>23</v>
      </c>
      <c r="AS211">
        <v>17</v>
      </c>
      <c r="AT211">
        <v>22</v>
      </c>
      <c r="AU211">
        <v>1</v>
      </c>
      <c r="AV211">
        <v>9</v>
      </c>
      <c r="AW211">
        <v>7</v>
      </c>
      <c r="AX211">
        <v>18</v>
      </c>
      <c r="AY211">
        <v>517</v>
      </c>
      <c r="AZ211">
        <v>60</v>
      </c>
      <c r="BA211">
        <v>38</v>
      </c>
      <c r="BB211">
        <v>170</v>
      </c>
      <c r="BC211">
        <v>25</v>
      </c>
      <c r="BD211" t="s">
        <v>161</v>
      </c>
    </row>
    <row r="212" spans="1:56" hidden="1" x14ac:dyDescent="0.25">
      <c r="A212" s="18" t="s">
        <v>377</v>
      </c>
      <c r="B212" s="19" t="s">
        <v>46</v>
      </c>
      <c r="C212" s="19" t="s">
        <v>322</v>
      </c>
      <c r="D212" s="19" t="s">
        <v>378</v>
      </c>
      <c r="E212" s="19"/>
      <c r="F212" s="19"/>
      <c r="G212" s="19"/>
      <c r="H212" s="19"/>
      <c r="I212" s="19"/>
      <c r="J212" s="19"/>
      <c r="K212" s="19"/>
      <c r="L212" s="19"/>
      <c r="M212" s="20">
        <v>4721</v>
      </c>
      <c r="N212" s="20">
        <v>81</v>
      </c>
      <c r="O212" s="20">
        <v>76</v>
      </c>
      <c r="P212" s="20">
        <v>83</v>
      </c>
      <c r="Q212" s="20">
        <v>73</v>
      </c>
      <c r="R212" s="20">
        <v>55</v>
      </c>
      <c r="S212" s="20">
        <v>55</v>
      </c>
      <c r="T212" s="20">
        <v>124</v>
      </c>
      <c r="U212" s="20">
        <v>125</v>
      </c>
      <c r="V212" s="20">
        <v>126</v>
      </c>
      <c r="W212" s="20">
        <v>132</v>
      </c>
      <c r="X212" s="20">
        <v>133</v>
      </c>
      <c r="Y212" s="20">
        <v>137</v>
      </c>
      <c r="Z212" s="20">
        <v>133</v>
      </c>
      <c r="AA212" s="20">
        <v>125</v>
      </c>
      <c r="AB212" s="20">
        <v>112</v>
      </c>
      <c r="AC212" s="20">
        <v>94</v>
      </c>
      <c r="AD212" s="20">
        <v>82</v>
      </c>
      <c r="AE212" s="20">
        <v>68</v>
      </c>
      <c r="AF212" s="20">
        <v>64</v>
      </c>
      <c r="AG212" s="20">
        <v>61</v>
      </c>
      <c r="AH212" s="20">
        <v>256</v>
      </c>
      <c r="AI212" s="20">
        <v>311</v>
      </c>
      <c r="AJ212" s="20">
        <v>378</v>
      </c>
      <c r="AK212" s="20">
        <v>304</v>
      </c>
      <c r="AL212" s="20">
        <v>345</v>
      </c>
      <c r="AM212" s="20">
        <v>266</v>
      </c>
      <c r="AN212" s="20">
        <v>218</v>
      </c>
      <c r="AO212" s="20">
        <v>190</v>
      </c>
      <c r="AP212" s="20">
        <v>174</v>
      </c>
      <c r="AQ212" s="20">
        <v>133</v>
      </c>
      <c r="AR212" s="20">
        <v>81</v>
      </c>
      <c r="AS212" s="20">
        <v>48</v>
      </c>
      <c r="AT212" s="20">
        <v>78</v>
      </c>
      <c r="AU212" s="21">
        <v>7</v>
      </c>
      <c r="AV212" s="20">
        <v>43</v>
      </c>
      <c r="AW212" s="22">
        <v>38</v>
      </c>
      <c r="AX212" s="20">
        <v>95</v>
      </c>
      <c r="AY212" s="23">
        <v>2550</v>
      </c>
      <c r="AZ212" s="20">
        <v>333</v>
      </c>
      <c r="BA212" s="20">
        <v>135</v>
      </c>
      <c r="BB212" s="20">
        <v>949</v>
      </c>
      <c r="BC212" s="23">
        <v>133.65946947818517</v>
      </c>
      <c r="BD212" t="s">
        <v>161</v>
      </c>
    </row>
    <row r="213" spans="1:56" hidden="1" x14ac:dyDescent="0.25">
      <c r="A213" s="18"/>
      <c r="B213" s="19"/>
      <c r="C213" s="19"/>
      <c r="D213" s="19"/>
      <c r="E213" s="17" t="s">
        <v>379</v>
      </c>
      <c r="F213" s="61">
        <v>6984</v>
      </c>
      <c r="G213" s="25" t="s">
        <v>322</v>
      </c>
      <c r="H213" s="25" t="s">
        <v>324</v>
      </c>
      <c r="I213" s="61" t="s">
        <v>51</v>
      </c>
      <c r="J213" s="61"/>
      <c r="K213" s="17" t="s">
        <v>52</v>
      </c>
      <c r="L213" s="26">
        <v>0.48</v>
      </c>
      <c r="M213" s="27">
        <v>2266</v>
      </c>
      <c r="N213">
        <v>39</v>
      </c>
      <c r="O213">
        <v>36</v>
      </c>
      <c r="P213">
        <v>40</v>
      </c>
      <c r="Q213">
        <v>35</v>
      </c>
      <c r="R213">
        <v>26</v>
      </c>
      <c r="S213">
        <v>26</v>
      </c>
      <c r="T213">
        <v>60</v>
      </c>
      <c r="U213">
        <v>60</v>
      </c>
      <c r="V213">
        <v>60</v>
      </c>
      <c r="W213">
        <v>63</v>
      </c>
      <c r="X213">
        <v>64</v>
      </c>
      <c r="Y213">
        <v>66</v>
      </c>
      <c r="Z213">
        <v>64</v>
      </c>
      <c r="AA213">
        <v>60</v>
      </c>
      <c r="AB213">
        <v>54</v>
      </c>
      <c r="AC213">
        <v>45</v>
      </c>
      <c r="AD213">
        <v>39</v>
      </c>
      <c r="AE213">
        <v>33</v>
      </c>
      <c r="AF213">
        <v>31</v>
      </c>
      <c r="AG213">
        <v>29</v>
      </c>
      <c r="AH213">
        <v>123</v>
      </c>
      <c r="AI213">
        <v>149</v>
      </c>
      <c r="AJ213">
        <v>181</v>
      </c>
      <c r="AK213">
        <v>146</v>
      </c>
      <c r="AL213">
        <v>166</v>
      </c>
      <c r="AM213">
        <v>128</v>
      </c>
      <c r="AN213">
        <v>105</v>
      </c>
      <c r="AO213">
        <v>91</v>
      </c>
      <c r="AP213">
        <v>84</v>
      </c>
      <c r="AQ213">
        <v>64</v>
      </c>
      <c r="AR213">
        <v>39</v>
      </c>
      <c r="AS213">
        <v>23</v>
      </c>
      <c r="AT213">
        <v>37</v>
      </c>
      <c r="AU213">
        <v>3</v>
      </c>
      <c r="AV213">
        <v>21</v>
      </c>
      <c r="AW213">
        <v>18</v>
      </c>
      <c r="AX213">
        <v>46</v>
      </c>
      <c r="AY213">
        <v>1224</v>
      </c>
      <c r="AZ213">
        <v>160</v>
      </c>
      <c r="BA213">
        <v>65</v>
      </c>
      <c r="BB213">
        <v>456</v>
      </c>
      <c r="BC213">
        <v>64</v>
      </c>
      <c r="BD213" t="s">
        <v>161</v>
      </c>
    </row>
    <row r="214" spans="1:56" hidden="1" x14ac:dyDescent="0.25">
      <c r="A214" s="18"/>
      <c r="B214" s="19"/>
      <c r="C214" s="19"/>
      <c r="D214" s="19"/>
      <c r="E214" s="17" t="s">
        <v>380</v>
      </c>
      <c r="F214" s="61">
        <v>2408</v>
      </c>
      <c r="G214" s="25" t="s">
        <v>322</v>
      </c>
      <c r="H214" s="25" t="s">
        <v>324</v>
      </c>
      <c r="I214" s="61" t="s">
        <v>59</v>
      </c>
      <c r="J214" s="61"/>
      <c r="K214" s="17" t="s">
        <v>52</v>
      </c>
      <c r="L214" s="26">
        <v>0.35</v>
      </c>
      <c r="M214" s="27">
        <v>1653</v>
      </c>
      <c r="N214">
        <v>28</v>
      </c>
      <c r="O214">
        <v>27</v>
      </c>
      <c r="P214">
        <v>29</v>
      </c>
      <c r="Q214">
        <v>26</v>
      </c>
      <c r="R214">
        <v>19</v>
      </c>
      <c r="S214">
        <v>19</v>
      </c>
      <c r="T214">
        <v>43</v>
      </c>
      <c r="U214">
        <v>44</v>
      </c>
      <c r="V214">
        <v>44</v>
      </c>
      <c r="W214">
        <v>46</v>
      </c>
      <c r="X214">
        <v>47</v>
      </c>
      <c r="Y214">
        <v>48</v>
      </c>
      <c r="Z214">
        <v>47</v>
      </c>
      <c r="AA214">
        <v>44</v>
      </c>
      <c r="AB214">
        <v>39</v>
      </c>
      <c r="AC214">
        <v>33</v>
      </c>
      <c r="AD214">
        <v>29</v>
      </c>
      <c r="AE214">
        <v>24</v>
      </c>
      <c r="AF214">
        <v>22</v>
      </c>
      <c r="AG214">
        <v>21</v>
      </c>
      <c r="AH214">
        <v>90</v>
      </c>
      <c r="AI214">
        <v>109</v>
      </c>
      <c r="AJ214">
        <v>132</v>
      </c>
      <c r="AK214">
        <v>106</v>
      </c>
      <c r="AL214">
        <v>121</v>
      </c>
      <c r="AM214">
        <v>93</v>
      </c>
      <c r="AN214">
        <v>76</v>
      </c>
      <c r="AO214">
        <v>67</v>
      </c>
      <c r="AP214">
        <v>61</v>
      </c>
      <c r="AQ214">
        <v>47</v>
      </c>
      <c r="AR214">
        <v>28</v>
      </c>
      <c r="AS214">
        <v>17</v>
      </c>
      <c r="AT214">
        <v>27</v>
      </c>
      <c r="AU214">
        <v>2</v>
      </c>
      <c r="AV214">
        <v>15</v>
      </c>
      <c r="AW214">
        <v>13</v>
      </c>
      <c r="AX214">
        <v>33</v>
      </c>
      <c r="AY214">
        <v>893</v>
      </c>
      <c r="AZ214">
        <v>117</v>
      </c>
      <c r="BA214">
        <v>47</v>
      </c>
      <c r="BB214">
        <v>332</v>
      </c>
      <c r="BC214">
        <v>47</v>
      </c>
      <c r="BD214" t="s">
        <v>161</v>
      </c>
    </row>
    <row r="215" spans="1:56" hidden="1" x14ac:dyDescent="0.25">
      <c r="A215" s="18"/>
      <c r="B215" s="19"/>
      <c r="C215" s="19"/>
      <c r="D215" s="19"/>
      <c r="E215" s="17" t="s">
        <v>381</v>
      </c>
      <c r="F215" s="61">
        <v>7112</v>
      </c>
      <c r="G215" s="25" t="s">
        <v>322</v>
      </c>
      <c r="H215" s="25" t="s">
        <v>324</v>
      </c>
      <c r="I215" s="61" t="s">
        <v>51</v>
      </c>
      <c r="J215" s="61"/>
      <c r="K215" s="17" t="s">
        <v>52</v>
      </c>
      <c r="L215" s="26">
        <v>0.08</v>
      </c>
      <c r="M215" s="27">
        <v>377</v>
      </c>
      <c r="N215">
        <v>6</v>
      </c>
      <c r="O215">
        <v>6</v>
      </c>
      <c r="P215">
        <v>7</v>
      </c>
      <c r="Q215">
        <v>6</v>
      </c>
      <c r="R215">
        <v>4</v>
      </c>
      <c r="S215">
        <v>4</v>
      </c>
      <c r="T215">
        <v>10</v>
      </c>
      <c r="U215">
        <v>10</v>
      </c>
      <c r="V215">
        <v>10</v>
      </c>
      <c r="W215">
        <v>11</v>
      </c>
      <c r="X215">
        <v>11</v>
      </c>
      <c r="Y215">
        <v>11</v>
      </c>
      <c r="Z215">
        <v>11</v>
      </c>
      <c r="AA215">
        <v>10</v>
      </c>
      <c r="AB215">
        <v>9</v>
      </c>
      <c r="AC215">
        <v>8</v>
      </c>
      <c r="AD215">
        <v>7</v>
      </c>
      <c r="AE215">
        <v>5</v>
      </c>
      <c r="AF215">
        <v>5</v>
      </c>
      <c r="AG215">
        <v>5</v>
      </c>
      <c r="AH215">
        <v>20</v>
      </c>
      <c r="AI215">
        <v>25</v>
      </c>
      <c r="AJ215">
        <v>30</v>
      </c>
      <c r="AK215">
        <v>24</v>
      </c>
      <c r="AL215">
        <v>28</v>
      </c>
      <c r="AM215">
        <v>21</v>
      </c>
      <c r="AN215">
        <v>17</v>
      </c>
      <c r="AO215">
        <v>15</v>
      </c>
      <c r="AP215">
        <v>14</v>
      </c>
      <c r="AQ215">
        <v>11</v>
      </c>
      <c r="AR215">
        <v>6</v>
      </c>
      <c r="AS215">
        <v>4</v>
      </c>
      <c r="AT215">
        <v>6</v>
      </c>
      <c r="AU215">
        <v>1</v>
      </c>
      <c r="AV215">
        <v>3</v>
      </c>
      <c r="AW215">
        <v>3</v>
      </c>
      <c r="AX215">
        <v>8</v>
      </c>
      <c r="AY215">
        <v>204</v>
      </c>
      <c r="AZ215">
        <v>27</v>
      </c>
      <c r="BA215">
        <v>11</v>
      </c>
      <c r="BB215">
        <v>76</v>
      </c>
      <c r="BC215">
        <v>11</v>
      </c>
      <c r="BD215" t="s">
        <v>161</v>
      </c>
    </row>
    <row r="216" spans="1:56" hidden="1" x14ac:dyDescent="0.25">
      <c r="A216" s="18"/>
      <c r="B216" s="19"/>
      <c r="C216" s="19"/>
      <c r="D216" s="19"/>
      <c r="E216" s="17" t="s">
        <v>382</v>
      </c>
      <c r="F216" s="53">
        <v>25369</v>
      </c>
      <c r="G216" s="25" t="s">
        <v>322</v>
      </c>
      <c r="H216" s="25" t="s">
        <v>324</v>
      </c>
      <c r="I216" s="53" t="s">
        <v>51</v>
      </c>
      <c r="J216" s="53"/>
      <c r="K216" s="17" t="s">
        <v>52</v>
      </c>
      <c r="L216" s="26">
        <v>0.09</v>
      </c>
      <c r="M216" s="27">
        <v>422</v>
      </c>
      <c r="N216">
        <v>7</v>
      </c>
      <c r="O216">
        <v>7</v>
      </c>
      <c r="P216">
        <v>7</v>
      </c>
      <c r="Q216">
        <v>7</v>
      </c>
      <c r="R216">
        <v>5</v>
      </c>
      <c r="S216">
        <v>5</v>
      </c>
      <c r="T216">
        <v>11</v>
      </c>
      <c r="U216">
        <v>11</v>
      </c>
      <c r="V216">
        <v>11</v>
      </c>
      <c r="W216">
        <v>12</v>
      </c>
      <c r="X216">
        <v>12</v>
      </c>
      <c r="Y216">
        <v>12</v>
      </c>
      <c r="Z216">
        <v>12</v>
      </c>
      <c r="AA216">
        <v>11</v>
      </c>
      <c r="AB216">
        <v>10</v>
      </c>
      <c r="AC216">
        <v>8</v>
      </c>
      <c r="AD216">
        <v>7</v>
      </c>
      <c r="AE216">
        <v>6</v>
      </c>
      <c r="AF216">
        <v>6</v>
      </c>
      <c r="AG216">
        <v>5</v>
      </c>
      <c r="AH216">
        <v>23</v>
      </c>
      <c r="AI216">
        <v>28</v>
      </c>
      <c r="AJ216">
        <v>34</v>
      </c>
      <c r="AK216">
        <v>27</v>
      </c>
      <c r="AL216">
        <v>31</v>
      </c>
      <c r="AM216">
        <v>24</v>
      </c>
      <c r="AN216">
        <v>20</v>
      </c>
      <c r="AO216">
        <v>17</v>
      </c>
      <c r="AP216">
        <v>16</v>
      </c>
      <c r="AQ216">
        <v>12</v>
      </c>
      <c r="AR216">
        <v>7</v>
      </c>
      <c r="AS216">
        <v>4</v>
      </c>
      <c r="AT216">
        <v>7</v>
      </c>
      <c r="AU216">
        <v>1</v>
      </c>
      <c r="AV216">
        <v>4</v>
      </c>
      <c r="AW216">
        <v>3</v>
      </c>
      <c r="AX216">
        <v>9</v>
      </c>
      <c r="AY216">
        <v>230</v>
      </c>
      <c r="AZ216">
        <v>30</v>
      </c>
      <c r="BA216">
        <v>12</v>
      </c>
      <c r="BB216">
        <v>85</v>
      </c>
      <c r="BC216">
        <v>12</v>
      </c>
      <c r="BD216" t="s">
        <v>161</v>
      </c>
    </row>
    <row r="217" spans="1:56" hidden="1" x14ac:dyDescent="0.25">
      <c r="A217" s="18" t="s">
        <v>383</v>
      </c>
      <c r="B217" s="19" t="s">
        <v>46</v>
      </c>
      <c r="C217" s="19" t="s">
        <v>322</v>
      </c>
      <c r="D217" s="19" t="s">
        <v>384</v>
      </c>
      <c r="E217" s="19"/>
      <c r="F217" s="19"/>
      <c r="G217" s="19"/>
      <c r="H217" s="19"/>
      <c r="I217" s="19"/>
      <c r="J217" s="19"/>
      <c r="K217" s="19"/>
      <c r="L217" s="19"/>
      <c r="M217" s="20">
        <v>8477</v>
      </c>
      <c r="N217" s="20">
        <v>120</v>
      </c>
      <c r="O217" s="20">
        <v>108</v>
      </c>
      <c r="P217" s="20">
        <v>117</v>
      </c>
      <c r="Q217" s="20">
        <v>125</v>
      </c>
      <c r="R217" s="20">
        <v>140</v>
      </c>
      <c r="S217" s="20">
        <v>167</v>
      </c>
      <c r="T217" s="20">
        <v>183</v>
      </c>
      <c r="U217" s="20">
        <v>186</v>
      </c>
      <c r="V217" s="20">
        <v>189</v>
      </c>
      <c r="W217" s="20">
        <v>194</v>
      </c>
      <c r="X217" s="20">
        <v>200</v>
      </c>
      <c r="Y217" s="20">
        <v>210</v>
      </c>
      <c r="Z217" s="20">
        <v>204</v>
      </c>
      <c r="AA217" s="20">
        <v>197</v>
      </c>
      <c r="AB217" s="20">
        <v>184</v>
      </c>
      <c r="AC217" s="20">
        <v>158</v>
      </c>
      <c r="AD217" s="20">
        <v>145</v>
      </c>
      <c r="AE217" s="20">
        <v>132</v>
      </c>
      <c r="AF217" s="20">
        <v>121</v>
      </c>
      <c r="AG217" s="20">
        <v>116</v>
      </c>
      <c r="AH217" s="20">
        <v>511</v>
      </c>
      <c r="AI217" s="20">
        <v>593</v>
      </c>
      <c r="AJ217" s="20">
        <v>560</v>
      </c>
      <c r="AK217" s="20">
        <v>571</v>
      </c>
      <c r="AL217" s="20">
        <v>530</v>
      </c>
      <c r="AM217" s="20">
        <v>456</v>
      </c>
      <c r="AN217" s="20">
        <v>484</v>
      </c>
      <c r="AO217" s="20">
        <v>414</v>
      </c>
      <c r="AP217" s="20">
        <v>331</v>
      </c>
      <c r="AQ217" s="20">
        <v>248</v>
      </c>
      <c r="AR217" s="20">
        <v>210</v>
      </c>
      <c r="AS217" s="20">
        <v>138</v>
      </c>
      <c r="AT217" s="20">
        <v>235</v>
      </c>
      <c r="AU217" s="21">
        <v>8</v>
      </c>
      <c r="AV217" s="20">
        <v>66</v>
      </c>
      <c r="AW217" s="22">
        <v>54</v>
      </c>
      <c r="AX217" s="20">
        <v>140</v>
      </c>
      <c r="AY217" s="23">
        <v>4875</v>
      </c>
      <c r="AZ217" s="20">
        <v>500</v>
      </c>
      <c r="BA217" s="20">
        <v>286</v>
      </c>
      <c r="BB217" s="20">
        <v>572</v>
      </c>
      <c r="BC217" s="23">
        <v>196.31234579608446</v>
      </c>
      <c r="BD217" t="s">
        <v>161</v>
      </c>
    </row>
    <row r="218" spans="1:56" hidden="1" x14ac:dyDescent="0.25">
      <c r="A218" s="18"/>
      <c r="B218" s="19"/>
      <c r="C218" s="19"/>
      <c r="D218" s="19"/>
      <c r="E218" s="17" t="s">
        <v>385</v>
      </c>
      <c r="F218">
        <v>2409</v>
      </c>
      <c r="G218" s="25" t="s">
        <v>322</v>
      </c>
      <c r="H218" s="25" t="s">
        <v>324</v>
      </c>
      <c r="I218" t="s">
        <v>76</v>
      </c>
      <c r="K218" s="17" t="s">
        <v>52</v>
      </c>
      <c r="L218" s="26">
        <v>0.63</v>
      </c>
      <c r="M218" s="27">
        <v>5341</v>
      </c>
      <c r="N218">
        <v>76</v>
      </c>
      <c r="O218">
        <v>68</v>
      </c>
      <c r="P218">
        <v>74</v>
      </c>
      <c r="Q218">
        <v>79</v>
      </c>
      <c r="R218">
        <v>88</v>
      </c>
      <c r="S218">
        <v>105</v>
      </c>
      <c r="T218">
        <v>115</v>
      </c>
      <c r="U218">
        <v>117</v>
      </c>
      <c r="V218">
        <v>119</v>
      </c>
      <c r="W218">
        <v>122</v>
      </c>
      <c r="X218">
        <v>126</v>
      </c>
      <c r="Y218">
        <v>132</v>
      </c>
      <c r="Z218">
        <v>129</v>
      </c>
      <c r="AA218">
        <v>124</v>
      </c>
      <c r="AB218">
        <v>116</v>
      </c>
      <c r="AC218">
        <v>100</v>
      </c>
      <c r="AD218">
        <v>91</v>
      </c>
      <c r="AE218">
        <v>83</v>
      </c>
      <c r="AF218">
        <v>76</v>
      </c>
      <c r="AG218">
        <v>73</v>
      </c>
      <c r="AH218">
        <v>322</v>
      </c>
      <c r="AI218">
        <v>374</v>
      </c>
      <c r="AJ218">
        <v>353</v>
      </c>
      <c r="AK218">
        <v>360</v>
      </c>
      <c r="AL218">
        <v>334</v>
      </c>
      <c r="AM218">
        <v>287</v>
      </c>
      <c r="AN218">
        <v>305</v>
      </c>
      <c r="AO218">
        <v>261</v>
      </c>
      <c r="AP218">
        <v>209</v>
      </c>
      <c r="AQ218">
        <v>156</v>
      </c>
      <c r="AR218">
        <v>132</v>
      </c>
      <c r="AS218">
        <v>87</v>
      </c>
      <c r="AT218">
        <v>148</v>
      </c>
      <c r="AU218">
        <v>5</v>
      </c>
      <c r="AV218">
        <v>42</v>
      </c>
      <c r="AW218">
        <v>34</v>
      </c>
      <c r="AX218">
        <v>88</v>
      </c>
      <c r="AY218">
        <v>3071</v>
      </c>
      <c r="AZ218">
        <v>315</v>
      </c>
      <c r="BA218">
        <v>180</v>
      </c>
      <c r="BB218">
        <v>360</v>
      </c>
      <c r="BC218">
        <v>124</v>
      </c>
      <c r="BD218" t="s">
        <v>161</v>
      </c>
    </row>
    <row r="219" spans="1:56" hidden="1" x14ac:dyDescent="0.25">
      <c r="A219" s="18"/>
      <c r="B219" s="19"/>
      <c r="C219" s="19"/>
      <c r="D219" s="19"/>
      <c r="E219" s="17" t="s">
        <v>386</v>
      </c>
      <c r="F219">
        <v>8912</v>
      </c>
      <c r="G219" s="25" t="s">
        <v>322</v>
      </c>
      <c r="H219" s="25" t="s">
        <v>324</v>
      </c>
      <c r="I219" t="s">
        <v>51</v>
      </c>
      <c r="K219" s="17" t="s">
        <v>52</v>
      </c>
      <c r="L219" s="26">
        <v>0.22</v>
      </c>
      <c r="M219" s="27">
        <v>1866</v>
      </c>
      <c r="N219">
        <v>26</v>
      </c>
      <c r="O219">
        <v>24</v>
      </c>
      <c r="P219">
        <v>26</v>
      </c>
      <c r="Q219">
        <v>28</v>
      </c>
      <c r="R219">
        <v>31</v>
      </c>
      <c r="S219">
        <v>37</v>
      </c>
      <c r="T219">
        <v>40</v>
      </c>
      <c r="U219">
        <v>41</v>
      </c>
      <c r="V219">
        <v>42</v>
      </c>
      <c r="W219">
        <v>43</v>
      </c>
      <c r="X219">
        <v>44</v>
      </c>
      <c r="Y219">
        <v>46</v>
      </c>
      <c r="Z219">
        <v>45</v>
      </c>
      <c r="AA219">
        <v>43</v>
      </c>
      <c r="AB219">
        <v>40</v>
      </c>
      <c r="AC219">
        <v>35</v>
      </c>
      <c r="AD219">
        <v>32</v>
      </c>
      <c r="AE219">
        <v>29</v>
      </c>
      <c r="AF219">
        <v>27</v>
      </c>
      <c r="AG219">
        <v>26</v>
      </c>
      <c r="AH219">
        <v>112</v>
      </c>
      <c r="AI219">
        <v>130</v>
      </c>
      <c r="AJ219">
        <v>123</v>
      </c>
      <c r="AK219">
        <v>126</v>
      </c>
      <c r="AL219">
        <v>117</v>
      </c>
      <c r="AM219">
        <v>100</v>
      </c>
      <c r="AN219">
        <v>106</v>
      </c>
      <c r="AO219">
        <v>91</v>
      </c>
      <c r="AP219">
        <v>73</v>
      </c>
      <c r="AQ219">
        <v>55</v>
      </c>
      <c r="AR219">
        <v>46</v>
      </c>
      <c r="AS219">
        <v>30</v>
      </c>
      <c r="AT219">
        <v>52</v>
      </c>
      <c r="AU219">
        <v>2</v>
      </c>
      <c r="AV219">
        <v>15</v>
      </c>
      <c r="AW219">
        <v>12</v>
      </c>
      <c r="AX219">
        <v>31</v>
      </c>
      <c r="AY219">
        <v>1073</v>
      </c>
      <c r="AZ219">
        <v>110</v>
      </c>
      <c r="BA219">
        <v>63</v>
      </c>
      <c r="BB219">
        <v>126</v>
      </c>
      <c r="BC219">
        <v>43</v>
      </c>
      <c r="BD219" t="s">
        <v>161</v>
      </c>
    </row>
    <row r="220" spans="1:56" hidden="1" x14ac:dyDescent="0.25">
      <c r="A220" s="18"/>
      <c r="B220" s="19"/>
      <c r="C220" s="19"/>
      <c r="D220" s="19"/>
      <c r="E220" s="17" t="s">
        <v>387</v>
      </c>
      <c r="F220" s="53">
        <v>25371</v>
      </c>
      <c r="G220" s="25" t="s">
        <v>322</v>
      </c>
      <c r="H220" s="25" t="s">
        <v>324</v>
      </c>
      <c r="I220" s="53" t="s">
        <v>51</v>
      </c>
      <c r="J220" s="53"/>
      <c r="K220" s="17" t="s">
        <v>52</v>
      </c>
      <c r="L220" s="26">
        <v>0.15</v>
      </c>
      <c r="M220" s="27">
        <v>1275</v>
      </c>
      <c r="N220">
        <v>18</v>
      </c>
      <c r="O220">
        <v>16</v>
      </c>
      <c r="P220">
        <v>18</v>
      </c>
      <c r="Q220">
        <v>19</v>
      </c>
      <c r="R220">
        <v>21</v>
      </c>
      <c r="S220">
        <v>25</v>
      </c>
      <c r="T220">
        <v>27</v>
      </c>
      <c r="U220">
        <v>28</v>
      </c>
      <c r="V220">
        <v>28</v>
      </c>
      <c r="W220">
        <v>29</v>
      </c>
      <c r="X220">
        <v>30</v>
      </c>
      <c r="Y220">
        <v>32</v>
      </c>
      <c r="Z220">
        <v>31</v>
      </c>
      <c r="AA220">
        <v>30</v>
      </c>
      <c r="AB220">
        <v>28</v>
      </c>
      <c r="AC220">
        <v>24</v>
      </c>
      <c r="AD220">
        <v>22</v>
      </c>
      <c r="AE220">
        <v>20</v>
      </c>
      <c r="AF220">
        <v>18</v>
      </c>
      <c r="AG220">
        <v>17</v>
      </c>
      <c r="AH220">
        <v>77</v>
      </c>
      <c r="AI220">
        <v>89</v>
      </c>
      <c r="AJ220">
        <v>84</v>
      </c>
      <c r="AK220">
        <v>86</v>
      </c>
      <c r="AL220">
        <v>80</v>
      </c>
      <c r="AM220">
        <v>68</v>
      </c>
      <c r="AN220">
        <v>73</v>
      </c>
      <c r="AO220">
        <v>62</v>
      </c>
      <c r="AP220">
        <v>50</v>
      </c>
      <c r="AQ220">
        <v>37</v>
      </c>
      <c r="AR220">
        <v>32</v>
      </c>
      <c r="AS220">
        <v>21</v>
      </c>
      <c r="AT220">
        <v>35</v>
      </c>
      <c r="AU220">
        <v>1</v>
      </c>
      <c r="AV220">
        <v>10</v>
      </c>
      <c r="AW220">
        <v>8</v>
      </c>
      <c r="AX220">
        <v>21</v>
      </c>
      <c r="AY220">
        <v>731</v>
      </c>
      <c r="AZ220">
        <v>75</v>
      </c>
      <c r="BA220">
        <v>43</v>
      </c>
      <c r="BB220">
        <v>86</v>
      </c>
      <c r="BC220">
        <v>29</v>
      </c>
      <c r="BD220" t="s">
        <v>161</v>
      </c>
    </row>
    <row r="221" spans="1:56" hidden="1" x14ac:dyDescent="0.25">
      <c r="A221" s="72"/>
      <c r="B221" s="48" t="s">
        <v>46</v>
      </c>
      <c r="C221" s="48" t="s">
        <v>129</v>
      </c>
      <c r="D221" s="48"/>
      <c r="E221" s="48"/>
      <c r="F221" s="73"/>
      <c r="G221" s="74"/>
      <c r="H221" s="74"/>
      <c r="I221" s="73"/>
      <c r="J221" s="73"/>
      <c r="K221" s="48"/>
      <c r="L221" s="75"/>
      <c r="M221" s="76">
        <v>70132</v>
      </c>
      <c r="N221" s="76">
        <v>1116</v>
      </c>
      <c r="O221" s="76">
        <v>1068</v>
      </c>
      <c r="P221" s="76">
        <v>1100</v>
      </c>
      <c r="Q221" s="76">
        <v>1091</v>
      </c>
      <c r="R221" s="76">
        <v>1110</v>
      </c>
      <c r="S221" s="76">
        <v>1191</v>
      </c>
      <c r="T221" s="76">
        <v>1431</v>
      </c>
      <c r="U221" s="76">
        <v>1460</v>
      </c>
      <c r="V221" s="76">
        <v>1483</v>
      </c>
      <c r="W221" s="76">
        <v>1487</v>
      </c>
      <c r="X221" s="76">
        <v>1541</v>
      </c>
      <c r="Y221" s="76">
        <v>1562</v>
      </c>
      <c r="Z221" s="76">
        <v>1550</v>
      </c>
      <c r="AA221" s="76">
        <v>1508</v>
      </c>
      <c r="AB221" s="76">
        <v>1449</v>
      </c>
      <c r="AC221" s="76">
        <v>1309</v>
      </c>
      <c r="AD221" s="76">
        <v>1250</v>
      </c>
      <c r="AE221" s="76">
        <v>1196</v>
      </c>
      <c r="AF221" s="76">
        <v>1169</v>
      </c>
      <c r="AG221" s="76">
        <v>1141</v>
      </c>
      <c r="AH221" s="76">
        <v>5646</v>
      </c>
      <c r="AI221" s="76">
        <v>5696</v>
      </c>
      <c r="AJ221" s="76">
        <v>5641</v>
      </c>
      <c r="AK221" s="76">
        <v>5019</v>
      </c>
      <c r="AL221" s="76">
        <v>4371</v>
      </c>
      <c r="AM221" s="76">
        <v>3415</v>
      </c>
      <c r="AN221" s="76">
        <v>3216</v>
      </c>
      <c r="AO221" s="76">
        <v>2954</v>
      </c>
      <c r="AP221" s="76">
        <v>2440</v>
      </c>
      <c r="AQ221" s="76">
        <v>1945</v>
      </c>
      <c r="AR221" s="76">
        <v>1639</v>
      </c>
      <c r="AS221" s="76">
        <v>958</v>
      </c>
      <c r="AT221" s="76">
        <v>980</v>
      </c>
      <c r="AU221" s="76">
        <v>74</v>
      </c>
      <c r="AV221" s="76">
        <v>570</v>
      </c>
      <c r="AW221" s="76">
        <v>546</v>
      </c>
      <c r="AX221" s="76">
        <v>1307</v>
      </c>
      <c r="AY221" s="76">
        <v>36583</v>
      </c>
      <c r="AZ221" s="76">
        <v>3889</v>
      </c>
      <c r="BA221" s="76">
        <v>3075</v>
      </c>
      <c r="BB221" s="76">
        <v>13440</v>
      </c>
      <c r="BC221" s="76">
        <v>1830.8562746230568</v>
      </c>
      <c r="BD221" t="s">
        <v>161</v>
      </c>
    </row>
    <row r="222" spans="1:56" hidden="1" x14ac:dyDescent="0.25">
      <c r="A222" s="18" t="s">
        <v>128</v>
      </c>
      <c r="B222" s="19" t="s">
        <v>46</v>
      </c>
      <c r="C222" s="19" t="s">
        <v>129</v>
      </c>
      <c r="D222" s="19" t="s">
        <v>129</v>
      </c>
      <c r="E222" s="19"/>
      <c r="F222" s="19"/>
      <c r="G222" s="19"/>
      <c r="H222" s="19"/>
      <c r="I222" s="19"/>
      <c r="J222" s="19"/>
      <c r="K222" s="19"/>
      <c r="L222" s="19"/>
      <c r="M222" s="20">
        <v>35230</v>
      </c>
      <c r="N222" s="20">
        <v>762</v>
      </c>
      <c r="O222" s="20">
        <v>792</v>
      </c>
      <c r="P222" s="20">
        <v>795</v>
      </c>
      <c r="Q222" s="20">
        <v>707</v>
      </c>
      <c r="R222" s="20">
        <v>636</v>
      </c>
      <c r="S222" s="20">
        <v>757</v>
      </c>
      <c r="T222" s="20">
        <v>695</v>
      </c>
      <c r="U222" s="20">
        <v>704</v>
      </c>
      <c r="V222" s="20">
        <v>711</v>
      </c>
      <c r="W222" s="20">
        <v>711</v>
      </c>
      <c r="X222" s="20">
        <v>729</v>
      </c>
      <c r="Y222" s="20">
        <v>728</v>
      </c>
      <c r="Z222" s="20">
        <v>722</v>
      </c>
      <c r="AA222" s="20">
        <v>710</v>
      </c>
      <c r="AB222" s="20">
        <v>696</v>
      </c>
      <c r="AC222" s="20">
        <v>641</v>
      </c>
      <c r="AD222" s="20">
        <v>626</v>
      </c>
      <c r="AE222" s="20">
        <v>610</v>
      </c>
      <c r="AF222" s="20">
        <v>603</v>
      </c>
      <c r="AG222" s="20">
        <v>602</v>
      </c>
      <c r="AH222" s="20">
        <v>3035</v>
      </c>
      <c r="AI222" s="20">
        <v>3196</v>
      </c>
      <c r="AJ222" s="20">
        <v>3113</v>
      </c>
      <c r="AK222" s="20">
        <v>2677</v>
      </c>
      <c r="AL222" s="20">
        <v>2064</v>
      </c>
      <c r="AM222" s="20">
        <v>1575</v>
      </c>
      <c r="AN222" s="20">
        <v>1488</v>
      </c>
      <c r="AO222" s="20">
        <v>1254</v>
      </c>
      <c r="AP222" s="20">
        <v>858</v>
      </c>
      <c r="AQ222" s="20">
        <v>708</v>
      </c>
      <c r="AR222" s="20">
        <v>557</v>
      </c>
      <c r="AS222" s="20">
        <v>334</v>
      </c>
      <c r="AT222" s="20">
        <v>434</v>
      </c>
      <c r="AU222" s="21">
        <v>39</v>
      </c>
      <c r="AV222" s="20">
        <v>377</v>
      </c>
      <c r="AW222" s="22">
        <v>385</v>
      </c>
      <c r="AX222" s="20">
        <v>894</v>
      </c>
      <c r="AY222" s="23">
        <v>17896</v>
      </c>
      <c r="AZ222" s="20">
        <v>1828</v>
      </c>
      <c r="BA222" s="20">
        <v>1639</v>
      </c>
      <c r="BB222" s="20">
        <v>6220</v>
      </c>
      <c r="BC222" s="23">
        <v>1246.096095655997</v>
      </c>
      <c r="BD222" t="s">
        <v>161</v>
      </c>
    </row>
    <row r="223" spans="1:56" x14ac:dyDescent="0.25">
      <c r="A223" s="18" t="s">
        <v>128</v>
      </c>
      <c r="B223" s="19" t="s">
        <v>46</v>
      </c>
      <c r="C223" s="19" t="s">
        <v>129</v>
      </c>
      <c r="D223" s="19" t="s">
        <v>129</v>
      </c>
      <c r="E223" s="17" t="s">
        <v>130</v>
      </c>
      <c r="F223">
        <v>2410</v>
      </c>
      <c r="G223" s="25" t="s">
        <v>49</v>
      </c>
      <c r="H223" s="25" t="s">
        <v>131</v>
      </c>
      <c r="I223" s="28" t="s">
        <v>57</v>
      </c>
      <c r="J223" s="28"/>
      <c r="K223" s="17" t="s">
        <v>52</v>
      </c>
      <c r="L223" s="26">
        <v>0.49</v>
      </c>
      <c r="M223" s="27">
        <v>17262</v>
      </c>
      <c r="N223">
        <v>373</v>
      </c>
      <c r="O223">
        <v>388</v>
      </c>
      <c r="P223">
        <v>390</v>
      </c>
      <c r="Q223">
        <v>346</v>
      </c>
      <c r="R223">
        <v>312</v>
      </c>
      <c r="S223">
        <v>371</v>
      </c>
      <c r="T223">
        <v>341</v>
      </c>
      <c r="U223">
        <v>345</v>
      </c>
      <c r="V223">
        <v>348</v>
      </c>
      <c r="W223">
        <v>348</v>
      </c>
      <c r="X223">
        <v>357</v>
      </c>
      <c r="Y223">
        <v>357</v>
      </c>
      <c r="Z223">
        <v>354</v>
      </c>
      <c r="AA223">
        <v>348</v>
      </c>
      <c r="AB223">
        <v>341</v>
      </c>
      <c r="AC223">
        <v>314</v>
      </c>
      <c r="AD223">
        <v>307</v>
      </c>
      <c r="AE223">
        <v>299</v>
      </c>
      <c r="AF223">
        <v>295</v>
      </c>
      <c r="AG223">
        <v>295</v>
      </c>
      <c r="AH223">
        <v>1487</v>
      </c>
      <c r="AI223">
        <v>1566</v>
      </c>
      <c r="AJ223">
        <v>1525</v>
      </c>
      <c r="AK223">
        <v>1312</v>
      </c>
      <c r="AL223">
        <v>1011</v>
      </c>
      <c r="AM223">
        <v>772</v>
      </c>
      <c r="AN223">
        <v>729</v>
      </c>
      <c r="AO223">
        <v>614</v>
      </c>
      <c r="AP223">
        <v>420</v>
      </c>
      <c r="AQ223">
        <v>347</v>
      </c>
      <c r="AR223">
        <v>273</v>
      </c>
      <c r="AS223">
        <v>164</v>
      </c>
      <c r="AT223">
        <v>213</v>
      </c>
      <c r="AU223">
        <v>19</v>
      </c>
      <c r="AV223">
        <v>185</v>
      </c>
      <c r="AW223">
        <v>189</v>
      </c>
      <c r="AX223">
        <v>438</v>
      </c>
      <c r="AY223">
        <v>8769</v>
      </c>
      <c r="AZ223">
        <v>896</v>
      </c>
      <c r="BA223">
        <v>803</v>
      </c>
      <c r="BB223">
        <v>3048</v>
      </c>
      <c r="BC223">
        <v>611</v>
      </c>
      <c r="BD223" t="s">
        <v>161</v>
      </c>
    </row>
    <row r="224" spans="1:56" x14ac:dyDescent="0.25">
      <c r="A224" s="18" t="s">
        <v>128</v>
      </c>
      <c r="B224" s="19" t="s">
        <v>46</v>
      </c>
      <c r="C224" s="19" t="s">
        <v>129</v>
      </c>
      <c r="D224" s="19" t="s">
        <v>129</v>
      </c>
      <c r="E224" s="17" t="s">
        <v>132</v>
      </c>
      <c r="F224">
        <v>6745</v>
      </c>
      <c r="G224" s="25" t="s">
        <v>49</v>
      </c>
      <c r="H224" s="25" t="s">
        <v>131</v>
      </c>
      <c r="I224" s="28" t="s">
        <v>51</v>
      </c>
      <c r="J224" s="28"/>
      <c r="K224" s="17" t="s">
        <v>52</v>
      </c>
      <c r="L224" s="26">
        <v>0.02</v>
      </c>
      <c r="M224" s="27">
        <v>706</v>
      </c>
      <c r="N224">
        <v>15</v>
      </c>
      <c r="O224">
        <v>16</v>
      </c>
      <c r="P224">
        <v>16</v>
      </c>
      <c r="Q224">
        <v>14</v>
      </c>
      <c r="R224">
        <v>13</v>
      </c>
      <c r="S224">
        <v>15</v>
      </c>
      <c r="T224">
        <v>14</v>
      </c>
      <c r="U224">
        <v>14</v>
      </c>
      <c r="V224">
        <v>14</v>
      </c>
      <c r="W224">
        <v>14</v>
      </c>
      <c r="X224">
        <v>15</v>
      </c>
      <c r="Y224">
        <v>15</v>
      </c>
      <c r="Z224">
        <v>14</v>
      </c>
      <c r="AA224">
        <v>14</v>
      </c>
      <c r="AB224">
        <v>14</v>
      </c>
      <c r="AC224">
        <v>13</v>
      </c>
      <c r="AD224">
        <v>13</v>
      </c>
      <c r="AE224">
        <v>12</v>
      </c>
      <c r="AF224">
        <v>12</v>
      </c>
      <c r="AG224">
        <v>12</v>
      </c>
      <c r="AH224">
        <v>61</v>
      </c>
      <c r="AI224">
        <v>64</v>
      </c>
      <c r="AJ224">
        <v>62</v>
      </c>
      <c r="AK224">
        <v>54</v>
      </c>
      <c r="AL224">
        <v>41</v>
      </c>
      <c r="AM224">
        <v>32</v>
      </c>
      <c r="AN224">
        <v>30</v>
      </c>
      <c r="AO224">
        <v>25</v>
      </c>
      <c r="AP224">
        <v>17</v>
      </c>
      <c r="AQ224">
        <v>14</v>
      </c>
      <c r="AR224">
        <v>11</v>
      </c>
      <c r="AS224">
        <v>7</v>
      </c>
      <c r="AT224">
        <v>9</v>
      </c>
      <c r="AU224">
        <v>1</v>
      </c>
      <c r="AV224">
        <v>8</v>
      </c>
      <c r="AW224">
        <v>8</v>
      </c>
      <c r="AX224">
        <v>18</v>
      </c>
      <c r="AY224">
        <v>358</v>
      </c>
      <c r="AZ224">
        <v>37</v>
      </c>
      <c r="BA224">
        <v>33</v>
      </c>
      <c r="BB224">
        <v>124</v>
      </c>
      <c r="BC224">
        <v>25</v>
      </c>
      <c r="BD224" t="s">
        <v>161</v>
      </c>
    </row>
    <row r="225" spans="1:56" x14ac:dyDescent="0.25">
      <c r="A225" s="18" t="s">
        <v>128</v>
      </c>
      <c r="B225" s="19" t="s">
        <v>46</v>
      </c>
      <c r="C225" s="19" t="s">
        <v>129</v>
      </c>
      <c r="D225" s="19" t="s">
        <v>129</v>
      </c>
      <c r="E225" s="17" t="s">
        <v>133</v>
      </c>
      <c r="F225">
        <v>7135</v>
      </c>
      <c r="G225" s="25" t="s">
        <v>49</v>
      </c>
      <c r="H225" s="25" t="s">
        <v>131</v>
      </c>
      <c r="I225" s="28" t="s">
        <v>94</v>
      </c>
      <c r="J225" s="28"/>
      <c r="K225" s="17" t="s">
        <v>52</v>
      </c>
      <c r="L225" s="26">
        <v>0.42</v>
      </c>
      <c r="M225" s="27">
        <v>14796</v>
      </c>
      <c r="N225">
        <v>320</v>
      </c>
      <c r="O225">
        <v>333</v>
      </c>
      <c r="P225">
        <v>334</v>
      </c>
      <c r="Q225">
        <v>297</v>
      </c>
      <c r="R225">
        <v>267</v>
      </c>
      <c r="S225">
        <v>318</v>
      </c>
      <c r="T225">
        <v>292</v>
      </c>
      <c r="U225">
        <v>296</v>
      </c>
      <c r="V225">
        <v>299</v>
      </c>
      <c r="W225">
        <v>299</v>
      </c>
      <c r="X225">
        <v>306</v>
      </c>
      <c r="Y225">
        <v>306</v>
      </c>
      <c r="Z225">
        <v>303</v>
      </c>
      <c r="AA225">
        <v>298</v>
      </c>
      <c r="AB225">
        <v>292</v>
      </c>
      <c r="AC225">
        <v>269</v>
      </c>
      <c r="AD225">
        <v>263</v>
      </c>
      <c r="AE225">
        <v>256</v>
      </c>
      <c r="AF225">
        <v>253</v>
      </c>
      <c r="AG225">
        <v>253</v>
      </c>
      <c r="AH225">
        <v>1275</v>
      </c>
      <c r="AI225">
        <v>1342</v>
      </c>
      <c r="AJ225">
        <v>1307</v>
      </c>
      <c r="AK225">
        <v>1124</v>
      </c>
      <c r="AL225">
        <v>867</v>
      </c>
      <c r="AM225">
        <v>662</v>
      </c>
      <c r="AN225">
        <v>625</v>
      </c>
      <c r="AO225">
        <v>527</v>
      </c>
      <c r="AP225">
        <v>360</v>
      </c>
      <c r="AQ225">
        <v>297</v>
      </c>
      <c r="AR225">
        <v>234</v>
      </c>
      <c r="AS225">
        <v>140</v>
      </c>
      <c r="AT225">
        <v>182</v>
      </c>
      <c r="AU225">
        <v>16</v>
      </c>
      <c r="AV225">
        <v>158</v>
      </c>
      <c r="AW225">
        <v>162</v>
      </c>
      <c r="AX225">
        <v>375</v>
      </c>
      <c r="AY225">
        <v>7516</v>
      </c>
      <c r="AZ225">
        <v>768</v>
      </c>
      <c r="BA225">
        <v>688</v>
      </c>
      <c r="BB225">
        <v>2612</v>
      </c>
      <c r="BC225">
        <v>523</v>
      </c>
      <c r="BD225" t="s">
        <v>161</v>
      </c>
    </row>
    <row r="226" spans="1:56" x14ac:dyDescent="0.25">
      <c r="A226" s="18" t="s">
        <v>128</v>
      </c>
      <c r="B226" s="19" t="s">
        <v>46</v>
      </c>
      <c r="C226" s="19" t="s">
        <v>129</v>
      </c>
      <c r="D226" s="19" t="s">
        <v>129</v>
      </c>
      <c r="E226" s="17" t="s">
        <v>134</v>
      </c>
      <c r="F226" s="28">
        <v>10061</v>
      </c>
      <c r="G226" s="25" t="s">
        <v>49</v>
      </c>
      <c r="H226" s="25" t="s">
        <v>131</v>
      </c>
      <c r="I226" s="25" t="s">
        <v>57</v>
      </c>
      <c r="J226" s="25"/>
      <c r="K226" s="17" t="s">
        <v>103</v>
      </c>
      <c r="L226" s="26">
        <v>7.0000000000000007E-2</v>
      </c>
      <c r="M226" s="27">
        <v>2466</v>
      </c>
      <c r="N226">
        <v>53</v>
      </c>
      <c r="O226">
        <v>55</v>
      </c>
      <c r="P226">
        <v>56</v>
      </c>
      <c r="Q226">
        <v>49</v>
      </c>
      <c r="R226">
        <v>45</v>
      </c>
      <c r="S226">
        <v>53</v>
      </c>
      <c r="T226">
        <v>49</v>
      </c>
      <c r="U226">
        <v>49</v>
      </c>
      <c r="V226">
        <v>50</v>
      </c>
      <c r="W226">
        <v>50</v>
      </c>
      <c r="X226">
        <v>51</v>
      </c>
      <c r="Y226">
        <v>51</v>
      </c>
      <c r="Z226">
        <v>51</v>
      </c>
      <c r="AA226">
        <v>50</v>
      </c>
      <c r="AB226">
        <v>49</v>
      </c>
      <c r="AC226">
        <v>45</v>
      </c>
      <c r="AD226">
        <v>44</v>
      </c>
      <c r="AE226">
        <v>43</v>
      </c>
      <c r="AF226">
        <v>42</v>
      </c>
      <c r="AG226">
        <v>42</v>
      </c>
      <c r="AH226">
        <v>212</v>
      </c>
      <c r="AI226">
        <v>224</v>
      </c>
      <c r="AJ226">
        <v>218</v>
      </c>
      <c r="AK226">
        <v>187</v>
      </c>
      <c r="AL226">
        <v>144</v>
      </c>
      <c r="AM226">
        <v>110</v>
      </c>
      <c r="AN226">
        <v>104</v>
      </c>
      <c r="AO226">
        <v>88</v>
      </c>
      <c r="AP226">
        <v>60</v>
      </c>
      <c r="AQ226">
        <v>50</v>
      </c>
      <c r="AR226">
        <v>39</v>
      </c>
      <c r="AS226">
        <v>23</v>
      </c>
      <c r="AT226">
        <v>30</v>
      </c>
      <c r="AU226">
        <v>3</v>
      </c>
      <c r="AV226">
        <v>26</v>
      </c>
      <c r="AW226">
        <v>27</v>
      </c>
      <c r="AX226">
        <v>63</v>
      </c>
      <c r="AY226">
        <v>1253</v>
      </c>
      <c r="AZ226">
        <v>128</v>
      </c>
      <c r="BA226">
        <v>115</v>
      </c>
      <c r="BB226">
        <v>435</v>
      </c>
      <c r="BC226">
        <v>87</v>
      </c>
      <c r="BD226" t="s">
        <v>161</v>
      </c>
    </row>
    <row r="227" spans="1:56" x14ac:dyDescent="0.25">
      <c r="A227" s="18" t="s">
        <v>135</v>
      </c>
      <c r="B227" s="19" t="s">
        <v>46</v>
      </c>
      <c r="C227" s="19" t="s">
        <v>129</v>
      </c>
      <c r="D227" s="19" t="s">
        <v>136</v>
      </c>
      <c r="E227" s="19" t="s">
        <v>136</v>
      </c>
      <c r="F227" s="29">
        <v>2411</v>
      </c>
      <c r="G227" s="30" t="s">
        <v>49</v>
      </c>
      <c r="H227" s="30" t="s">
        <v>131</v>
      </c>
      <c r="I227" s="29" t="s">
        <v>51</v>
      </c>
      <c r="J227" s="29"/>
      <c r="K227" s="19" t="s">
        <v>52</v>
      </c>
      <c r="L227" s="31">
        <v>1</v>
      </c>
      <c r="M227" s="20">
        <v>1356</v>
      </c>
      <c r="N227" s="20">
        <v>9</v>
      </c>
      <c r="O227" s="20">
        <v>5</v>
      </c>
      <c r="P227" s="20">
        <v>6</v>
      </c>
      <c r="Q227" s="20">
        <v>7</v>
      </c>
      <c r="R227" s="20">
        <v>14</v>
      </c>
      <c r="S227" s="20">
        <v>12</v>
      </c>
      <c r="T227" s="20">
        <v>25</v>
      </c>
      <c r="U227" s="20">
        <v>22</v>
      </c>
      <c r="V227" s="20">
        <v>26</v>
      </c>
      <c r="W227" s="20">
        <v>24</v>
      </c>
      <c r="X227" s="20">
        <v>27</v>
      </c>
      <c r="Y227" s="20">
        <v>28</v>
      </c>
      <c r="Z227" s="20">
        <v>28</v>
      </c>
      <c r="AA227" s="20">
        <v>26</v>
      </c>
      <c r="AB227" s="20">
        <v>25</v>
      </c>
      <c r="AC227" s="20">
        <v>21</v>
      </c>
      <c r="AD227" s="20">
        <v>19</v>
      </c>
      <c r="AE227" s="20">
        <v>18</v>
      </c>
      <c r="AF227" s="20">
        <v>19</v>
      </c>
      <c r="AG227" s="20">
        <v>22</v>
      </c>
      <c r="AH227" s="20">
        <v>139</v>
      </c>
      <c r="AI227" s="20">
        <v>115</v>
      </c>
      <c r="AJ227" s="20">
        <v>123</v>
      </c>
      <c r="AK227" s="20">
        <v>101</v>
      </c>
      <c r="AL227" s="20">
        <v>98</v>
      </c>
      <c r="AM227" s="20">
        <v>87</v>
      </c>
      <c r="AN227" s="20">
        <v>71</v>
      </c>
      <c r="AO227" s="20">
        <v>53</v>
      </c>
      <c r="AP227" s="20">
        <v>54</v>
      </c>
      <c r="AQ227" s="20">
        <v>62</v>
      </c>
      <c r="AR227" s="20">
        <v>36</v>
      </c>
      <c r="AS227" s="20">
        <v>19</v>
      </c>
      <c r="AT227" s="20">
        <v>15</v>
      </c>
      <c r="AU227" s="21">
        <v>1</v>
      </c>
      <c r="AV227" s="20">
        <v>4</v>
      </c>
      <c r="AW227" s="22">
        <v>5</v>
      </c>
      <c r="AX227" s="20">
        <v>10</v>
      </c>
      <c r="AY227" s="23">
        <v>689</v>
      </c>
      <c r="AZ227" s="20">
        <v>58</v>
      </c>
      <c r="BA227" s="20">
        <v>116</v>
      </c>
      <c r="BB227" s="20">
        <v>281</v>
      </c>
      <c r="BC227" s="23">
        <v>15.315147544375384</v>
      </c>
      <c r="BD227" t="s">
        <v>161</v>
      </c>
    </row>
    <row r="228" spans="1:56" hidden="1" x14ac:dyDescent="0.25">
      <c r="A228" s="18" t="s">
        <v>137</v>
      </c>
      <c r="B228" s="19" t="s">
        <v>46</v>
      </c>
      <c r="C228" s="19" t="s">
        <v>129</v>
      </c>
      <c r="D228" s="19" t="s">
        <v>138</v>
      </c>
      <c r="E228" s="19"/>
      <c r="F228" s="19"/>
      <c r="G228" s="19"/>
      <c r="H228" s="19"/>
      <c r="I228" s="19"/>
      <c r="J228" s="19"/>
      <c r="K228" s="19"/>
      <c r="L228" s="19"/>
      <c r="M228" s="20">
        <v>16851</v>
      </c>
      <c r="N228" s="20">
        <v>138</v>
      </c>
      <c r="O228" s="20">
        <v>90</v>
      </c>
      <c r="P228" s="20">
        <v>98</v>
      </c>
      <c r="Q228" s="20">
        <v>131</v>
      </c>
      <c r="R228" s="20">
        <v>190</v>
      </c>
      <c r="S228" s="20">
        <v>182</v>
      </c>
      <c r="T228" s="20">
        <v>410</v>
      </c>
      <c r="U228" s="20">
        <v>416</v>
      </c>
      <c r="V228" s="20">
        <v>421</v>
      </c>
      <c r="W228" s="20">
        <v>416</v>
      </c>
      <c r="X228" s="20">
        <v>433</v>
      </c>
      <c r="Y228" s="20">
        <v>438</v>
      </c>
      <c r="Z228" s="20">
        <v>431</v>
      </c>
      <c r="AA228" s="20">
        <v>412</v>
      </c>
      <c r="AB228" s="20">
        <v>388</v>
      </c>
      <c r="AC228" s="20">
        <v>338</v>
      </c>
      <c r="AD228" s="20">
        <v>313</v>
      </c>
      <c r="AE228" s="20">
        <v>292</v>
      </c>
      <c r="AF228" s="20">
        <v>278</v>
      </c>
      <c r="AG228" s="20">
        <v>268</v>
      </c>
      <c r="AH228" s="20">
        <v>1273</v>
      </c>
      <c r="AI228" s="20">
        <v>1241</v>
      </c>
      <c r="AJ228" s="20">
        <v>1258</v>
      </c>
      <c r="AK228" s="20">
        <v>1103</v>
      </c>
      <c r="AL228" s="20">
        <v>1025</v>
      </c>
      <c r="AM228" s="20">
        <v>897</v>
      </c>
      <c r="AN228" s="20">
        <v>833</v>
      </c>
      <c r="AO228" s="20">
        <v>841</v>
      </c>
      <c r="AP228" s="20">
        <v>755</v>
      </c>
      <c r="AQ228" s="20">
        <v>571</v>
      </c>
      <c r="AR228" s="20">
        <v>466</v>
      </c>
      <c r="AS228" s="20">
        <v>277</v>
      </c>
      <c r="AT228" s="20">
        <v>228</v>
      </c>
      <c r="AU228" s="21">
        <v>13</v>
      </c>
      <c r="AV228" s="20">
        <v>81</v>
      </c>
      <c r="AW228" s="22">
        <v>57</v>
      </c>
      <c r="AX228" s="20">
        <v>162</v>
      </c>
      <c r="AY228" s="23">
        <v>9626</v>
      </c>
      <c r="AZ228" s="20">
        <v>1004</v>
      </c>
      <c r="BA228" s="20">
        <v>628</v>
      </c>
      <c r="BB228" s="20">
        <v>3201</v>
      </c>
      <c r="BC228" s="23">
        <v>226.94264088483519</v>
      </c>
      <c r="BD228" t="s">
        <v>161</v>
      </c>
    </row>
    <row r="229" spans="1:56" x14ac:dyDescent="0.25">
      <c r="A229" s="18" t="s">
        <v>137</v>
      </c>
      <c r="B229" s="19" t="s">
        <v>46</v>
      </c>
      <c r="C229" s="19" t="s">
        <v>129</v>
      </c>
      <c r="D229" s="19" t="s">
        <v>138</v>
      </c>
      <c r="E229" s="17" t="s">
        <v>139</v>
      </c>
      <c r="F229">
        <v>2412</v>
      </c>
      <c r="G229" s="25" t="s">
        <v>49</v>
      </c>
      <c r="H229" s="25" t="s">
        <v>131</v>
      </c>
      <c r="I229" t="s">
        <v>59</v>
      </c>
      <c r="K229" s="17" t="s">
        <v>52</v>
      </c>
      <c r="L229" s="26">
        <v>0.43</v>
      </c>
      <c r="M229" s="27">
        <v>7246</v>
      </c>
      <c r="N229">
        <v>59</v>
      </c>
      <c r="O229">
        <v>39</v>
      </c>
      <c r="P229">
        <v>42</v>
      </c>
      <c r="Q229">
        <v>56</v>
      </c>
      <c r="R229">
        <v>82</v>
      </c>
      <c r="S229">
        <v>78</v>
      </c>
      <c r="T229">
        <v>176</v>
      </c>
      <c r="U229">
        <v>179</v>
      </c>
      <c r="V229">
        <v>181</v>
      </c>
      <c r="W229">
        <v>179</v>
      </c>
      <c r="X229">
        <v>186</v>
      </c>
      <c r="Y229">
        <v>188</v>
      </c>
      <c r="Z229">
        <v>185</v>
      </c>
      <c r="AA229">
        <v>177</v>
      </c>
      <c r="AB229">
        <v>167</v>
      </c>
      <c r="AC229">
        <v>145</v>
      </c>
      <c r="AD229">
        <v>135</v>
      </c>
      <c r="AE229">
        <v>126</v>
      </c>
      <c r="AF229">
        <v>120</v>
      </c>
      <c r="AG229">
        <v>115</v>
      </c>
      <c r="AH229">
        <v>547</v>
      </c>
      <c r="AI229">
        <v>534</v>
      </c>
      <c r="AJ229">
        <v>541</v>
      </c>
      <c r="AK229">
        <v>474</v>
      </c>
      <c r="AL229">
        <v>441</v>
      </c>
      <c r="AM229">
        <v>386</v>
      </c>
      <c r="AN229">
        <v>358</v>
      </c>
      <c r="AO229">
        <v>362</v>
      </c>
      <c r="AP229">
        <v>325</v>
      </c>
      <c r="AQ229">
        <v>246</v>
      </c>
      <c r="AR229">
        <v>200</v>
      </c>
      <c r="AS229">
        <v>119</v>
      </c>
      <c r="AT229">
        <v>98</v>
      </c>
      <c r="AU229">
        <v>6</v>
      </c>
      <c r="AV229">
        <v>35</v>
      </c>
      <c r="AW229">
        <v>25</v>
      </c>
      <c r="AX229">
        <v>70</v>
      </c>
      <c r="AY229">
        <v>4139</v>
      </c>
      <c r="AZ229">
        <v>432</v>
      </c>
      <c r="BA229">
        <v>270</v>
      </c>
      <c r="BB229">
        <v>1376</v>
      </c>
      <c r="BC229">
        <v>98</v>
      </c>
      <c r="BD229" t="s">
        <v>161</v>
      </c>
    </row>
    <row r="230" spans="1:56" x14ac:dyDescent="0.25">
      <c r="A230" s="18" t="s">
        <v>137</v>
      </c>
      <c r="B230" s="19" t="s">
        <v>46</v>
      </c>
      <c r="C230" s="19" t="s">
        <v>129</v>
      </c>
      <c r="D230" s="19" t="s">
        <v>138</v>
      </c>
      <c r="E230" s="17" t="s">
        <v>140</v>
      </c>
      <c r="F230">
        <v>2414</v>
      </c>
      <c r="G230" s="25" t="s">
        <v>49</v>
      </c>
      <c r="H230" s="25" t="s">
        <v>131</v>
      </c>
      <c r="I230" t="s">
        <v>59</v>
      </c>
      <c r="K230" s="17" t="s">
        <v>52</v>
      </c>
      <c r="L230" s="26">
        <v>0.21</v>
      </c>
      <c r="M230" s="27">
        <v>3539</v>
      </c>
      <c r="N230">
        <v>29</v>
      </c>
      <c r="O230">
        <v>19</v>
      </c>
      <c r="P230">
        <v>21</v>
      </c>
      <c r="Q230">
        <v>28</v>
      </c>
      <c r="R230">
        <v>40</v>
      </c>
      <c r="S230">
        <v>38</v>
      </c>
      <c r="T230">
        <v>86</v>
      </c>
      <c r="U230">
        <v>87</v>
      </c>
      <c r="V230">
        <v>88</v>
      </c>
      <c r="W230">
        <v>87</v>
      </c>
      <c r="X230">
        <v>91</v>
      </c>
      <c r="Y230">
        <v>92</v>
      </c>
      <c r="Z230">
        <v>91</v>
      </c>
      <c r="AA230">
        <v>87</v>
      </c>
      <c r="AB230">
        <v>81</v>
      </c>
      <c r="AC230">
        <v>71</v>
      </c>
      <c r="AD230">
        <v>66</v>
      </c>
      <c r="AE230">
        <v>61</v>
      </c>
      <c r="AF230">
        <v>58</v>
      </c>
      <c r="AG230">
        <v>56</v>
      </c>
      <c r="AH230">
        <v>267</v>
      </c>
      <c r="AI230">
        <v>261</v>
      </c>
      <c r="AJ230">
        <v>264</v>
      </c>
      <c r="AK230">
        <v>232</v>
      </c>
      <c r="AL230">
        <v>215</v>
      </c>
      <c r="AM230">
        <v>188</v>
      </c>
      <c r="AN230">
        <v>175</v>
      </c>
      <c r="AO230">
        <v>177</v>
      </c>
      <c r="AP230">
        <v>159</v>
      </c>
      <c r="AQ230">
        <v>120</v>
      </c>
      <c r="AR230">
        <v>98</v>
      </c>
      <c r="AS230">
        <v>58</v>
      </c>
      <c r="AT230">
        <v>48</v>
      </c>
      <c r="AU230">
        <v>3</v>
      </c>
      <c r="AV230">
        <v>17</v>
      </c>
      <c r="AW230">
        <v>12</v>
      </c>
      <c r="AX230">
        <v>34</v>
      </c>
      <c r="AY230">
        <v>2021</v>
      </c>
      <c r="AZ230">
        <v>211</v>
      </c>
      <c r="BA230">
        <v>132</v>
      </c>
      <c r="BB230">
        <v>672</v>
      </c>
      <c r="BC230">
        <v>48</v>
      </c>
      <c r="BD230" t="s">
        <v>161</v>
      </c>
    </row>
    <row r="231" spans="1:56" x14ac:dyDescent="0.25">
      <c r="A231" s="18" t="s">
        <v>137</v>
      </c>
      <c r="B231" s="19" t="s">
        <v>46</v>
      </c>
      <c r="C231" s="19" t="s">
        <v>129</v>
      </c>
      <c r="D231" s="19" t="s">
        <v>138</v>
      </c>
      <c r="E231" s="17" t="s">
        <v>141</v>
      </c>
      <c r="F231">
        <v>2413</v>
      </c>
      <c r="G231" s="25" t="s">
        <v>49</v>
      </c>
      <c r="H231" s="25" t="s">
        <v>131</v>
      </c>
      <c r="I231" t="s">
        <v>59</v>
      </c>
      <c r="K231" s="17" t="s">
        <v>52</v>
      </c>
      <c r="L231" s="26">
        <v>0.36</v>
      </c>
      <c r="M231" s="27">
        <v>6069</v>
      </c>
      <c r="N231">
        <v>50</v>
      </c>
      <c r="O231">
        <v>32</v>
      </c>
      <c r="P231">
        <v>35</v>
      </c>
      <c r="Q231">
        <v>47</v>
      </c>
      <c r="R231">
        <v>68</v>
      </c>
      <c r="S231">
        <v>66</v>
      </c>
      <c r="T231">
        <v>148</v>
      </c>
      <c r="U231">
        <v>150</v>
      </c>
      <c r="V231">
        <v>152</v>
      </c>
      <c r="W231">
        <v>150</v>
      </c>
      <c r="X231">
        <v>156</v>
      </c>
      <c r="Y231">
        <v>158</v>
      </c>
      <c r="Z231">
        <v>155</v>
      </c>
      <c r="AA231">
        <v>148</v>
      </c>
      <c r="AB231">
        <v>140</v>
      </c>
      <c r="AC231">
        <v>122</v>
      </c>
      <c r="AD231">
        <v>113</v>
      </c>
      <c r="AE231">
        <v>105</v>
      </c>
      <c r="AF231">
        <v>100</v>
      </c>
      <c r="AG231">
        <v>96</v>
      </c>
      <c r="AH231">
        <v>458</v>
      </c>
      <c r="AI231">
        <v>447</v>
      </c>
      <c r="AJ231">
        <v>453</v>
      </c>
      <c r="AK231">
        <v>397</v>
      </c>
      <c r="AL231">
        <v>369</v>
      </c>
      <c r="AM231">
        <v>323</v>
      </c>
      <c r="AN231">
        <v>300</v>
      </c>
      <c r="AO231">
        <v>303</v>
      </c>
      <c r="AP231">
        <v>272</v>
      </c>
      <c r="AQ231">
        <v>206</v>
      </c>
      <c r="AR231">
        <v>168</v>
      </c>
      <c r="AS231">
        <v>100</v>
      </c>
      <c r="AT231">
        <v>82</v>
      </c>
      <c r="AU231">
        <v>5</v>
      </c>
      <c r="AV231">
        <v>29</v>
      </c>
      <c r="AW231">
        <v>21</v>
      </c>
      <c r="AX231">
        <v>58</v>
      </c>
      <c r="AY231">
        <v>3465</v>
      </c>
      <c r="AZ231">
        <v>361</v>
      </c>
      <c r="BA231">
        <v>226</v>
      </c>
      <c r="BB231">
        <v>1152</v>
      </c>
      <c r="BC231">
        <v>82</v>
      </c>
      <c r="BD231" t="s">
        <v>161</v>
      </c>
    </row>
    <row r="232" spans="1:56" x14ac:dyDescent="0.25">
      <c r="A232" s="18" t="s">
        <v>142</v>
      </c>
      <c r="B232" s="19" t="s">
        <v>46</v>
      </c>
      <c r="C232" s="19" t="s">
        <v>129</v>
      </c>
      <c r="D232" s="19" t="s">
        <v>143</v>
      </c>
      <c r="E232" s="19" t="s">
        <v>143</v>
      </c>
      <c r="F232" s="29">
        <v>2415</v>
      </c>
      <c r="G232" s="32" t="s">
        <v>49</v>
      </c>
      <c r="H232" s="32" t="s">
        <v>131</v>
      </c>
      <c r="I232" s="29" t="s">
        <v>59</v>
      </c>
      <c r="J232" s="29"/>
      <c r="K232" s="19" t="s">
        <v>52</v>
      </c>
      <c r="L232" s="31">
        <v>1</v>
      </c>
      <c r="M232" s="20">
        <v>1581</v>
      </c>
      <c r="N232" s="20">
        <v>17</v>
      </c>
      <c r="O232" s="20">
        <v>10</v>
      </c>
      <c r="P232" s="20">
        <v>7</v>
      </c>
      <c r="Q232" s="20">
        <v>13</v>
      </c>
      <c r="R232" s="20">
        <v>25</v>
      </c>
      <c r="S232" s="20">
        <v>20</v>
      </c>
      <c r="T232" s="20">
        <v>29</v>
      </c>
      <c r="U232" s="20">
        <v>32</v>
      </c>
      <c r="V232" s="20">
        <v>31</v>
      </c>
      <c r="W232" s="20">
        <v>25</v>
      </c>
      <c r="X232" s="20">
        <v>28</v>
      </c>
      <c r="Y232" s="20">
        <v>26</v>
      </c>
      <c r="Z232" s="20">
        <v>25</v>
      </c>
      <c r="AA232" s="20">
        <v>25</v>
      </c>
      <c r="AB232" s="20">
        <v>24</v>
      </c>
      <c r="AC232" s="20">
        <v>26</v>
      </c>
      <c r="AD232" s="20">
        <v>27</v>
      </c>
      <c r="AE232" s="20">
        <v>28</v>
      </c>
      <c r="AF232" s="20">
        <v>27</v>
      </c>
      <c r="AG232" s="20">
        <v>21</v>
      </c>
      <c r="AH232" s="20">
        <v>118</v>
      </c>
      <c r="AI232" s="20">
        <v>125</v>
      </c>
      <c r="AJ232" s="20">
        <v>110</v>
      </c>
      <c r="AK232" s="20">
        <v>129</v>
      </c>
      <c r="AL232" s="20">
        <v>100</v>
      </c>
      <c r="AM232" s="20">
        <v>86</v>
      </c>
      <c r="AN232" s="20">
        <v>66</v>
      </c>
      <c r="AO232" s="20">
        <v>91</v>
      </c>
      <c r="AP232" s="20">
        <v>79</v>
      </c>
      <c r="AQ232" s="20">
        <v>85</v>
      </c>
      <c r="AR232" s="20">
        <v>61</v>
      </c>
      <c r="AS232" s="20">
        <v>30</v>
      </c>
      <c r="AT232" s="20">
        <v>35</v>
      </c>
      <c r="AU232" s="21">
        <v>3</v>
      </c>
      <c r="AV232" s="20">
        <v>10</v>
      </c>
      <c r="AW232" s="22">
        <v>7</v>
      </c>
      <c r="AX232" s="20">
        <v>19</v>
      </c>
      <c r="AY232" s="23">
        <v>807</v>
      </c>
      <c r="AZ232" s="20">
        <v>52</v>
      </c>
      <c r="BA232" s="20">
        <v>53</v>
      </c>
      <c r="BB232" s="20">
        <v>319</v>
      </c>
      <c r="BC232" s="23">
        <v>27.845722807955241</v>
      </c>
      <c r="BD232" t="s">
        <v>161</v>
      </c>
    </row>
    <row r="233" spans="1:56" x14ac:dyDescent="0.25">
      <c r="A233" s="18" t="s">
        <v>144</v>
      </c>
      <c r="B233" s="19" t="s">
        <v>46</v>
      </c>
      <c r="C233" s="19" t="s">
        <v>129</v>
      </c>
      <c r="D233" s="19" t="s">
        <v>145</v>
      </c>
      <c r="E233" s="19" t="s">
        <v>145</v>
      </c>
      <c r="F233" s="29">
        <v>2416</v>
      </c>
      <c r="G233" s="32" t="s">
        <v>49</v>
      </c>
      <c r="H233" s="32" t="s">
        <v>131</v>
      </c>
      <c r="I233" s="29" t="s">
        <v>59</v>
      </c>
      <c r="J233" s="29"/>
      <c r="K233" s="19" t="s">
        <v>52</v>
      </c>
      <c r="L233" s="31">
        <v>1</v>
      </c>
      <c r="M233" s="20">
        <v>5737</v>
      </c>
      <c r="N233" s="20">
        <v>98</v>
      </c>
      <c r="O233" s="20">
        <v>83</v>
      </c>
      <c r="P233" s="20">
        <v>101</v>
      </c>
      <c r="Q233" s="20">
        <v>118</v>
      </c>
      <c r="R233" s="20">
        <v>125</v>
      </c>
      <c r="S233" s="20">
        <v>107</v>
      </c>
      <c r="T233" s="20">
        <v>100</v>
      </c>
      <c r="U233" s="20">
        <v>105</v>
      </c>
      <c r="V233" s="20">
        <v>109</v>
      </c>
      <c r="W233" s="20">
        <v>117</v>
      </c>
      <c r="X233" s="20">
        <v>124</v>
      </c>
      <c r="Y233" s="20">
        <v>132</v>
      </c>
      <c r="Z233" s="20">
        <v>134</v>
      </c>
      <c r="AA233" s="20">
        <v>132</v>
      </c>
      <c r="AB233" s="20">
        <v>126</v>
      </c>
      <c r="AC233" s="20">
        <v>117</v>
      </c>
      <c r="AD233" s="20">
        <v>113</v>
      </c>
      <c r="AE233" s="20">
        <v>104</v>
      </c>
      <c r="AF233" s="20">
        <v>100</v>
      </c>
      <c r="AG233" s="20">
        <v>89</v>
      </c>
      <c r="AH233" s="20">
        <v>377</v>
      </c>
      <c r="AI233" s="20">
        <v>367</v>
      </c>
      <c r="AJ233" s="20">
        <v>373</v>
      </c>
      <c r="AK233" s="20">
        <v>375</v>
      </c>
      <c r="AL233" s="20">
        <v>383</v>
      </c>
      <c r="AM233" s="20">
        <v>284</v>
      </c>
      <c r="AN233" s="20">
        <v>290</v>
      </c>
      <c r="AO233" s="20">
        <v>255</v>
      </c>
      <c r="AP233" s="20">
        <v>254</v>
      </c>
      <c r="AQ233" s="20">
        <v>158</v>
      </c>
      <c r="AR233" s="20">
        <v>184</v>
      </c>
      <c r="AS233" s="20">
        <v>107</v>
      </c>
      <c r="AT233" s="20">
        <v>96</v>
      </c>
      <c r="AU233" s="21">
        <v>11</v>
      </c>
      <c r="AV233" s="20">
        <v>54</v>
      </c>
      <c r="AW233" s="22">
        <v>44</v>
      </c>
      <c r="AX233" s="20">
        <v>115</v>
      </c>
      <c r="AY233" s="23">
        <v>2826</v>
      </c>
      <c r="AZ233" s="20">
        <v>312</v>
      </c>
      <c r="BA233" s="20">
        <v>213</v>
      </c>
      <c r="BB233" s="20">
        <v>1072</v>
      </c>
      <c r="BC233" s="23">
        <v>161.50519228614039</v>
      </c>
      <c r="BD233" t="s">
        <v>161</v>
      </c>
    </row>
    <row r="234" spans="1:56" hidden="1" x14ac:dyDescent="0.25">
      <c r="A234" s="18" t="s">
        <v>146</v>
      </c>
      <c r="B234" s="19" t="s">
        <v>46</v>
      </c>
      <c r="C234" s="19" t="s">
        <v>129</v>
      </c>
      <c r="D234" s="19" t="s">
        <v>147</v>
      </c>
      <c r="E234" s="19"/>
      <c r="F234" s="19"/>
      <c r="G234" s="19"/>
      <c r="H234" s="19"/>
      <c r="I234" s="19"/>
      <c r="J234" s="19"/>
      <c r="K234" s="19"/>
      <c r="L234" s="19"/>
      <c r="M234" s="20">
        <v>3699</v>
      </c>
      <c r="N234" s="20">
        <v>44</v>
      </c>
      <c r="O234" s="20">
        <v>40</v>
      </c>
      <c r="P234" s="20">
        <v>51</v>
      </c>
      <c r="Q234" s="20">
        <v>66</v>
      </c>
      <c r="R234" s="20">
        <v>69</v>
      </c>
      <c r="S234" s="20">
        <v>61</v>
      </c>
      <c r="T234" s="20">
        <v>57</v>
      </c>
      <c r="U234" s="20">
        <v>59</v>
      </c>
      <c r="V234" s="20">
        <v>60</v>
      </c>
      <c r="W234" s="20">
        <v>63</v>
      </c>
      <c r="X234" s="20">
        <v>68</v>
      </c>
      <c r="Y234" s="20">
        <v>69</v>
      </c>
      <c r="Z234" s="20">
        <v>70</v>
      </c>
      <c r="AA234" s="20">
        <v>69</v>
      </c>
      <c r="AB234" s="20">
        <v>64</v>
      </c>
      <c r="AC234" s="20">
        <v>58</v>
      </c>
      <c r="AD234" s="20">
        <v>60</v>
      </c>
      <c r="AE234" s="20">
        <v>55</v>
      </c>
      <c r="AF234" s="20">
        <v>57</v>
      </c>
      <c r="AG234" s="20">
        <v>57</v>
      </c>
      <c r="AH234" s="20">
        <v>272</v>
      </c>
      <c r="AI234" s="20">
        <v>285</v>
      </c>
      <c r="AJ234" s="20">
        <v>279</v>
      </c>
      <c r="AK234" s="20">
        <v>273</v>
      </c>
      <c r="AL234" s="20">
        <v>267</v>
      </c>
      <c r="AM234" s="20">
        <v>174</v>
      </c>
      <c r="AN234" s="20">
        <v>197</v>
      </c>
      <c r="AO234" s="20">
        <v>165</v>
      </c>
      <c r="AP234" s="20">
        <v>153</v>
      </c>
      <c r="AQ234" s="20">
        <v>165</v>
      </c>
      <c r="AR234" s="20">
        <v>121</v>
      </c>
      <c r="AS234" s="20">
        <v>74</v>
      </c>
      <c r="AT234" s="20">
        <v>77</v>
      </c>
      <c r="AU234" s="21">
        <v>3</v>
      </c>
      <c r="AV234" s="20">
        <v>23</v>
      </c>
      <c r="AW234" s="22">
        <v>21</v>
      </c>
      <c r="AX234" s="20">
        <v>51</v>
      </c>
      <c r="AY234" s="23">
        <v>1739</v>
      </c>
      <c r="AZ234" s="20">
        <v>271</v>
      </c>
      <c r="BA234" s="20">
        <v>231</v>
      </c>
      <c r="BB234" s="20">
        <v>1147</v>
      </c>
      <c r="BC234" s="23">
        <v>72.398879300683618</v>
      </c>
      <c r="BD234" t="s">
        <v>161</v>
      </c>
    </row>
    <row r="235" spans="1:56" x14ac:dyDescent="0.25">
      <c r="A235" s="18" t="s">
        <v>146</v>
      </c>
      <c r="B235" s="19" t="s">
        <v>46</v>
      </c>
      <c r="C235" s="19" t="s">
        <v>129</v>
      </c>
      <c r="D235" s="19" t="s">
        <v>147</v>
      </c>
      <c r="E235" s="17" t="s">
        <v>148</v>
      </c>
      <c r="F235">
        <v>2417</v>
      </c>
      <c r="G235" s="33" t="s">
        <v>49</v>
      </c>
      <c r="H235" s="33" t="s">
        <v>131</v>
      </c>
      <c r="I235" s="34" t="s">
        <v>59</v>
      </c>
      <c r="J235" s="34"/>
      <c r="K235" s="35" t="s">
        <v>52</v>
      </c>
      <c r="L235" s="34">
        <v>0.65</v>
      </c>
      <c r="M235" s="27">
        <v>2405</v>
      </c>
      <c r="N235">
        <v>29</v>
      </c>
      <c r="O235">
        <v>26</v>
      </c>
      <c r="P235">
        <v>33</v>
      </c>
      <c r="Q235">
        <v>43</v>
      </c>
      <c r="R235">
        <v>45</v>
      </c>
      <c r="S235">
        <v>40</v>
      </c>
      <c r="T235">
        <v>37</v>
      </c>
      <c r="U235">
        <v>38</v>
      </c>
      <c r="V235">
        <v>39</v>
      </c>
      <c r="W235">
        <v>41</v>
      </c>
      <c r="X235">
        <v>44</v>
      </c>
      <c r="Y235">
        <v>45</v>
      </c>
      <c r="Z235">
        <v>46</v>
      </c>
      <c r="AA235">
        <v>45</v>
      </c>
      <c r="AB235">
        <v>42</v>
      </c>
      <c r="AC235">
        <v>38</v>
      </c>
      <c r="AD235">
        <v>39</v>
      </c>
      <c r="AE235">
        <v>36</v>
      </c>
      <c r="AF235">
        <v>37</v>
      </c>
      <c r="AG235">
        <v>37</v>
      </c>
      <c r="AH235">
        <v>177</v>
      </c>
      <c r="AI235">
        <v>185</v>
      </c>
      <c r="AJ235">
        <v>181</v>
      </c>
      <c r="AK235">
        <v>177</v>
      </c>
      <c r="AL235">
        <v>174</v>
      </c>
      <c r="AM235">
        <v>113</v>
      </c>
      <c r="AN235">
        <v>128</v>
      </c>
      <c r="AO235">
        <v>107</v>
      </c>
      <c r="AP235">
        <v>99</v>
      </c>
      <c r="AQ235">
        <v>107</v>
      </c>
      <c r="AR235">
        <v>79</v>
      </c>
      <c r="AS235">
        <v>48</v>
      </c>
      <c r="AT235">
        <v>50</v>
      </c>
      <c r="AU235">
        <v>2</v>
      </c>
      <c r="AV235">
        <v>15</v>
      </c>
      <c r="AW235">
        <v>14</v>
      </c>
      <c r="AX235">
        <v>33</v>
      </c>
      <c r="AY235">
        <v>1130</v>
      </c>
      <c r="AZ235">
        <v>176</v>
      </c>
      <c r="BA235">
        <v>150</v>
      </c>
      <c r="BB235">
        <v>746</v>
      </c>
      <c r="BC235">
        <v>47</v>
      </c>
      <c r="BD235" t="s">
        <v>161</v>
      </c>
    </row>
    <row r="236" spans="1:56" x14ac:dyDescent="0.25">
      <c r="A236" s="18" t="s">
        <v>146</v>
      </c>
      <c r="B236" s="19" t="s">
        <v>46</v>
      </c>
      <c r="C236" s="19" t="s">
        <v>129</v>
      </c>
      <c r="D236" s="19" t="s">
        <v>147</v>
      </c>
      <c r="E236" s="17" t="s">
        <v>149</v>
      </c>
      <c r="F236">
        <v>2418</v>
      </c>
      <c r="G236" s="33" t="s">
        <v>49</v>
      </c>
      <c r="H236" s="33" t="s">
        <v>131</v>
      </c>
      <c r="I236" s="34" t="s">
        <v>51</v>
      </c>
      <c r="J236" s="34"/>
      <c r="K236" s="35" t="s">
        <v>52</v>
      </c>
      <c r="L236" s="34">
        <v>0.35</v>
      </c>
      <c r="M236" s="27">
        <v>1295</v>
      </c>
      <c r="N236">
        <v>15</v>
      </c>
      <c r="O236">
        <v>14</v>
      </c>
      <c r="P236">
        <v>18</v>
      </c>
      <c r="Q236">
        <v>23</v>
      </c>
      <c r="R236">
        <v>24</v>
      </c>
      <c r="S236">
        <v>21</v>
      </c>
      <c r="T236">
        <v>20</v>
      </c>
      <c r="U236">
        <v>21</v>
      </c>
      <c r="V236">
        <v>21</v>
      </c>
      <c r="W236">
        <v>22</v>
      </c>
      <c r="X236">
        <v>24</v>
      </c>
      <c r="Y236">
        <v>24</v>
      </c>
      <c r="Z236">
        <v>25</v>
      </c>
      <c r="AA236">
        <v>24</v>
      </c>
      <c r="AB236">
        <v>22</v>
      </c>
      <c r="AC236">
        <v>20</v>
      </c>
      <c r="AD236">
        <v>21</v>
      </c>
      <c r="AE236">
        <v>19</v>
      </c>
      <c r="AF236">
        <v>20</v>
      </c>
      <c r="AG236">
        <v>20</v>
      </c>
      <c r="AH236">
        <v>95</v>
      </c>
      <c r="AI236">
        <v>100</v>
      </c>
      <c r="AJ236">
        <v>98</v>
      </c>
      <c r="AK236">
        <v>96</v>
      </c>
      <c r="AL236">
        <v>93</v>
      </c>
      <c r="AM236">
        <v>61</v>
      </c>
      <c r="AN236">
        <v>69</v>
      </c>
      <c r="AO236">
        <v>58</v>
      </c>
      <c r="AP236">
        <v>54</v>
      </c>
      <c r="AQ236">
        <v>58</v>
      </c>
      <c r="AR236">
        <v>42</v>
      </c>
      <c r="AS236">
        <v>26</v>
      </c>
      <c r="AT236">
        <v>27</v>
      </c>
      <c r="AU236">
        <v>1</v>
      </c>
      <c r="AV236">
        <v>8</v>
      </c>
      <c r="AW236">
        <v>7</v>
      </c>
      <c r="AX236">
        <v>18</v>
      </c>
      <c r="AY236">
        <v>609</v>
      </c>
      <c r="AZ236">
        <v>95</v>
      </c>
      <c r="BA236">
        <v>81</v>
      </c>
      <c r="BB236">
        <v>401</v>
      </c>
      <c r="BC236">
        <v>25</v>
      </c>
      <c r="BD236" t="s">
        <v>161</v>
      </c>
    </row>
    <row r="237" spans="1:56" x14ac:dyDescent="0.25">
      <c r="A237" s="18" t="s">
        <v>150</v>
      </c>
      <c r="B237" s="19" t="s">
        <v>46</v>
      </c>
      <c r="C237" s="19" t="s">
        <v>129</v>
      </c>
      <c r="D237" s="19" t="s">
        <v>151</v>
      </c>
      <c r="E237" s="19" t="s">
        <v>151</v>
      </c>
      <c r="F237" s="29">
        <v>2419</v>
      </c>
      <c r="G237" s="32" t="s">
        <v>49</v>
      </c>
      <c r="H237" s="32" t="s">
        <v>131</v>
      </c>
      <c r="I237" s="29" t="s">
        <v>59</v>
      </c>
      <c r="J237" s="29"/>
      <c r="K237" s="19" t="s">
        <v>52</v>
      </c>
      <c r="L237" s="31">
        <v>1</v>
      </c>
      <c r="M237" s="20">
        <v>2667</v>
      </c>
      <c r="N237" s="20">
        <v>23</v>
      </c>
      <c r="O237" s="20">
        <v>22</v>
      </c>
      <c r="P237" s="20">
        <v>23</v>
      </c>
      <c r="Q237" s="20">
        <v>23</v>
      </c>
      <c r="R237" s="20">
        <v>27</v>
      </c>
      <c r="S237" s="20">
        <v>25</v>
      </c>
      <c r="T237" s="20">
        <v>55</v>
      </c>
      <c r="U237" s="20">
        <v>58</v>
      </c>
      <c r="V237" s="20">
        <v>60</v>
      </c>
      <c r="W237" s="20">
        <v>64</v>
      </c>
      <c r="X237" s="20">
        <v>66</v>
      </c>
      <c r="Y237" s="20">
        <v>72</v>
      </c>
      <c r="Z237" s="20">
        <v>72</v>
      </c>
      <c r="AA237" s="20">
        <v>69</v>
      </c>
      <c r="AB237" s="20">
        <v>64</v>
      </c>
      <c r="AC237" s="20">
        <v>54</v>
      </c>
      <c r="AD237" s="20">
        <v>47</v>
      </c>
      <c r="AE237" s="20">
        <v>43</v>
      </c>
      <c r="AF237" s="20">
        <v>43</v>
      </c>
      <c r="AG237" s="20">
        <v>40</v>
      </c>
      <c r="AH237" s="20">
        <v>241</v>
      </c>
      <c r="AI237" s="20">
        <v>165</v>
      </c>
      <c r="AJ237" s="20">
        <v>199</v>
      </c>
      <c r="AK237" s="20">
        <v>163</v>
      </c>
      <c r="AL237" s="20">
        <v>229</v>
      </c>
      <c r="AM237" s="20">
        <v>146</v>
      </c>
      <c r="AN237" s="20">
        <v>117</v>
      </c>
      <c r="AO237" s="20">
        <v>126</v>
      </c>
      <c r="AP237" s="20">
        <v>122</v>
      </c>
      <c r="AQ237" s="20">
        <v>59</v>
      </c>
      <c r="AR237" s="20">
        <v>83</v>
      </c>
      <c r="AS237" s="20">
        <v>39</v>
      </c>
      <c r="AT237" s="20">
        <v>28</v>
      </c>
      <c r="AU237" s="21">
        <v>2</v>
      </c>
      <c r="AV237" s="20">
        <v>8</v>
      </c>
      <c r="AW237" s="22">
        <v>15</v>
      </c>
      <c r="AX237" s="20">
        <v>27</v>
      </c>
      <c r="AY237" s="23">
        <v>1438</v>
      </c>
      <c r="AZ237" s="20">
        <v>226</v>
      </c>
      <c r="BA237" s="20">
        <v>103</v>
      </c>
      <c r="BB237" s="20">
        <v>634</v>
      </c>
      <c r="BC237" s="23">
        <v>38.984011931137339</v>
      </c>
      <c r="BD237" t="s">
        <v>161</v>
      </c>
    </row>
    <row r="238" spans="1:56" x14ac:dyDescent="0.25">
      <c r="A238" s="18" t="s">
        <v>152</v>
      </c>
      <c r="B238" s="19" t="s">
        <v>46</v>
      </c>
      <c r="C238" s="19" t="s">
        <v>129</v>
      </c>
      <c r="D238" s="19" t="s">
        <v>153</v>
      </c>
      <c r="E238" s="19" t="s">
        <v>154</v>
      </c>
      <c r="F238" s="29">
        <v>2420</v>
      </c>
      <c r="G238" s="30" t="s">
        <v>49</v>
      </c>
      <c r="H238" s="30" t="s">
        <v>131</v>
      </c>
      <c r="I238" s="29" t="s">
        <v>59</v>
      </c>
      <c r="J238" s="29"/>
      <c r="K238" s="19" t="s">
        <v>52</v>
      </c>
      <c r="L238" s="31">
        <v>1</v>
      </c>
      <c r="M238" s="20">
        <v>3011</v>
      </c>
      <c r="N238" s="20">
        <v>25</v>
      </c>
      <c r="O238" s="20">
        <v>26</v>
      </c>
      <c r="P238" s="20">
        <v>19</v>
      </c>
      <c r="Q238" s="20">
        <v>26</v>
      </c>
      <c r="R238" s="20">
        <v>24</v>
      </c>
      <c r="S238" s="20">
        <v>27</v>
      </c>
      <c r="T238" s="20">
        <v>60</v>
      </c>
      <c r="U238" s="20">
        <v>64</v>
      </c>
      <c r="V238" s="20">
        <v>65</v>
      </c>
      <c r="W238" s="20">
        <v>67</v>
      </c>
      <c r="X238" s="20">
        <v>66</v>
      </c>
      <c r="Y238" s="20">
        <v>69</v>
      </c>
      <c r="Z238" s="20">
        <v>68</v>
      </c>
      <c r="AA238" s="20">
        <v>65</v>
      </c>
      <c r="AB238" s="20">
        <v>62</v>
      </c>
      <c r="AC238" s="20">
        <v>54</v>
      </c>
      <c r="AD238" s="20">
        <v>45</v>
      </c>
      <c r="AE238" s="20">
        <v>46</v>
      </c>
      <c r="AF238" s="20">
        <v>42</v>
      </c>
      <c r="AG238" s="20">
        <v>42</v>
      </c>
      <c r="AH238" s="20">
        <v>191</v>
      </c>
      <c r="AI238" s="20">
        <v>202</v>
      </c>
      <c r="AJ238" s="20">
        <v>186</v>
      </c>
      <c r="AK238" s="20">
        <v>198</v>
      </c>
      <c r="AL238" s="20">
        <v>205</v>
      </c>
      <c r="AM238" s="20">
        <v>166</v>
      </c>
      <c r="AN238" s="20">
        <v>154</v>
      </c>
      <c r="AO238" s="20">
        <v>169</v>
      </c>
      <c r="AP238" s="20">
        <v>165</v>
      </c>
      <c r="AQ238" s="20">
        <v>137</v>
      </c>
      <c r="AR238" s="20">
        <v>131</v>
      </c>
      <c r="AS238" s="20">
        <v>78</v>
      </c>
      <c r="AT238" s="20">
        <v>67</v>
      </c>
      <c r="AU238" s="21">
        <v>2</v>
      </c>
      <c r="AV238" s="20">
        <v>13</v>
      </c>
      <c r="AW238" s="22">
        <v>12</v>
      </c>
      <c r="AX238" s="20">
        <v>29</v>
      </c>
      <c r="AY238" s="23">
        <v>1562</v>
      </c>
      <c r="AZ238" s="20">
        <v>138</v>
      </c>
      <c r="BA238" s="20">
        <v>92</v>
      </c>
      <c r="BB238" s="20">
        <v>566</v>
      </c>
      <c r="BC238" s="23">
        <v>41.768584211932861</v>
      </c>
      <c r="BD238" t="s">
        <v>161</v>
      </c>
    </row>
    <row r="239" spans="1:56" hidden="1" x14ac:dyDescent="0.25">
      <c r="A239" s="72"/>
      <c r="B239" s="48" t="s">
        <v>46</v>
      </c>
      <c r="C239" s="48" t="s">
        <v>320</v>
      </c>
      <c r="D239" s="48"/>
      <c r="E239" s="48"/>
      <c r="F239" s="77"/>
      <c r="G239" s="74"/>
      <c r="H239" s="74"/>
      <c r="I239" s="77"/>
      <c r="J239" s="77"/>
      <c r="K239" s="48"/>
      <c r="L239" s="78"/>
      <c r="M239" s="76">
        <v>186667</v>
      </c>
      <c r="N239" s="76">
        <v>3612</v>
      </c>
      <c r="O239" s="76">
        <v>3614</v>
      </c>
      <c r="P239" s="76">
        <v>3517</v>
      </c>
      <c r="Q239" s="76">
        <v>3612</v>
      </c>
      <c r="R239" s="76">
        <v>3502</v>
      </c>
      <c r="S239" s="76">
        <v>3725</v>
      </c>
      <c r="T239" s="76">
        <v>3465</v>
      </c>
      <c r="U239" s="76">
        <v>3477</v>
      </c>
      <c r="V239" s="76">
        <v>3483</v>
      </c>
      <c r="W239" s="76">
        <v>3463</v>
      </c>
      <c r="X239" s="76">
        <v>3552</v>
      </c>
      <c r="Y239" s="76">
        <v>3561</v>
      </c>
      <c r="Z239" s="76">
        <v>3537</v>
      </c>
      <c r="AA239" s="76">
        <v>3499</v>
      </c>
      <c r="AB239" s="76">
        <v>3460</v>
      </c>
      <c r="AC239" s="76">
        <v>3208</v>
      </c>
      <c r="AD239" s="76">
        <v>3161</v>
      </c>
      <c r="AE239" s="76">
        <v>3118</v>
      </c>
      <c r="AF239" s="76">
        <v>3076</v>
      </c>
      <c r="AG239" s="76">
        <v>3052</v>
      </c>
      <c r="AH239" s="76">
        <v>15489</v>
      </c>
      <c r="AI239" s="76">
        <v>17287</v>
      </c>
      <c r="AJ239" s="76">
        <v>16206</v>
      </c>
      <c r="AK239" s="76">
        <v>14827</v>
      </c>
      <c r="AL239" s="76">
        <v>12321</v>
      </c>
      <c r="AM239" s="76">
        <v>9891</v>
      </c>
      <c r="AN239" s="76">
        <v>8127</v>
      </c>
      <c r="AO239" s="76">
        <v>7403</v>
      </c>
      <c r="AP239" s="76">
        <v>5486</v>
      </c>
      <c r="AQ239" s="76">
        <v>4295</v>
      </c>
      <c r="AR239" s="76">
        <v>2881</v>
      </c>
      <c r="AS239" s="76">
        <v>1883</v>
      </c>
      <c r="AT239" s="76">
        <v>1877</v>
      </c>
      <c r="AU239" s="76">
        <v>224</v>
      </c>
      <c r="AV239" s="76">
        <v>1754</v>
      </c>
      <c r="AW239" s="76">
        <v>1858</v>
      </c>
      <c r="AX239" s="76">
        <v>4236</v>
      </c>
      <c r="AY239" s="76">
        <v>99093</v>
      </c>
      <c r="AZ239" s="76">
        <v>8858</v>
      </c>
      <c r="BA239" s="76">
        <v>7299</v>
      </c>
      <c r="BB239" s="76">
        <v>34185</v>
      </c>
      <c r="BC239" s="76">
        <v>5918.6083828308874</v>
      </c>
      <c r="BD239" t="s">
        <v>161</v>
      </c>
    </row>
    <row r="240" spans="1:56" hidden="1" x14ac:dyDescent="0.25">
      <c r="A240" s="18" t="s">
        <v>388</v>
      </c>
      <c r="B240" s="19" t="s">
        <v>46</v>
      </c>
      <c r="C240" s="19" t="s">
        <v>320</v>
      </c>
      <c r="D240" s="19" t="s">
        <v>389</v>
      </c>
      <c r="E240" s="19"/>
      <c r="F240" s="19"/>
      <c r="G240" s="19"/>
      <c r="H240" s="19"/>
      <c r="I240" s="19"/>
      <c r="J240" s="19"/>
      <c r="K240" s="19"/>
      <c r="L240" s="19"/>
      <c r="M240" s="20">
        <v>36687</v>
      </c>
      <c r="N240" s="20">
        <v>667</v>
      </c>
      <c r="O240" s="20">
        <v>685</v>
      </c>
      <c r="P240" s="20">
        <v>648</v>
      </c>
      <c r="Q240" s="20">
        <v>672</v>
      </c>
      <c r="R240" s="20">
        <v>729</v>
      </c>
      <c r="S240" s="20">
        <v>753</v>
      </c>
      <c r="T240" s="20">
        <v>545</v>
      </c>
      <c r="U240" s="20">
        <v>555</v>
      </c>
      <c r="V240" s="20">
        <v>571</v>
      </c>
      <c r="W240" s="20">
        <v>584</v>
      </c>
      <c r="X240" s="20">
        <v>614</v>
      </c>
      <c r="Y240" s="20">
        <v>622</v>
      </c>
      <c r="Z240" s="20">
        <v>636</v>
      </c>
      <c r="AA240" s="20">
        <v>665</v>
      </c>
      <c r="AB240" s="20">
        <v>688</v>
      </c>
      <c r="AC240" s="20">
        <v>678</v>
      </c>
      <c r="AD240" s="20">
        <v>708</v>
      </c>
      <c r="AE240" s="20">
        <v>716</v>
      </c>
      <c r="AF240" s="20">
        <v>689</v>
      </c>
      <c r="AG240" s="20">
        <v>639</v>
      </c>
      <c r="AH240" s="20">
        <v>2801</v>
      </c>
      <c r="AI240" s="20">
        <v>3141</v>
      </c>
      <c r="AJ240" s="20">
        <v>3227</v>
      </c>
      <c r="AK240" s="20">
        <v>3027</v>
      </c>
      <c r="AL240" s="20">
        <v>2606</v>
      </c>
      <c r="AM240" s="20">
        <v>1996</v>
      </c>
      <c r="AN240" s="20">
        <v>1757</v>
      </c>
      <c r="AO240" s="20">
        <v>1626</v>
      </c>
      <c r="AP240" s="20">
        <v>1104</v>
      </c>
      <c r="AQ240" s="20">
        <v>880</v>
      </c>
      <c r="AR240" s="20">
        <v>629</v>
      </c>
      <c r="AS240" s="20">
        <v>419</v>
      </c>
      <c r="AT240" s="20">
        <v>410</v>
      </c>
      <c r="AU240" s="21">
        <v>33</v>
      </c>
      <c r="AV240" s="20">
        <v>303</v>
      </c>
      <c r="AW240" s="22">
        <v>364</v>
      </c>
      <c r="AX240" s="20">
        <v>783</v>
      </c>
      <c r="AY240" s="23">
        <v>17313</v>
      </c>
      <c r="AZ240" s="20">
        <v>1428</v>
      </c>
      <c r="BA240" s="20">
        <v>1728</v>
      </c>
      <c r="BB240" s="20">
        <v>8130</v>
      </c>
      <c r="BC240" s="23">
        <v>1091.5523340718455</v>
      </c>
      <c r="BD240" t="s">
        <v>161</v>
      </c>
    </row>
    <row r="241" spans="1:56" hidden="1" x14ac:dyDescent="0.25">
      <c r="A241" s="18"/>
      <c r="B241" s="19"/>
      <c r="C241" s="19"/>
      <c r="D241" s="19"/>
      <c r="E241" s="17" t="s">
        <v>390</v>
      </c>
      <c r="F241">
        <v>8910</v>
      </c>
      <c r="G241" s="25" t="s">
        <v>320</v>
      </c>
      <c r="H241" s="25" t="s">
        <v>391</v>
      </c>
      <c r="I241" s="28" t="s">
        <v>57</v>
      </c>
      <c r="J241" t="s">
        <v>392</v>
      </c>
      <c r="K241" s="17" t="s">
        <v>52</v>
      </c>
      <c r="L241" s="26">
        <v>0.14000000000000001</v>
      </c>
      <c r="M241" s="27">
        <v>5135</v>
      </c>
      <c r="N241">
        <v>93</v>
      </c>
      <c r="O241">
        <v>96</v>
      </c>
      <c r="P241">
        <v>91</v>
      </c>
      <c r="Q241">
        <v>94</v>
      </c>
      <c r="R241">
        <v>102</v>
      </c>
      <c r="S241">
        <v>105</v>
      </c>
      <c r="T241">
        <v>76</v>
      </c>
      <c r="U241">
        <v>78</v>
      </c>
      <c r="V241">
        <v>80</v>
      </c>
      <c r="W241">
        <v>82</v>
      </c>
      <c r="X241">
        <v>86</v>
      </c>
      <c r="Y241">
        <v>87</v>
      </c>
      <c r="Z241">
        <v>89</v>
      </c>
      <c r="AA241">
        <v>93</v>
      </c>
      <c r="AB241">
        <v>96</v>
      </c>
      <c r="AC241">
        <v>95</v>
      </c>
      <c r="AD241">
        <v>99</v>
      </c>
      <c r="AE241">
        <v>100</v>
      </c>
      <c r="AF241">
        <v>96</v>
      </c>
      <c r="AG241">
        <v>89</v>
      </c>
      <c r="AH241">
        <v>392</v>
      </c>
      <c r="AI241">
        <v>440</v>
      </c>
      <c r="AJ241">
        <v>452</v>
      </c>
      <c r="AK241">
        <v>424</v>
      </c>
      <c r="AL241">
        <v>365</v>
      </c>
      <c r="AM241">
        <v>279</v>
      </c>
      <c r="AN241">
        <v>246</v>
      </c>
      <c r="AO241">
        <v>228</v>
      </c>
      <c r="AP241">
        <v>155</v>
      </c>
      <c r="AQ241">
        <v>123</v>
      </c>
      <c r="AR241">
        <v>88</v>
      </c>
      <c r="AS241">
        <v>59</v>
      </c>
      <c r="AT241">
        <v>57</v>
      </c>
      <c r="AU241">
        <v>5</v>
      </c>
      <c r="AV241">
        <v>42</v>
      </c>
      <c r="AW241">
        <v>51</v>
      </c>
      <c r="AX241">
        <v>110</v>
      </c>
      <c r="AY241">
        <v>2424</v>
      </c>
      <c r="AZ241">
        <v>200</v>
      </c>
      <c r="BA241">
        <v>242</v>
      </c>
      <c r="BB241">
        <v>1138</v>
      </c>
      <c r="BC241">
        <v>153</v>
      </c>
      <c r="BD241" t="s">
        <v>161</v>
      </c>
    </row>
    <row r="242" spans="1:56" hidden="1" x14ac:dyDescent="0.25">
      <c r="A242" s="18"/>
      <c r="B242" s="19"/>
      <c r="C242" s="19"/>
      <c r="D242" s="19"/>
      <c r="E242" s="17" t="s">
        <v>393</v>
      </c>
      <c r="F242">
        <v>2421</v>
      </c>
      <c r="G242" s="25" t="s">
        <v>320</v>
      </c>
      <c r="H242" s="25" t="s">
        <v>391</v>
      </c>
      <c r="I242" t="s">
        <v>94</v>
      </c>
      <c r="J242" t="s">
        <v>393</v>
      </c>
      <c r="K242" s="17" t="s">
        <v>52</v>
      </c>
      <c r="L242" s="26">
        <v>0.55000000000000004</v>
      </c>
      <c r="M242" s="27">
        <v>20178</v>
      </c>
      <c r="N242">
        <v>367</v>
      </c>
      <c r="O242">
        <v>377</v>
      </c>
      <c r="P242">
        <v>356</v>
      </c>
      <c r="Q242">
        <v>370</v>
      </c>
      <c r="R242">
        <v>401</v>
      </c>
      <c r="S242">
        <v>414</v>
      </c>
      <c r="T242">
        <v>300</v>
      </c>
      <c r="U242">
        <v>305</v>
      </c>
      <c r="V242">
        <v>314</v>
      </c>
      <c r="W242">
        <v>321</v>
      </c>
      <c r="X242">
        <v>338</v>
      </c>
      <c r="Y242">
        <v>342</v>
      </c>
      <c r="Z242">
        <v>350</v>
      </c>
      <c r="AA242">
        <v>366</v>
      </c>
      <c r="AB242">
        <v>378</v>
      </c>
      <c r="AC242">
        <v>373</v>
      </c>
      <c r="AD242">
        <v>389</v>
      </c>
      <c r="AE242">
        <v>394</v>
      </c>
      <c r="AF242">
        <v>379</v>
      </c>
      <c r="AG242">
        <v>351</v>
      </c>
      <c r="AH242">
        <v>1541</v>
      </c>
      <c r="AI242">
        <v>1728</v>
      </c>
      <c r="AJ242">
        <v>1775</v>
      </c>
      <c r="AK242">
        <v>1665</v>
      </c>
      <c r="AL242">
        <v>1433</v>
      </c>
      <c r="AM242">
        <v>1098</v>
      </c>
      <c r="AN242">
        <v>966</v>
      </c>
      <c r="AO242">
        <v>894</v>
      </c>
      <c r="AP242">
        <v>607</v>
      </c>
      <c r="AQ242">
        <v>484</v>
      </c>
      <c r="AR242">
        <v>346</v>
      </c>
      <c r="AS242">
        <v>230</v>
      </c>
      <c r="AT242">
        <v>226</v>
      </c>
      <c r="AU242">
        <v>18</v>
      </c>
      <c r="AV242">
        <v>167</v>
      </c>
      <c r="AW242">
        <v>200</v>
      </c>
      <c r="AX242">
        <v>431</v>
      </c>
      <c r="AY242">
        <v>9522</v>
      </c>
      <c r="AZ242">
        <v>785</v>
      </c>
      <c r="BA242">
        <v>950</v>
      </c>
      <c r="BB242">
        <v>4472</v>
      </c>
      <c r="BC242">
        <v>600</v>
      </c>
      <c r="BD242" t="s">
        <v>161</v>
      </c>
    </row>
    <row r="243" spans="1:56" hidden="1" x14ac:dyDescent="0.25">
      <c r="A243" s="18"/>
      <c r="B243" s="19"/>
      <c r="C243" s="19"/>
      <c r="D243" s="19"/>
      <c r="E243" s="17" t="s">
        <v>394</v>
      </c>
      <c r="F243">
        <v>2422</v>
      </c>
      <c r="G243" s="25" t="s">
        <v>320</v>
      </c>
      <c r="H243" s="25" t="s">
        <v>391</v>
      </c>
      <c r="I243" s="28" t="s">
        <v>51</v>
      </c>
      <c r="J243" t="s">
        <v>395</v>
      </c>
      <c r="K243" s="17" t="s">
        <v>52</v>
      </c>
      <c r="L243" s="26">
        <v>0.01</v>
      </c>
      <c r="M243" s="27">
        <v>366</v>
      </c>
      <c r="N243">
        <v>7</v>
      </c>
      <c r="O243">
        <v>7</v>
      </c>
      <c r="P243">
        <v>6</v>
      </c>
      <c r="Q243">
        <v>7</v>
      </c>
      <c r="R243">
        <v>7</v>
      </c>
      <c r="S243">
        <v>8</v>
      </c>
      <c r="T243">
        <v>5</v>
      </c>
      <c r="U243">
        <v>6</v>
      </c>
      <c r="V243">
        <v>6</v>
      </c>
      <c r="W243">
        <v>6</v>
      </c>
      <c r="X243">
        <v>6</v>
      </c>
      <c r="Y243">
        <v>6</v>
      </c>
      <c r="Z243">
        <v>6</v>
      </c>
      <c r="AA243">
        <v>7</v>
      </c>
      <c r="AB243">
        <v>7</v>
      </c>
      <c r="AC243">
        <v>7</v>
      </c>
      <c r="AD243">
        <v>7</v>
      </c>
      <c r="AE243">
        <v>7</v>
      </c>
      <c r="AF243">
        <v>7</v>
      </c>
      <c r="AG243">
        <v>6</v>
      </c>
      <c r="AH243">
        <v>28</v>
      </c>
      <c r="AI243">
        <v>31</v>
      </c>
      <c r="AJ243">
        <v>32</v>
      </c>
      <c r="AK243">
        <v>30</v>
      </c>
      <c r="AL243">
        <v>26</v>
      </c>
      <c r="AM243">
        <v>20</v>
      </c>
      <c r="AN243">
        <v>18</v>
      </c>
      <c r="AO243">
        <v>16</v>
      </c>
      <c r="AP243">
        <v>11</v>
      </c>
      <c r="AQ243">
        <v>9</v>
      </c>
      <c r="AR243">
        <v>6</v>
      </c>
      <c r="AS243">
        <v>4</v>
      </c>
      <c r="AT243">
        <v>4</v>
      </c>
      <c r="AU243">
        <v>0</v>
      </c>
      <c r="AV243">
        <v>3</v>
      </c>
      <c r="AW243">
        <v>4</v>
      </c>
      <c r="AX243">
        <v>8</v>
      </c>
      <c r="AY243">
        <v>173</v>
      </c>
      <c r="AZ243">
        <v>14</v>
      </c>
      <c r="BA243">
        <v>17</v>
      </c>
      <c r="BB243">
        <v>81</v>
      </c>
      <c r="BC243">
        <v>11</v>
      </c>
      <c r="BD243" t="s">
        <v>161</v>
      </c>
    </row>
    <row r="244" spans="1:56" hidden="1" x14ac:dyDescent="0.25">
      <c r="A244" s="18"/>
      <c r="B244" s="19"/>
      <c r="C244" s="19"/>
      <c r="D244" s="19"/>
      <c r="E244" s="17" t="s">
        <v>396</v>
      </c>
      <c r="F244">
        <v>2423</v>
      </c>
      <c r="G244" s="25" t="s">
        <v>320</v>
      </c>
      <c r="H244" s="25" t="s">
        <v>391</v>
      </c>
      <c r="I244" s="28" t="s">
        <v>51</v>
      </c>
      <c r="J244" t="s">
        <v>397</v>
      </c>
      <c r="K244" s="17" t="s">
        <v>52</v>
      </c>
      <c r="L244" s="26">
        <v>0.01</v>
      </c>
      <c r="M244" s="27">
        <v>366</v>
      </c>
      <c r="N244">
        <v>7</v>
      </c>
      <c r="O244">
        <v>7</v>
      </c>
      <c r="P244">
        <v>6</v>
      </c>
      <c r="Q244">
        <v>7</v>
      </c>
      <c r="R244">
        <v>7</v>
      </c>
      <c r="S244">
        <v>8</v>
      </c>
      <c r="T244">
        <v>5</v>
      </c>
      <c r="U244">
        <v>6</v>
      </c>
      <c r="V244">
        <v>6</v>
      </c>
      <c r="W244">
        <v>6</v>
      </c>
      <c r="X244">
        <v>6</v>
      </c>
      <c r="Y244">
        <v>6</v>
      </c>
      <c r="Z244">
        <v>6</v>
      </c>
      <c r="AA244">
        <v>7</v>
      </c>
      <c r="AB244">
        <v>7</v>
      </c>
      <c r="AC244">
        <v>7</v>
      </c>
      <c r="AD244">
        <v>7</v>
      </c>
      <c r="AE244">
        <v>7</v>
      </c>
      <c r="AF244">
        <v>7</v>
      </c>
      <c r="AG244">
        <v>6</v>
      </c>
      <c r="AH244">
        <v>28</v>
      </c>
      <c r="AI244">
        <v>31</v>
      </c>
      <c r="AJ244">
        <v>32</v>
      </c>
      <c r="AK244">
        <v>30</v>
      </c>
      <c r="AL244">
        <v>26</v>
      </c>
      <c r="AM244">
        <v>20</v>
      </c>
      <c r="AN244">
        <v>18</v>
      </c>
      <c r="AO244">
        <v>16</v>
      </c>
      <c r="AP244">
        <v>11</v>
      </c>
      <c r="AQ244">
        <v>9</v>
      </c>
      <c r="AR244">
        <v>6</v>
      </c>
      <c r="AS244">
        <v>4</v>
      </c>
      <c r="AT244">
        <v>4</v>
      </c>
      <c r="AU244">
        <v>0</v>
      </c>
      <c r="AV244">
        <v>3</v>
      </c>
      <c r="AW244">
        <v>4</v>
      </c>
      <c r="AX244">
        <v>8</v>
      </c>
      <c r="AY244">
        <v>173</v>
      </c>
      <c r="AZ244">
        <v>14</v>
      </c>
      <c r="BA244">
        <v>17</v>
      </c>
      <c r="BB244">
        <v>81</v>
      </c>
      <c r="BC244">
        <v>11</v>
      </c>
      <c r="BD244" t="s">
        <v>161</v>
      </c>
    </row>
    <row r="245" spans="1:56" hidden="1" x14ac:dyDescent="0.25">
      <c r="A245" s="18"/>
      <c r="B245" s="19"/>
      <c r="C245" s="19"/>
      <c r="D245" s="19"/>
      <c r="E245" s="17" t="s">
        <v>398</v>
      </c>
      <c r="F245">
        <v>2424</v>
      </c>
      <c r="G245" s="25" t="s">
        <v>320</v>
      </c>
      <c r="H245" s="25" t="s">
        <v>391</v>
      </c>
      <c r="I245" s="28" t="s">
        <v>51</v>
      </c>
      <c r="J245" t="s">
        <v>399</v>
      </c>
      <c r="K245" s="17" t="s">
        <v>52</v>
      </c>
      <c r="L245" s="26">
        <v>0.01</v>
      </c>
      <c r="M245" s="27">
        <v>366</v>
      </c>
      <c r="N245">
        <v>7</v>
      </c>
      <c r="O245">
        <v>7</v>
      </c>
      <c r="P245">
        <v>6</v>
      </c>
      <c r="Q245">
        <v>7</v>
      </c>
      <c r="R245">
        <v>7</v>
      </c>
      <c r="S245">
        <v>8</v>
      </c>
      <c r="T245">
        <v>5</v>
      </c>
      <c r="U245">
        <v>6</v>
      </c>
      <c r="V245">
        <v>6</v>
      </c>
      <c r="W245">
        <v>6</v>
      </c>
      <c r="X245">
        <v>6</v>
      </c>
      <c r="Y245">
        <v>6</v>
      </c>
      <c r="Z245">
        <v>6</v>
      </c>
      <c r="AA245">
        <v>7</v>
      </c>
      <c r="AB245">
        <v>7</v>
      </c>
      <c r="AC245">
        <v>7</v>
      </c>
      <c r="AD245">
        <v>7</v>
      </c>
      <c r="AE245">
        <v>7</v>
      </c>
      <c r="AF245">
        <v>7</v>
      </c>
      <c r="AG245">
        <v>6</v>
      </c>
      <c r="AH245">
        <v>28</v>
      </c>
      <c r="AI245">
        <v>31</v>
      </c>
      <c r="AJ245">
        <v>32</v>
      </c>
      <c r="AK245">
        <v>30</v>
      </c>
      <c r="AL245">
        <v>26</v>
      </c>
      <c r="AM245">
        <v>20</v>
      </c>
      <c r="AN245">
        <v>18</v>
      </c>
      <c r="AO245">
        <v>16</v>
      </c>
      <c r="AP245">
        <v>11</v>
      </c>
      <c r="AQ245">
        <v>9</v>
      </c>
      <c r="AR245">
        <v>6</v>
      </c>
      <c r="AS245">
        <v>4</v>
      </c>
      <c r="AT245">
        <v>4</v>
      </c>
      <c r="AU245">
        <v>0</v>
      </c>
      <c r="AV245">
        <v>3</v>
      </c>
      <c r="AW245">
        <v>4</v>
      </c>
      <c r="AX245">
        <v>8</v>
      </c>
      <c r="AY245">
        <v>173</v>
      </c>
      <c r="AZ245">
        <v>14</v>
      </c>
      <c r="BA245">
        <v>17</v>
      </c>
      <c r="BB245">
        <v>81</v>
      </c>
      <c r="BC245">
        <v>11</v>
      </c>
      <c r="BD245" t="s">
        <v>161</v>
      </c>
    </row>
    <row r="246" spans="1:56" hidden="1" x14ac:dyDescent="0.25">
      <c r="A246" s="18"/>
      <c r="B246" s="19"/>
      <c r="C246" s="19"/>
      <c r="D246" s="19"/>
      <c r="E246" s="17" t="s">
        <v>400</v>
      </c>
      <c r="F246" s="28">
        <v>11744</v>
      </c>
      <c r="G246" s="25" t="s">
        <v>320</v>
      </c>
      <c r="H246" s="25" t="s">
        <v>391</v>
      </c>
      <c r="I246" t="s">
        <v>100</v>
      </c>
      <c r="J246" t="s">
        <v>400</v>
      </c>
      <c r="K246" s="17" t="s">
        <v>101</v>
      </c>
      <c r="L246" s="26">
        <v>0.12</v>
      </c>
      <c r="M246" s="27">
        <v>4403</v>
      </c>
      <c r="N246">
        <v>80</v>
      </c>
      <c r="O246">
        <v>82</v>
      </c>
      <c r="P246">
        <v>78</v>
      </c>
      <c r="Q246">
        <v>81</v>
      </c>
      <c r="R246">
        <v>87</v>
      </c>
      <c r="S246">
        <v>90</v>
      </c>
      <c r="T246">
        <v>65</v>
      </c>
      <c r="U246">
        <v>67</v>
      </c>
      <c r="V246">
        <v>69</v>
      </c>
      <c r="W246">
        <v>70</v>
      </c>
      <c r="X246">
        <v>74</v>
      </c>
      <c r="Y246">
        <v>75</v>
      </c>
      <c r="Z246">
        <v>76</v>
      </c>
      <c r="AA246">
        <v>80</v>
      </c>
      <c r="AB246">
        <v>83</v>
      </c>
      <c r="AC246">
        <v>81</v>
      </c>
      <c r="AD246">
        <v>85</v>
      </c>
      <c r="AE246">
        <v>86</v>
      </c>
      <c r="AF246">
        <v>83</v>
      </c>
      <c r="AG246">
        <v>77</v>
      </c>
      <c r="AH246">
        <v>336</v>
      </c>
      <c r="AI246">
        <v>377</v>
      </c>
      <c r="AJ246">
        <v>387</v>
      </c>
      <c r="AK246">
        <v>363</v>
      </c>
      <c r="AL246">
        <v>313</v>
      </c>
      <c r="AM246">
        <v>240</v>
      </c>
      <c r="AN246">
        <v>211</v>
      </c>
      <c r="AO246">
        <v>195</v>
      </c>
      <c r="AP246">
        <v>132</v>
      </c>
      <c r="AQ246">
        <v>106</v>
      </c>
      <c r="AR246">
        <v>75</v>
      </c>
      <c r="AS246">
        <v>50</v>
      </c>
      <c r="AT246">
        <v>49</v>
      </c>
      <c r="AU246">
        <v>4</v>
      </c>
      <c r="AV246">
        <v>36</v>
      </c>
      <c r="AW246">
        <v>44</v>
      </c>
      <c r="AX246">
        <v>94</v>
      </c>
      <c r="AY246">
        <v>2078</v>
      </c>
      <c r="AZ246">
        <v>171</v>
      </c>
      <c r="BA246">
        <v>207</v>
      </c>
      <c r="BB246">
        <v>976</v>
      </c>
      <c r="BC246">
        <v>131</v>
      </c>
      <c r="BD246" t="s">
        <v>161</v>
      </c>
    </row>
    <row r="247" spans="1:56" hidden="1" x14ac:dyDescent="0.25">
      <c r="A247" s="18"/>
      <c r="B247" s="19"/>
      <c r="C247" s="19"/>
      <c r="D247" s="19"/>
      <c r="E247" s="17" t="s">
        <v>401</v>
      </c>
      <c r="F247" s="28">
        <v>10062</v>
      </c>
      <c r="G247" s="25" t="s">
        <v>320</v>
      </c>
      <c r="H247" s="25" t="s">
        <v>391</v>
      </c>
      <c r="I247" t="s">
        <v>100</v>
      </c>
      <c r="J247" t="s">
        <v>401</v>
      </c>
      <c r="K247" s="17" t="s">
        <v>103</v>
      </c>
      <c r="L247" s="26">
        <v>0.16</v>
      </c>
      <c r="M247" s="27">
        <v>5870</v>
      </c>
      <c r="N247">
        <v>107</v>
      </c>
      <c r="O247">
        <v>110</v>
      </c>
      <c r="P247">
        <v>104</v>
      </c>
      <c r="Q247">
        <v>108</v>
      </c>
      <c r="R247">
        <v>117</v>
      </c>
      <c r="S247">
        <v>120</v>
      </c>
      <c r="T247">
        <v>87</v>
      </c>
      <c r="U247">
        <v>89</v>
      </c>
      <c r="V247">
        <v>91</v>
      </c>
      <c r="W247">
        <v>93</v>
      </c>
      <c r="X247">
        <v>98</v>
      </c>
      <c r="Y247">
        <v>100</v>
      </c>
      <c r="Z247">
        <v>102</v>
      </c>
      <c r="AA247">
        <v>106</v>
      </c>
      <c r="AB247">
        <v>110</v>
      </c>
      <c r="AC247">
        <v>108</v>
      </c>
      <c r="AD247">
        <v>113</v>
      </c>
      <c r="AE247">
        <v>115</v>
      </c>
      <c r="AF247">
        <v>110</v>
      </c>
      <c r="AG247">
        <v>102</v>
      </c>
      <c r="AH247">
        <v>448</v>
      </c>
      <c r="AI247">
        <v>503</v>
      </c>
      <c r="AJ247">
        <v>516</v>
      </c>
      <c r="AK247">
        <v>484</v>
      </c>
      <c r="AL247">
        <v>417</v>
      </c>
      <c r="AM247">
        <v>319</v>
      </c>
      <c r="AN247">
        <v>281</v>
      </c>
      <c r="AO247">
        <v>260</v>
      </c>
      <c r="AP247">
        <v>177</v>
      </c>
      <c r="AQ247">
        <v>141</v>
      </c>
      <c r="AR247">
        <v>101</v>
      </c>
      <c r="AS247">
        <v>67</v>
      </c>
      <c r="AT247">
        <v>66</v>
      </c>
      <c r="AU247">
        <v>5</v>
      </c>
      <c r="AV247">
        <v>48</v>
      </c>
      <c r="AW247">
        <v>58</v>
      </c>
      <c r="AX247">
        <v>125</v>
      </c>
      <c r="AY247">
        <v>2770</v>
      </c>
      <c r="AZ247">
        <v>228</v>
      </c>
      <c r="BA247">
        <v>276</v>
      </c>
      <c r="BB247">
        <v>1301</v>
      </c>
      <c r="BC247">
        <v>175</v>
      </c>
      <c r="BD247" t="s">
        <v>161</v>
      </c>
    </row>
    <row r="248" spans="1:56" hidden="1" x14ac:dyDescent="0.25">
      <c r="A248" s="18" t="s">
        <v>402</v>
      </c>
      <c r="B248" s="19" t="s">
        <v>46</v>
      </c>
      <c r="C248" s="19" t="s">
        <v>320</v>
      </c>
      <c r="D248" s="19" t="s">
        <v>403</v>
      </c>
      <c r="E248" s="19"/>
      <c r="F248" s="19"/>
      <c r="G248" s="19"/>
      <c r="H248" s="19"/>
      <c r="I248" s="19"/>
      <c r="J248" s="19"/>
      <c r="K248" s="19"/>
      <c r="L248" s="19"/>
      <c r="M248" s="20">
        <v>10385</v>
      </c>
      <c r="N248" s="20">
        <v>165</v>
      </c>
      <c r="O248" s="20">
        <v>163</v>
      </c>
      <c r="P248" s="20">
        <v>160</v>
      </c>
      <c r="Q248" s="20">
        <v>195</v>
      </c>
      <c r="R248" s="20">
        <v>191</v>
      </c>
      <c r="S248" s="20">
        <v>227</v>
      </c>
      <c r="T248" s="20">
        <v>250</v>
      </c>
      <c r="U248" s="20">
        <v>190</v>
      </c>
      <c r="V248" s="20">
        <v>178</v>
      </c>
      <c r="W248" s="20">
        <v>197</v>
      </c>
      <c r="X248" s="20">
        <v>179</v>
      </c>
      <c r="Y248" s="20">
        <v>181</v>
      </c>
      <c r="Z248" s="20">
        <v>243</v>
      </c>
      <c r="AA248" s="20">
        <v>186</v>
      </c>
      <c r="AB248" s="20">
        <v>174</v>
      </c>
      <c r="AC248" s="20">
        <v>176</v>
      </c>
      <c r="AD248" s="20">
        <v>152</v>
      </c>
      <c r="AE248" s="20">
        <v>151</v>
      </c>
      <c r="AF248" s="20">
        <v>203</v>
      </c>
      <c r="AG248" s="20">
        <v>158</v>
      </c>
      <c r="AH248" s="20">
        <v>801</v>
      </c>
      <c r="AI248" s="20">
        <v>882</v>
      </c>
      <c r="AJ248" s="20">
        <v>936</v>
      </c>
      <c r="AK248" s="20">
        <v>794</v>
      </c>
      <c r="AL248" s="20">
        <v>887</v>
      </c>
      <c r="AM248" s="20">
        <v>566</v>
      </c>
      <c r="AN248" s="20">
        <v>442</v>
      </c>
      <c r="AO248" s="20">
        <v>447</v>
      </c>
      <c r="AP248" s="20">
        <v>308</v>
      </c>
      <c r="AQ248" s="20">
        <v>229</v>
      </c>
      <c r="AR248" s="20">
        <v>200</v>
      </c>
      <c r="AS248" s="20">
        <v>90</v>
      </c>
      <c r="AT248" s="20">
        <v>84</v>
      </c>
      <c r="AU248" s="21">
        <v>25</v>
      </c>
      <c r="AV248" s="20">
        <v>148</v>
      </c>
      <c r="AW248" s="22">
        <v>140</v>
      </c>
      <c r="AX248" s="20">
        <v>193</v>
      </c>
      <c r="AY248" s="23">
        <v>10409</v>
      </c>
      <c r="AZ248" s="20">
        <v>235</v>
      </c>
      <c r="BA248" s="20">
        <v>400</v>
      </c>
      <c r="BB248" s="20">
        <v>1601</v>
      </c>
      <c r="BC248" s="23">
        <v>270.10351123716583</v>
      </c>
      <c r="BD248" t="s">
        <v>161</v>
      </c>
    </row>
    <row r="249" spans="1:56" hidden="1" x14ac:dyDescent="0.25">
      <c r="A249" s="18"/>
      <c r="B249" s="19"/>
      <c r="C249" s="19"/>
      <c r="D249" s="19"/>
      <c r="E249" s="17" t="s">
        <v>404</v>
      </c>
      <c r="F249">
        <v>2432</v>
      </c>
      <c r="G249" s="25" t="s">
        <v>320</v>
      </c>
      <c r="H249" s="25" t="s">
        <v>405</v>
      </c>
      <c r="I249" s="28" t="s">
        <v>76</v>
      </c>
      <c r="J249" t="s">
        <v>406</v>
      </c>
      <c r="K249" s="17" t="s">
        <v>52</v>
      </c>
      <c r="L249" s="26">
        <v>7.0000000000000007E-2</v>
      </c>
      <c r="M249" s="27">
        <v>729</v>
      </c>
      <c r="N249">
        <v>12</v>
      </c>
      <c r="O249">
        <v>11</v>
      </c>
      <c r="P249">
        <v>11</v>
      </c>
      <c r="Q249">
        <v>14</v>
      </c>
      <c r="R249">
        <v>13</v>
      </c>
      <c r="S249">
        <v>16</v>
      </c>
      <c r="T249">
        <v>18</v>
      </c>
      <c r="U249">
        <v>13</v>
      </c>
      <c r="V249">
        <v>12</v>
      </c>
      <c r="W249">
        <v>14</v>
      </c>
      <c r="X249">
        <v>13</v>
      </c>
      <c r="Y249">
        <v>13</v>
      </c>
      <c r="Z249">
        <v>17</v>
      </c>
      <c r="AA249">
        <v>13</v>
      </c>
      <c r="AB249">
        <v>12</v>
      </c>
      <c r="AC249">
        <v>12</v>
      </c>
      <c r="AD249">
        <v>11</v>
      </c>
      <c r="AE249">
        <v>11</v>
      </c>
      <c r="AF249">
        <v>14</v>
      </c>
      <c r="AG249">
        <v>11</v>
      </c>
      <c r="AH249">
        <v>56</v>
      </c>
      <c r="AI249">
        <v>62</v>
      </c>
      <c r="AJ249">
        <v>66</v>
      </c>
      <c r="AK249">
        <v>56</v>
      </c>
      <c r="AL249">
        <v>62</v>
      </c>
      <c r="AM249">
        <v>40</v>
      </c>
      <c r="AN249">
        <v>31</v>
      </c>
      <c r="AO249">
        <v>31</v>
      </c>
      <c r="AP249">
        <v>22</v>
      </c>
      <c r="AQ249">
        <v>16</v>
      </c>
      <c r="AR249">
        <v>14</v>
      </c>
      <c r="AS249">
        <v>6</v>
      </c>
      <c r="AT249">
        <v>6</v>
      </c>
      <c r="AU249">
        <v>2</v>
      </c>
      <c r="AV249">
        <v>10</v>
      </c>
      <c r="AW249">
        <v>10</v>
      </c>
      <c r="AX249">
        <v>14</v>
      </c>
      <c r="AY249">
        <v>729</v>
      </c>
      <c r="AZ249">
        <v>16</v>
      </c>
      <c r="BA249">
        <v>28</v>
      </c>
      <c r="BB249">
        <v>112</v>
      </c>
      <c r="BC249">
        <v>19</v>
      </c>
      <c r="BD249" t="s">
        <v>161</v>
      </c>
    </row>
    <row r="250" spans="1:56" hidden="1" x14ac:dyDescent="0.25">
      <c r="A250" s="18"/>
      <c r="B250" s="19"/>
      <c r="C250" s="19"/>
      <c r="D250" s="19"/>
      <c r="E250" s="17" t="s">
        <v>407</v>
      </c>
      <c r="F250">
        <v>2427</v>
      </c>
      <c r="G250" s="25" t="s">
        <v>320</v>
      </c>
      <c r="H250" s="25" t="s">
        <v>405</v>
      </c>
      <c r="I250" s="28" t="s">
        <v>57</v>
      </c>
      <c r="J250" t="s">
        <v>408</v>
      </c>
      <c r="K250" s="17" t="s">
        <v>52</v>
      </c>
      <c r="L250" s="26">
        <v>0.08</v>
      </c>
      <c r="M250" s="27">
        <v>830</v>
      </c>
      <c r="N250">
        <v>13</v>
      </c>
      <c r="O250">
        <v>13</v>
      </c>
      <c r="P250">
        <v>13</v>
      </c>
      <c r="Q250">
        <v>16</v>
      </c>
      <c r="R250">
        <v>15</v>
      </c>
      <c r="S250">
        <v>18</v>
      </c>
      <c r="T250">
        <v>20</v>
      </c>
      <c r="U250">
        <v>15</v>
      </c>
      <c r="V250">
        <v>14</v>
      </c>
      <c r="W250">
        <v>16</v>
      </c>
      <c r="X250">
        <v>14</v>
      </c>
      <c r="Y250">
        <v>14</v>
      </c>
      <c r="Z250">
        <v>19</v>
      </c>
      <c r="AA250">
        <v>15</v>
      </c>
      <c r="AB250">
        <v>14</v>
      </c>
      <c r="AC250">
        <v>14</v>
      </c>
      <c r="AD250">
        <v>12</v>
      </c>
      <c r="AE250">
        <v>12</v>
      </c>
      <c r="AF250">
        <v>16</v>
      </c>
      <c r="AG250">
        <v>13</v>
      </c>
      <c r="AH250">
        <v>64</v>
      </c>
      <c r="AI250">
        <v>71</v>
      </c>
      <c r="AJ250">
        <v>75</v>
      </c>
      <c r="AK250">
        <v>64</v>
      </c>
      <c r="AL250">
        <v>71</v>
      </c>
      <c r="AM250">
        <v>45</v>
      </c>
      <c r="AN250">
        <v>35</v>
      </c>
      <c r="AO250">
        <v>36</v>
      </c>
      <c r="AP250">
        <v>25</v>
      </c>
      <c r="AQ250">
        <v>18</v>
      </c>
      <c r="AR250">
        <v>16</v>
      </c>
      <c r="AS250">
        <v>7</v>
      </c>
      <c r="AT250">
        <v>7</v>
      </c>
      <c r="AU250">
        <v>2</v>
      </c>
      <c r="AV250">
        <v>12</v>
      </c>
      <c r="AW250">
        <v>11</v>
      </c>
      <c r="AX250">
        <v>15</v>
      </c>
      <c r="AY250">
        <v>833</v>
      </c>
      <c r="AZ250">
        <v>19</v>
      </c>
      <c r="BA250">
        <v>32</v>
      </c>
      <c r="BB250">
        <v>128</v>
      </c>
      <c r="BC250">
        <v>22</v>
      </c>
      <c r="BD250" t="s">
        <v>161</v>
      </c>
    </row>
    <row r="251" spans="1:56" hidden="1" x14ac:dyDescent="0.25">
      <c r="A251" s="18"/>
      <c r="B251" s="19"/>
      <c r="C251" s="19"/>
      <c r="D251" s="19"/>
      <c r="E251" s="17" t="s">
        <v>391</v>
      </c>
      <c r="F251">
        <v>2439</v>
      </c>
      <c r="G251" s="25" t="s">
        <v>320</v>
      </c>
      <c r="H251" s="25" t="s">
        <v>391</v>
      </c>
      <c r="I251" s="28" t="s">
        <v>57</v>
      </c>
      <c r="J251" t="s">
        <v>409</v>
      </c>
      <c r="K251" s="17" t="s">
        <v>52</v>
      </c>
      <c r="L251" s="26">
        <v>7.0000000000000007E-2</v>
      </c>
      <c r="M251" s="27">
        <v>729</v>
      </c>
      <c r="N251">
        <v>12</v>
      </c>
      <c r="O251">
        <v>11</v>
      </c>
      <c r="P251">
        <v>11</v>
      </c>
      <c r="Q251">
        <v>14</v>
      </c>
      <c r="R251">
        <v>13</v>
      </c>
      <c r="S251">
        <v>16</v>
      </c>
      <c r="T251">
        <v>18</v>
      </c>
      <c r="U251">
        <v>13</v>
      </c>
      <c r="V251">
        <v>12</v>
      </c>
      <c r="W251">
        <v>14</v>
      </c>
      <c r="X251">
        <v>13</v>
      </c>
      <c r="Y251">
        <v>13</v>
      </c>
      <c r="Z251">
        <v>17</v>
      </c>
      <c r="AA251">
        <v>13</v>
      </c>
      <c r="AB251">
        <v>12</v>
      </c>
      <c r="AC251">
        <v>12</v>
      </c>
      <c r="AD251">
        <v>11</v>
      </c>
      <c r="AE251">
        <v>11</v>
      </c>
      <c r="AF251">
        <v>14</v>
      </c>
      <c r="AG251">
        <v>11</v>
      </c>
      <c r="AH251">
        <v>56</v>
      </c>
      <c r="AI251">
        <v>62</v>
      </c>
      <c r="AJ251">
        <v>66</v>
      </c>
      <c r="AK251">
        <v>56</v>
      </c>
      <c r="AL251">
        <v>62</v>
      </c>
      <c r="AM251">
        <v>40</v>
      </c>
      <c r="AN251">
        <v>31</v>
      </c>
      <c r="AO251">
        <v>31</v>
      </c>
      <c r="AP251">
        <v>22</v>
      </c>
      <c r="AQ251">
        <v>16</v>
      </c>
      <c r="AR251">
        <v>14</v>
      </c>
      <c r="AS251">
        <v>6</v>
      </c>
      <c r="AT251">
        <v>6</v>
      </c>
      <c r="AU251">
        <v>2</v>
      </c>
      <c r="AV251">
        <v>10</v>
      </c>
      <c r="AW251">
        <v>10</v>
      </c>
      <c r="AX251">
        <v>14</v>
      </c>
      <c r="AY251">
        <v>729</v>
      </c>
      <c r="AZ251">
        <v>16</v>
      </c>
      <c r="BA251">
        <v>28</v>
      </c>
      <c r="BB251">
        <v>112</v>
      </c>
      <c r="BC251">
        <v>19</v>
      </c>
      <c r="BD251" t="s">
        <v>161</v>
      </c>
    </row>
    <row r="252" spans="1:56" hidden="1" x14ac:dyDescent="0.25">
      <c r="A252" s="18"/>
      <c r="B252" s="19"/>
      <c r="C252" s="19"/>
      <c r="D252" s="19"/>
      <c r="E252" s="17" t="s">
        <v>410</v>
      </c>
      <c r="F252">
        <v>2446</v>
      </c>
      <c r="G252" s="25" t="s">
        <v>320</v>
      </c>
      <c r="H252" s="25" t="s">
        <v>391</v>
      </c>
      <c r="I252" s="28" t="s">
        <v>51</v>
      </c>
      <c r="J252" t="s">
        <v>411</v>
      </c>
      <c r="K252" s="17" t="s">
        <v>52</v>
      </c>
      <c r="L252" s="26">
        <v>0.02</v>
      </c>
      <c r="M252" s="27">
        <v>211</v>
      </c>
      <c r="N252">
        <v>3</v>
      </c>
      <c r="O252">
        <v>3</v>
      </c>
      <c r="P252">
        <v>3</v>
      </c>
      <c r="Q252">
        <v>4</v>
      </c>
      <c r="R252">
        <v>4</v>
      </c>
      <c r="S252">
        <v>5</v>
      </c>
      <c r="T252">
        <v>5</v>
      </c>
      <c r="U252">
        <v>4</v>
      </c>
      <c r="V252">
        <v>4</v>
      </c>
      <c r="W252">
        <v>4</v>
      </c>
      <c r="X252">
        <v>4</v>
      </c>
      <c r="Y252">
        <v>4</v>
      </c>
      <c r="Z252">
        <v>5</v>
      </c>
      <c r="AA252">
        <v>4</v>
      </c>
      <c r="AB252">
        <v>3</v>
      </c>
      <c r="AC252">
        <v>4</v>
      </c>
      <c r="AD252">
        <v>3</v>
      </c>
      <c r="AE252">
        <v>3</v>
      </c>
      <c r="AF252">
        <v>4</v>
      </c>
      <c r="AG252">
        <v>3</v>
      </c>
      <c r="AH252">
        <v>16</v>
      </c>
      <c r="AI252">
        <v>18</v>
      </c>
      <c r="AJ252">
        <v>19</v>
      </c>
      <c r="AK252">
        <v>16</v>
      </c>
      <c r="AL252">
        <v>18</v>
      </c>
      <c r="AM252">
        <v>11</v>
      </c>
      <c r="AN252">
        <v>9</v>
      </c>
      <c r="AO252">
        <v>9</v>
      </c>
      <c r="AP252">
        <v>6</v>
      </c>
      <c r="AQ252">
        <v>5</v>
      </c>
      <c r="AR252">
        <v>4</v>
      </c>
      <c r="AS252">
        <v>2</v>
      </c>
      <c r="AT252">
        <v>2</v>
      </c>
      <c r="AU252">
        <v>1</v>
      </c>
      <c r="AV252">
        <v>3</v>
      </c>
      <c r="AW252">
        <v>3</v>
      </c>
      <c r="AX252">
        <v>4</v>
      </c>
      <c r="AY252">
        <v>208</v>
      </c>
      <c r="AZ252">
        <v>5</v>
      </c>
      <c r="BA252">
        <v>8</v>
      </c>
      <c r="BB252">
        <v>32</v>
      </c>
      <c r="BC252">
        <v>5</v>
      </c>
      <c r="BD252" t="s">
        <v>161</v>
      </c>
    </row>
    <row r="253" spans="1:56" hidden="1" x14ac:dyDescent="0.25">
      <c r="A253" s="18"/>
      <c r="B253" s="19"/>
      <c r="C253" s="19"/>
      <c r="D253" s="19"/>
      <c r="E253" s="17" t="s">
        <v>412</v>
      </c>
      <c r="F253">
        <v>2451</v>
      </c>
      <c r="G253" s="25" t="s">
        <v>320</v>
      </c>
      <c r="H253" s="25" t="s">
        <v>391</v>
      </c>
      <c r="I253" s="28" t="s">
        <v>51</v>
      </c>
      <c r="J253" t="s">
        <v>413</v>
      </c>
      <c r="K253" s="17" t="s">
        <v>52</v>
      </c>
      <c r="L253" s="26">
        <v>0.03</v>
      </c>
      <c r="M253" s="27">
        <v>313</v>
      </c>
      <c r="N253">
        <v>5</v>
      </c>
      <c r="O253">
        <v>5</v>
      </c>
      <c r="P253">
        <v>5</v>
      </c>
      <c r="Q253">
        <v>6</v>
      </c>
      <c r="R253">
        <v>6</v>
      </c>
      <c r="S253">
        <v>7</v>
      </c>
      <c r="T253">
        <v>8</v>
      </c>
      <c r="U253">
        <v>6</v>
      </c>
      <c r="V253">
        <v>5</v>
      </c>
      <c r="W253">
        <v>6</v>
      </c>
      <c r="X253">
        <v>5</v>
      </c>
      <c r="Y253">
        <v>5</v>
      </c>
      <c r="Z253">
        <v>7</v>
      </c>
      <c r="AA253">
        <v>6</v>
      </c>
      <c r="AB253">
        <v>5</v>
      </c>
      <c r="AC253">
        <v>5</v>
      </c>
      <c r="AD253">
        <v>5</v>
      </c>
      <c r="AE253">
        <v>5</v>
      </c>
      <c r="AF253">
        <v>6</v>
      </c>
      <c r="AG253">
        <v>5</v>
      </c>
      <c r="AH253">
        <v>24</v>
      </c>
      <c r="AI253">
        <v>26</v>
      </c>
      <c r="AJ253">
        <v>28</v>
      </c>
      <c r="AK253">
        <v>24</v>
      </c>
      <c r="AL253">
        <v>27</v>
      </c>
      <c r="AM253">
        <v>17</v>
      </c>
      <c r="AN253">
        <v>13</v>
      </c>
      <c r="AO253">
        <v>13</v>
      </c>
      <c r="AP253">
        <v>9</v>
      </c>
      <c r="AQ253">
        <v>7</v>
      </c>
      <c r="AR253">
        <v>6</v>
      </c>
      <c r="AS253">
        <v>3</v>
      </c>
      <c r="AT253">
        <v>3</v>
      </c>
      <c r="AU253">
        <v>1</v>
      </c>
      <c r="AV253">
        <v>4</v>
      </c>
      <c r="AW253">
        <v>4</v>
      </c>
      <c r="AX253">
        <v>6</v>
      </c>
      <c r="AY253">
        <v>312</v>
      </c>
      <c r="AZ253">
        <v>7</v>
      </c>
      <c r="BA253">
        <v>12</v>
      </c>
      <c r="BB253">
        <v>48</v>
      </c>
      <c r="BC253">
        <v>8</v>
      </c>
      <c r="BD253" t="s">
        <v>161</v>
      </c>
    </row>
    <row r="254" spans="1:56" hidden="1" x14ac:dyDescent="0.25">
      <c r="A254" s="18"/>
      <c r="B254" s="19"/>
      <c r="C254" s="19"/>
      <c r="D254" s="19"/>
      <c r="E254" s="17" t="s">
        <v>414</v>
      </c>
      <c r="F254">
        <v>2429</v>
      </c>
      <c r="G254" s="25" t="s">
        <v>320</v>
      </c>
      <c r="H254" s="25" t="s">
        <v>391</v>
      </c>
      <c r="I254" s="28" t="s">
        <v>59</v>
      </c>
      <c r="J254" t="s">
        <v>415</v>
      </c>
      <c r="K254" s="17" t="s">
        <v>52</v>
      </c>
      <c r="L254" s="26">
        <v>0.03</v>
      </c>
      <c r="M254" s="27">
        <v>313</v>
      </c>
      <c r="N254">
        <v>5</v>
      </c>
      <c r="O254">
        <v>5</v>
      </c>
      <c r="P254">
        <v>5</v>
      </c>
      <c r="Q254">
        <v>6</v>
      </c>
      <c r="R254">
        <v>6</v>
      </c>
      <c r="S254">
        <v>7</v>
      </c>
      <c r="T254">
        <v>8</v>
      </c>
      <c r="U254">
        <v>6</v>
      </c>
      <c r="V254">
        <v>5</v>
      </c>
      <c r="W254">
        <v>6</v>
      </c>
      <c r="X254">
        <v>5</v>
      </c>
      <c r="Y254">
        <v>5</v>
      </c>
      <c r="Z254">
        <v>7</v>
      </c>
      <c r="AA254">
        <v>6</v>
      </c>
      <c r="AB254">
        <v>5</v>
      </c>
      <c r="AC254">
        <v>5</v>
      </c>
      <c r="AD254">
        <v>5</v>
      </c>
      <c r="AE254">
        <v>5</v>
      </c>
      <c r="AF254">
        <v>6</v>
      </c>
      <c r="AG254">
        <v>5</v>
      </c>
      <c r="AH254">
        <v>24</v>
      </c>
      <c r="AI254">
        <v>26</v>
      </c>
      <c r="AJ254">
        <v>28</v>
      </c>
      <c r="AK254">
        <v>24</v>
      </c>
      <c r="AL254">
        <v>27</v>
      </c>
      <c r="AM254">
        <v>17</v>
      </c>
      <c r="AN254">
        <v>13</v>
      </c>
      <c r="AO254">
        <v>13</v>
      </c>
      <c r="AP254">
        <v>9</v>
      </c>
      <c r="AQ254">
        <v>7</v>
      </c>
      <c r="AR254">
        <v>6</v>
      </c>
      <c r="AS254">
        <v>3</v>
      </c>
      <c r="AT254">
        <v>3</v>
      </c>
      <c r="AU254">
        <v>1</v>
      </c>
      <c r="AV254">
        <v>4</v>
      </c>
      <c r="AW254">
        <v>4</v>
      </c>
      <c r="AX254">
        <v>6</v>
      </c>
      <c r="AY254">
        <v>312</v>
      </c>
      <c r="AZ254">
        <v>7</v>
      </c>
      <c r="BA254">
        <v>12</v>
      </c>
      <c r="BB254">
        <v>48</v>
      </c>
      <c r="BC254">
        <v>8</v>
      </c>
      <c r="BD254" t="s">
        <v>161</v>
      </c>
    </row>
    <row r="255" spans="1:56" hidden="1" x14ac:dyDescent="0.25">
      <c r="A255" s="18"/>
      <c r="B255" s="19"/>
      <c r="C255" s="19"/>
      <c r="D255" s="19"/>
      <c r="E255" s="17" t="s">
        <v>416</v>
      </c>
      <c r="F255">
        <v>2425</v>
      </c>
      <c r="G255" s="25" t="s">
        <v>320</v>
      </c>
      <c r="H255" s="25" t="s">
        <v>391</v>
      </c>
      <c r="I255" s="28" t="s">
        <v>59</v>
      </c>
      <c r="J255" t="s">
        <v>417</v>
      </c>
      <c r="K255" s="17" t="s">
        <v>52</v>
      </c>
      <c r="L255" s="26">
        <v>7.0000000000000007E-2</v>
      </c>
      <c r="M255" s="27">
        <v>729</v>
      </c>
      <c r="N255">
        <v>12</v>
      </c>
      <c r="O255">
        <v>11</v>
      </c>
      <c r="P255">
        <v>11</v>
      </c>
      <c r="Q255">
        <v>14</v>
      </c>
      <c r="R255">
        <v>13</v>
      </c>
      <c r="S255">
        <v>16</v>
      </c>
      <c r="T255">
        <v>18</v>
      </c>
      <c r="U255">
        <v>13</v>
      </c>
      <c r="V255">
        <v>12</v>
      </c>
      <c r="W255">
        <v>14</v>
      </c>
      <c r="X255">
        <v>13</v>
      </c>
      <c r="Y255">
        <v>13</v>
      </c>
      <c r="Z255">
        <v>17</v>
      </c>
      <c r="AA255">
        <v>13</v>
      </c>
      <c r="AB255">
        <v>12</v>
      </c>
      <c r="AC255">
        <v>12</v>
      </c>
      <c r="AD255">
        <v>11</v>
      </c>
      <c r="AE255">
        <v>11</v>
      </c>
      <c r="AF255">
        <v>14</v>
      </c>
      <c r="AG255">
        <v>11</v>
      </c>
      <c r="AH255">
        <v>56</v>
      </c>
      <c r="AI255">
        <v>62</v>
      </c>
      <c r="AJ255">
        <v>66</v>
      </c>
      <c r="AK255">
        <v>56</v>
      </c>
      <c r="AL255">
        <v>62</v>
      </c>
      <c r="AM255">
        <v>40</v>
      </c>
      <c r="AN255">
        <v>31</v>
      </c>
      <c r="AO255">
        <v>31</v>
      </c>
      <c r="AP255">
        <v>22</v>
      </c>
      <c r="AQ255">
        <v>16</v>
      </c>
      <c r="AR255">
        <v>14</v>
      </c>
      <c r="AS255">
        <v>6</v>
      </c>
      <c r="AT255">
        <v>6</v>
      </c>
      <c r="AU255">
        <v>2</v>
      </c>
      <c r="AV255">
        <v>10</v>
      </c>
      <c r="AW255">
        <v>10</v>
      </c>
      <c r="AX255">
        <v>14</v>
      </c>
      <c r="AY255">
        <v>729</v>
      </c>
      <c r="AZ255">
        <v>16</v>
      </c>
      <c r="BA255">
        <v>28</v>
      </c>
      <c r="BB255">
        <v>112</v>
      </c>
      <c r="BC255">
        <v>19</v>
      </c>
      <c r="BD255" t="s">
        <v>161</v>
      </c>
    </row>
    <row r="256" spans="1:56" hidden="1" x14ac:dyDescent="0.25">
      <c r="A256" s="18"/>
      <c r="B256" s="19"/>
      <c r="C256" s="19"/>
      <c r="D256" s="19"/>
      <c r="E256" s="17" t="s">
        <v>418</v>
      </c>
      <c r="F256">
        <v>2449</v>
      </c>
      <c r="G256" s="25" t="s">
        <v>320</v>
      </c>
      <c r="H256" s="25" t="s">
        <v>391</v>
      </c>
      <c r="I256" s="28" t="s">
        <v>51</v>
      </c>
      <c r="J256" t="s">
        <v>419</v>
      </c>
      <c r="K256" s="17" t="s">
        <v>52</v>
      </c>
      <c r="L256" s="26">
        <v>0.02</v>
      </c>
      <c r="M256" s="27">
        <v>211</v>
      </c>
      <c r="N256">
        <v>3</v>
      </c>
      <c r="O256">
        <v>3</v>
      </c>
      <c r="P256">
        <v>3</v>
      </c>
      <c r="Q256">
        <v>4</v>
      </c>
      <c r="R256">
        <v>4</v>
      </c>
      <c r="S256">
        <v>5</v>
      </c>
      <c r="T256">
        <v>5</v>
      </c>
      <c r="U256">
        <v>4</v>
      </c>
      <c r="V256">
        <v>4</v>
      </c>
      <c r="W256">
        <v>4</v>
      </c>
      <c r="X256">
        <v>4</v>
      </c>
      <c r="Y256">
        <v>4</v>
      </c>
      <c r="Z256">
        <v>5</v>
      </c>
      <c r="AA256">
        <v>4</v>
      </c>
      <c r="AB256">
        <v>3</v>
      </c>
      <c r="AC256">
        <v>4</v>
      </c>
      <c r="AD256">
        <v>3</v>
      </c>
      <c r="AE256">
        <v>3</v>
      </c>
      <c r="AF256">
        <v>4</v>
      </c>
      <c r="AG256">
        <v>3</v>
      </c>
      <c r="AH256">
        <v>16</v>
      </c>
      <c r="AI256">
        <v>18</v>
      </c>
      <c r="AJ256">
        <v>19</v>
      </c>
      <c r="AK256">
        <v>16</v>
      </c>
      <c r="AL256">
        <v>18</v>
      </c>
      <c r="AM256">
        <v>11</v>
      </c>
      <c r="AN256">
        <v>9</v>
      </c>
      <c r="AO256">
        <v>9</v>
      </c>
      <c r="AP256">
        <v>6</v>
      </c>
      <c r="AQ256">
        <v>5</v>
      </c>
      <c r="AR256">
        <v>4</v>
      </c>
      <c r="AS256">
        <v>2</v>
      </c>
      <c r="AT256">
        <v>2</v>
      </c>
      <c r="AU256">
        <v>1</v>
      </c>
      <c r="AV256">
        <v>3</v>
      </c>
      <c r="AW256">
        <v>3</v>
      </c>
      <c r="AX256">
        <v>4</v>
      </c>
      <c r="AY256">
        <v>208</v>
      </c>
      <c r="AZ256">
        <v>5</v>
      </c>
      <c r="BA256">
        <v>8</v>
      </c>
      <c r="BB256">
        <v>32</v>
      </c>
      <c r="BC256">
        <v>5</v>
      </c>
      <c r="BD256" t="s">
        <v>161</v>
      </c>
    </row>
    <row r="257" spans="1:56" hidden="1" x14ac:dyDescent="0.25">
      <c r="A257" s="18"/>
      <c r="B257" s="19"/>
      <c r="C257" s="19"/>
      <c r="D257" s="19"/>
      <c r="E257" s="17" t="s">
        <v>420</v>
      </c>
      <c r="F257">
        <v>2431</v>
      </c>
      <c r="G257" s="25" t="s">
        <v>320</v>
      </c>
      <c r="H257" s="25" t="s">
        <v>405</v>
      </c>
      <c r="I257" s="28" t="s">
        <v>59</v>
      </c>
      <c r="J257" t="s">
        <v>421</v>
      </c>
      <c r="K257" s="17" t="s">
        <v>52</v>
      </c>
      <c r="L257" s="26">
        <v>7.0000000000000007E-2</v>
      </c>
      <c r="M257" s="27">
        <v>729</v>
      </c>
      <c r="N257">
        <v>12</v>
      </c>
      <c r="O257">
        <v>11</v>
      </c>
      <c r="P257">
        <v>11</v>
      </c>
      <c r="Q257">
        <v>14</v>
      </c>
      <c r="R257">
        <v>13</v>
      </c>
      <c r="S257">
        <v>16</v>
      </c>
      <c r="T257">
        <v>18</v>
      </c>
      <c r="U257">
        <v>13</v>
      </c>
      <c r="V257">
        <v>12</v>
      </c>
      <c r="W257">
        <v>14</v>
      </c>
      <c r="X257">
        <v>13</v>
      </c>
      <c r="Y257">
        <v>13</v>
      </c>
      <c r="Z257">
        <v>17</v>
      </c>
      <c r="AA257">
        <v>13</v>
      </c>
      <c r="AB257">
        <v>12</v>
      </c>
      <c r="AC257">
        <v>12</v>
      </c>
      <c r="AD257">
        <v>11</v>
      </c>
      <c r="AE257">
        <v>11</v>
      </c>
      <c r="AF257">
        <v>14</v>
      </c>
      <c r="AG257">
        <v>11</v>
      </c>
      <c r="AH257">
        <v>56</v>
      </c>
      <c r="AI257">
        <v>62</v>
      </c>
      <c r="AJ257">
        <v>66</v>
      </c>
      <c r="AK257">
        <v>56</v>
      </c>
      <c r="AL257">
        <v>62</v>
      </c>
      <c r="AM257">
        <v>40</v>
      </c>
      <c r="AN257">
        <v>31</v>
      </c>
      <c r="AO257">
        <v>31</v>
      </c>
      <c r="AP257">
        <v>22</v>
      </c>
      <c r="AQ257">
        <v>16</v>
      </c>
      <c r="AR257">
        <v>14</v>
      </c>
      <c r="AS257">
        <v>6</v>
      </c>
      <c r="AT257">
        <v>6</v>
      </c>
      <c r="AU257">
        <v>2</v>
      </c>
      <c r="AV257">
        <v>10</v>
      </c>
      <c r="AW257">
        <v>10</v>
      </c>
      <c r="AX257">
        <v>14</v>
      </c>
      <c r="AY257">
        <v>729</v>
      </c>
      <c r="AZ257">
        <v>16</v>
      </c>
      <c r="BA257">
        <v>28</v>
      </c>
      <c r="BB257">
        <v>112</v>
      </c>
      <c r="BC257">
        <v>19</v>
      </c>
      <c r="BD257" t="s">
        <v>161</v>
      </c>
    </row>
    <row r="258" spans="1:56" hidden="1" x14ac:dyDescent="0.25">
      <c r="A258" s="18"/>
      <c r="B258" s="19"/>
      <c r="C258" s="19"/>
      <c r="D258" s="19"/>
      <c r="E258" s="17" t="s">
        <v>422</v>
      </c>
      <c r="F258">
        <v>2447</v>
      </c>
      <c r="G258" s="25" t="s">
        <v>320</v>
      </c>
      <c r="H258" s="25" t="s">
        <v>405</v>
      </c>
      <c r="I258" s="28" t="s">
        <v>59</v>
      </c>
      <c r="J258" t="s">
        <v>423</v>
      </c>
      <c r="K258" s="17" t="s">
        <v>52</v>
      </c>
      <c r="L258" s="26">
        <v>0.05</v>
      </c>
      <c r="M258" s="27">
        <v>520</v>
      </c>
      <c r="N258">
        <v>8</v>
      </c>
      <c r="O258">
        <v>8</v>
      </c>
      <c r="P258">
        <v>8</v>
      </c>
      <c r="Q258">
        <v>10</v>
      </c>
      <c r="R258">
        <v>10</v>
      </c>
      <c r="S258">
        <v>11</v>
      </c>
      <c r="T258">
        <v>13</v>
      </c>
      <c r="U258">
        <v>10</v>
      </c>
      <c r="V258">
        <v>9</v>
      </c>
      <c r="W258">
        <v>10</v>
      </c>
      <c r="X258">
        <v>9</v>
      </c>
      <c r="Y258">
        <v>9</v>
      </c>
      <c r="Z258">
        <v>12</v>
      </c>
      <c r="AA258">
        <v>9</v>
      </c>
      <c r="AB258">
        <v>9</v>
      </c>
      <c r="AC258">
        <v>9</v>
      </c>
      <c r="AD258">
        <v>8</v>
      </c>
      <c r="AE258">
        <v>8</v>
      </c>
      <c r="AF258">
        <v>10</v>
      </c>
      <c r="AG258">
        <v>8</v>
      </c>
      <c r="AH258">
        <v>40</v>
      </c>
      <c r="AI258">
        <v>44</v>
      </c>
      <c r="AJ258">
        <v>47</v>
      </c>
      <c r="AK258">
        <v>40</v>
      </c>
      <c r="AL258">
        <v>44</v>
      </c>
      <c r="AM258">
        <v>28</v>
      </c>
      <c r="AN258">
        <v>22</v>
      </c>
      <c r="AO258">
        <v>22</v>
      </c>
      <c r="AP258">
        <v>15</v>
      </c>
      <c r="AQ258">
        <v>11</v>
      </c>
      <c r="AR258">
        <v>10</v>
      </c>
      <c r="AS258">
        <v>5</v>
      </c>
      <c r="AT258">
        <v>4</v>
      </c>
      <c r="AU258">
        <v>1</v>
      </c>
      <c r="AV258">
        <v>7</v>
      </c>
      <c r="AW258">
        <v>7</v>
      </c>
      <c r="AX258">
        <v>10</v>
      </c>
      <c r="AY258">
        <v>520</v>
      </c>
      <c r="AZ258">
        <v>12</v>
      </c>
      <c r="BA258">
        <v>20</v>
      </c>
      <c r="BB258">
        <v>80</v>
      </c>
      <c r="BC258">
        <v>14</v>
      </c>
      <c r="BD258" t="s">
        <v>161</v>
      </c>
    </row>
    <row r="259" spans="1:56" hidden="1" x14ac:dyDescent="0.25">
      <c r="A259" s="18"/>
      <c r="B259" s="19"/>
      <c r="C259" s="19"/>
      <c r="D259" s="19"/>
      <c r="E259" s="17" t="s">
        <v>424</v>
      </c>
      <c r="F259">
        <v>2433</v>
      </c>
      <c r="G259" s="25" t="s">
        <v>320</v>
      </c>
      <c r="H259" s="25" t="s">
        <v>391</v>
      </c>
      <c r="I259" s="28" t="s">
        <v>59</v>
      </c>
      <c r="J259" t="s">
        <v>425</v>
      </c>
      <c r="K259" s="17" t="s">
        <v>52</v>
      </c>
      <c r="L259" s="26">
        <v>0.05</v>
      </c>
      <c r="M259" s="27">
        <v>520</v>
      </c>
      <c r="N259">
        <v>8</v>
      </c>
      <c r="O259">
        <v>8</v>
      </c>
      <c r="P259">
        <v>8</v>
      </c>
      <c r="Q259">
        <v>10</v>
      </c>
      <c r="R259">
        <v>10</v>
      </c>
      <c r="S259">
        <v>11</v>
      </c>
      <c r="T259">
        <v>13</v>
      </c>
      <c r="U259">
        <v>10</v>
      </c>
      <c r="V259">
        <v>9</v>
      </c>
      <c r="W259">
        <v>10</v>
      </c>
      <c r="X259">
        <v>9</v>
      </c>
      <c r="Y259">
        <v>9</v>
      </c>
      <c r="Z259">
        <v>12</v>
      </c>
      <c r="AA259">
        <v>9</v>
      </c>
      <c r="AB259">
        <v>9</v>
      </c>
      <c r="AC259">
        <v>9</v>
      </c>
      <c r="AD259">
        <v>8</v>
      </c>
      <c r="AE259">
        <v>8</v>
      </c>
      <c r="AF259">
        <v>10</v>
      </c>
      <c r="AG259">
        <v>8</v>
      </c>
      <c r="AH259">
        <v>40</v>
      </c>
      <c r="AI259">
        <v>44</v>
      </c>
      <c r="AJ259">
        <v>47</v>
      </c>
      <c r="AK259">
        <v>40</v>
      </c>
      <c r="AL259">
        <v>44</v>
      </c>
      <c r="AM259">
        <v>28</v>
      </c>
      <c r="AN259">
        <v>22</v>
      </c>
      <c r="AO259">
        <v>22</v>
      </c>
      <c r="AP259">
        <v>15</v>
      </c>
      <c r="AQ259">
        <v>11</v>
      </c>
      <c r="AR259">
        <v>10</v>
      </c>
      <c r="AS259">
        <v>5</v>
      </c>
      <c r="AT259">
        <v>4</v>
      </c>
      <c r="AU259">
        <v>1</v>
      </c>
      <c r="AV259">
        <v>7</v>
      </c>
      <c r="AW259">
        <v>7</v>
      </c>
      <c r="AX259">
        <v>10</v>
      </c>
      <c r="AY259">
        <v>520</v>
      </c>
      <c r="AZ259">
        <v>12</v>
      </c>
      <c r="BA259">
        <v>20</v>
      </c>
      <c r="BB259">
        <v>80</v>
      </c>
      <c r="BC259">
        <v>14</v>
      </c>
      <c r="BD259" t="s">
        <v>161</v>
      </c>
    </row>
    <row r="260" spans="1:56" hidden="1" x14ac:dyDescent="0.25">
      <c r="A260" s="18"/>
      <c r="B260" s="19"/>
      <c r="C260" s="19"/>
      <c r="D260" s="19"/>
      <c r="E260" s="17" t="s">
        <v>426</v>
      </c>
      <c r="F260">
        <v>2434</v>
      </c>
      <c r="G260" s="25" t="s">
        <v>320</v>
      </c>
      <c r="H260" s="25" t="s">
        <v>405</v>
      </c>
      <c r="I260" s="28" t="s">
        <v>59</v>
      </c>
      <c r="J260" t="s">
        <v>427</v>
      </c>
      <c r="K260" s="17" t="s">
        <v>52</v>
      </c>
      <c r="L260" s="26">
        <v>0.05</v>
      </c>
      <c r="M260" s="27">
        <v>520</v>
      </c>
      <c r="N260">
        <v>8</v>
      </c>
      <c r="O260">
        <v>8</v>
      </c>
      <c r="P260">
        <v>8</v>
      </c>
      <c r="Q260">
        <v>10</v>
      </c>
      <c r="R260">
        <v>10</v>
      </c>
      <c r="S260">
        <v>11</v>
      </c>
      <c r="T260">
        <v>13</v>
      </c>
      <c r="U260">
        <v>10</v>
      </c>
      <c r="V260">
        <v>9</v>
      </c>
      <c r="W260">
        <v>10</v>
      </c>
      <c r="X260">
        <v>9</v>
      </c>
      <c r="Y260">
        <v>9</v>
      </c>
      <c r="Z260">
        <v>12</v>
      </c>
      <c r="AA260">
        <v>9</v>
      </c>
      <c r="AB260">
        <v>9</v>
      </c>
      <c r="AC260">
        <v>9</v>
      </c>
      <c r="AD260">
        <v>8</v>
      </c>
      <c r="AE260">
        <v>8</v>
      </c>
      <c r="AF260">
        <v>10</v>
      </c>
      <c r="AG260">
        <v>8</v>
      </c>
      <c r="AH260">
        <v>40</v>
      </c>
      <c r="AI260">
        <v>44</v>
      </c>
      <c r="AJ260">
        <v>47</v>
      </c>
      <c r="AK260">
        <v>40</v>
      </c>
      <c r="AL260">
        <v>44</v>
      </c>
      <c r="AM260">
        <v>28</v>
      </c>
      <c r="AN260">
        <v>22</v>
      </c>
      <c r="AO260">
        <v>22</v>
      </c>
      <c r="AP260">
        <v>15</v>
      </c>
      <c r="AQ260">
        <v>11</v>
      </c>
      <c r="AR260">
        <v>10</v>
      </c>
      <c r="AS260">
        <v>5</v>
      </c>
      <c r="AT260">
        <v>4</v>
      </c>
      <c r="AU260">
        <v>1</v>
      </c>
      <c r="AV260">
        <v>7</v>
      </c>
      <c r="AW260">
        <v>7</v>
      </c>
      <c r="AX260">
        <v>10</v>
      </c>
      <c r="AY260">
        <v>520</v>
      </c>
      <c r="AZ260">
        <v>12</v>
      </c>
      <c r="BA260">
        <v>20</v>
      </c>
      <c r="BB260">
        <v>80</v>
      </c>
      <c r="BC260">
        <v>14</v>
      </c>
      <c r="BD260" t="s">
        <v>161</v>
      </c>
    </row>
    <row r="261" spans="1:56" hidden="1" x14ac:dyDescent="0.25">
      <c r="A261" s="18"/>
      <c r="B261" s="19"/>
      <c r="C261" s="19"/>
      <c r="D261" s="19"/>
      <c r="E261" s="17" t="s">
        <v>428</v>
      </c>
      <c r="F261">
        <v>2438</v>
      </c>
      <c r="G261" s="25" t="s">
        <v>320</v>
      </c>
      <c r="H261" s="25" t="s">
        <v>405</v>
      </c>
      <c r="I261" s="28" t="s">
        <v>51</v>
      </c>
      <c r="J261" t="s">
        <v>429</v>
      </c>
      <c r="K261" s="17" t="s">
        <v>52</v>
      </c>
      <c r="L261" s="26">
        <v>0.04</v>
      </c>
      <c r="M261" s="27">
        <v>415</v>
      </c>
      <c r="N261">
        <v>7</v>
      </c>
      <c r="O261">
        <v>7</v>
      </c>
      <c r="P261">
        <v>6</v>
      </c>
      <c r="Q261">
        <v>8</v>
      </c>
      <c r="R261">
        <v>8</v>
      </c>
      <c r="S261">
        <v>9</v>
      </c>
      <c r="T261">
        <v>10</v>
      </c>
      <c r="U261">
        <v>8</v>
      </c>
      <c r="V261">
        <v>7</v>
      </c>
      <c r="W261">
        <v>8</v>
      </c>
      <c r="X261">
        <v>7</v>
      </c>
      <c r="Y261">
        <v>7</v>
      </c>
      <c r="Z261">
        <v>10</v>
      </c>
      <c r="AA261">
        <v>7</v>
      </c>
      <c r="AB261">
        <v>7</v>
      </c>
      <c r="AC261">
        <v>7</v>
      </c>
      <c r="AD261">
        <v>6</v>
      </c>
      <c r="AE261">
        <v>6</v>
      </c>
      <c r="AF261">
        <v>8</v>
      </c>
      <c r="AG261">
        <v>6</v>
      </c>
      <c r="AH261">
        <v>32</v>
      </c>
      <c r="AI261">
        <v>35</v>
      </c>
      <c r="AJ261">
        <v>37</v>
      </c>
      <c r="AK261">
        <v>32</v>
      </c>
      <c r="AL261">
        <v>35</v>
      </c>
      <c r="AM261">
        <v>23</v>
      </c>
      <c r="AN261">
        <v>18</v>
      </c>
      <c r="AO261">
        <v>18</v>
      </c>
      <c r="AP261">
        <v>12</v>
      </c>
      <c r="AQ261">
        <v>9</v>
      </c>
      <c r="AR261">
        <v>8</v>
      </c>
      <c r="AS261">
        <v>4</v>
      </c>
      <c r="AT261">
        <v>3</v>
      </c>
      <c r="AU261">
        <v>1</v>
      </c>
      <c r="AV261">
        <v>6</v>
      </c>
      <c r="AW261">
        <v>6</v>
      </c>
      <c r="AX261">
        <v>8</v>
      </c>
      <c r="AY261">
        <v>416</v>
      </c>
      <c r="AZ261">
        <v>9</v>
      </c>
      <c r="BA261">
        <v>16</v>
      </c>
      <c r="BB261">
        <v>64</v>
      </c>
      <c r="BC261">
        <v>11</v>
      </c>
      <c r="BD261" t="s">
        <v>161</v>
      </c>
    </row>
    <row r="262" spans="1:56" hidden="1" x14ac:dyDescent="0.25">
      <c r="A262" s="18"/>
      <c r="B262" s="19"/>
      <c r="C262" s="19"/>
      <c r="D262" s="19"/>
      <c r="E262" s="17" t="s">
        <v>430</v>
      </c>
      <c r="F262">
        <v>2430</v>
      </c>
      <c r="G262" s="25" t="s">
        <v>320</v>
      </c>
      <c r="H262" s="25" t="s">
        <v>391</v>
      </c>
      <c r="I262" s="28" t="s">
        <v>59</v>
      </c>
      <c r="J262" t="s">
        <v>431</v>
      </c>
      <c r="K262" s="17" t="s">
        <v>52</v>
      </c>
      <c r="L262" s="26">
        <v>0.04</v>
      </c>
      <c r="M262" s="27">
        <v>415</v>
      </c>
      <c r="N262">
        <v>7</v>
      </c>
      <c r="O262">
        <v>7</v>
      </c>
      <c r="P262">
        <v>6</v>
      </c>
      <c r="Q262">
        <v>8</v>
      </c>
      <c r="R262">
        <v>8</v>
      </c>
      <c r="S262">
        <v>9</v>
      </c>
      <c r="T262">
        <v>10</v>
      </c>
      <c r="U262">
        <v>8</v>
      </c>
      <c r="V262">
        <v>7</v>
      </c>
      <c r="W262">
        <v>8</v>
      </c>
      <c r="X262">
        <v>7</v>
      </c>
      <c r="Y262">
        <v>7</v>
      </c>
      <c r="Z262">
        <v>10</v>
      </c>
      <c r="AA262">
        <v>7</v>
      </c>
      <c r="AB262">
        <v>7</v>
      </c>
      <c r="AC262">
        <v>7</v>
      </c>
      <c r="AD262">
        <v>6</v>
      </c>
      <c r="AE262">
        <v>6</v>
      </c>
      <c r="AF262">
        <v>8</v>
      </c>
      <c r="AG262">
        <v>6</v>
      </c>
      <c r="AH262">
        <v>32</v>
      </c>
      <c r="AI262">
        <v>35</v>
      </c>
      <c r="AJ262">
        <v>37</v>
      </c>
      <c r="AK262">
        <v>32</v>
      </c>
      <c r="AL262">
        <v>35</v>
      </c>
      <c r="AM262">
        <v>23</v>
      </c>
      <c r="AN262">
        <v>18</v>
      </c>
      <c r="AO262">
        <v>18</v>
      </c>
      <c r="AP262">
        <v>12</v>
      </c>
      <c r="AQ262">
        <v>9</v>
      </c>
      <c r="AR262">
        <v>8</v>
      </c>
      <c r="AS262">
        <v>4</v>
      </c>
      <c r="AT262">
        <v>3</v>
      </c>
      <c r="AU262">
        <v>1</v>
      </c>
      <c r="AV262">
        <v>6</v>
      </c>
      <c r="AW262">
        <v>6</v>
      </c>
      <c r="AX262">
        <v>8</v>
      </c>
      <c r="AY262">
        <v>416</v>
      </c>
      <c r="AZ262">
        <v>9</v>
      </c>
      <c r="BA262">
        <v>16</v>
      </c>
      <c r="BB262">
        <v>64</v>
      </c>
      <c r="BC262">
        <v>11</v>
      </c>
      <c r="BD262" t="s">
        <v>161</v>
      </c>
    </row>
    <row r="263" spans="1:56" hidden="1" x14ac:dyDescent="0.25">
      <c r="A263" s="18"/>
      <c r="B263" s="19"/>
      <c r="C263" s="19"/>
      <c r="D263" s="19"/>
      <c r="E263" s="17" t="s">
        <v>432</v>
      </c>
      <c r="F263">
        <v>2440</v>
      </c>
      <c r="G263" s="25" t="s">
        <v>320</v>
      </c>
      <c r="H263" s="25" t="s">
        <v>405</v>
      </c>
      <c r="I263" s="28" t="s">
        <v>59</v>
      </c>
      <c r="J263" t="s">
        <v>433</v>
      </c>
      <c r="K263" s="17" t="s">
        <v>52</v>
      </c>
      <c r="L263" s="26">
        <v>0.05</v>
      </c>
      <c r="M263" s="27">
        <v>520</v>
      </c>
      <c r="N263">
        <v>8</v>
      </c>
      <c r="O263">
        <v>8</v>
      </c>
      <c r="P263">
        <v>8</v>
      </c>
      <c r="Q263">
        <v>10</v>
      </c>
      <c r="R263">
        <v>10</v>
      </c>
      <c r="S263">
        <v>11</v>
      </c>
      <c r="T263">
        <v>13</v>
      </c>
      <c r="U263">
        <v>10</v>
      </c>
      <c r="V263">
        <v>9</v>
      </c>
      <c r="W263">
        <v>10</v>
      </c>
      <c r="X263">
        <v>9</v>
      </c>
      <c r="Y263">
        <v>9</v>
      </c>
      <c r="Z263">
        <v>12</v>
      </c>
      <c r="AA263">
        <v>9</v>
      </c>
      <c r="AB263">
        <v>9</v>
      </c>
      <c r="AC263">
        <v>9</v>
      </c>
      <c r="AD263">
        <v>8</v>
      </c>
      <c r="AE263">
        <v>8</v>
      </c>
      <c r="AF263">
        <v>10</v>
      </c>
      <c r="AG263">
        <v>8</v>
      </c>
      <c r="AH263">
        <v>40</v>
      </c>
      <c r="AI263">
        <v>44</v>
      </c>
      <c r="AJ263">
        <v>47</v>
      </c>
      <c r="AK263">
        <v>40</v>
      </c>
      <c r="AL263">
        <v>44</v>
      </c>
      <c r="AM263">
        <v>28</v>
      </c>
      <c r="AN263">
        <v>22</v>
      </c>
      <c r="AO263">
        <v>22</v>
      </c>
      <c r="AP263">
        <v>15</v>
      </c>
      <c r="AQ263">
        <v>11</v>
      </c>
      <c r="AR263">
        <v>10</v>
      </c>
      <c r="AS263">
        <v>5</v>
      </c>
      <c r="AT263">
        <v>4</v>
      </c>
      <c r="AU263">
        <v>1</v>
      </c>
      <c r="AV263">
        <v>7</v>
      </c>
      <c r="AW263">
        <v>7</v>
      </c>
      <c r="AX263">
        <v>10</v>
      </c>
      <c r="AY263">
        <v>520</v>
      </c>
      <c r="AZ263">
        <v>12</v>
      </c>
      <c r="BA263">
        <v>20</v>
      </c>
      <c r="BB263">
        <v>80</v>
      </c>
      <c r="BC263">
        <v>14</v>
      </c>
      <c r="BD263" t="s">
        <v>161</v>
      </c>
    </row>
    <row r="264" spans="1:56" hidden="1" x14ac:dyDescent="0.25">
      <c r="A264" s="18"/>
      <c r="B264" s="19"/>
      <c r="C264" s="19"/>
      <c r="D264" s="19"/>
      <c r="E264" s="17" t="s">
        <v>434</v>
      </c>
      <c r="F264">
        <v>13069</v>
      </c>
      <c r="G264" s="25" t="s">
        <v>320</v>
      </c>
      <c r="H264" s="25" t="s">
        <v>405</v>
      </c>
      <c r="I264" s="28" t="s">
        <v>51</v>
      </c>
      <c r="J264" t="s">
        <v>435</v>
      </c>
      <c r="K264" s="17" t="s">
        <v>52</v>
      </c>
      <c r="L264" s="26">
        <v>0.04</v>
      </c>
      <c r="M264" s="27">
        <v>415</v>
      </c>
      <c r="N264">
        <v>7</v>
      </c>
      <c r="O264">
        <v>7</v>
      </c>
      <c r="P264">
        <v>6</v>
      </c>
      <c r="Q264">
        <v>8</v>
      </c>
      <c r="R264">
        <v>8</v>
      </c>
      <c r="S264">
        <v>9</v>
      </c>
      <c r="T264">
        <v>10</v>
      </c>
      <c r="U264">
        <v>8</v>
      </c>
      <c r="V264">
        <v>7</v>
      </c>
      <c r="W264">
        <v>8</v>
      </c>
      <c r="X264">
        <v>7</v>
      </c>
      <c r="Y264">
        <v>7</v>
      </c>
      <c r="Z264">
        <v>10</v>
      </c>
      <c r="AA264">
        <v>7</v>
      </c>
      <c r="AB264">
        <v>7</v>
      </c>
      <c r="AC264">
        <v>7</v>
      </c>
      <c r="AD264">
        <v>6</v>
      </c>
      <c r="AE264">
        <v>6</v>
      </c>
      <c r="AF264">
        <v>8</v>
      </c>
      <c r="AG264">
        <v>6</v>
      </c>
      <c r="AH264">
        <v>32</v>
      </c>
      <c r="AI264">
        <v>35</v>
      </c>
      <c r="AJ264">
        <v>37</v>
      </c>
      <c r="AK264">
        <v>32</v>
      </c>
      <c r="AL264">
        <v>35</v>
      </c>
      <c r="AM264">
        <v>23</v>
      </c>
      <c r="AN264">
        <v>18</v>
      </c>
      <c r="AO264">
        <v>18</v>
      </c>
      <c r="AP264">
        <v>12</v>
      </c>
      <c r="AQ264">
        <v>9</v>
      </c>
      <c r="AR264">
        <v>8</v>
      </c>
      <c r="AS264">
        <v>4</v>
      </c>
      <c r="AT264">
        <v>3</v>
      </c>
      <c r="AU264">
        <v>1</v>
      </c>
      <c r="AV264">
        <v>6</v>
      </c>
      <c r="AW264">
        <v>6</v>
      </c>
      <c r="AX264">
        <v>8</v>
      </c>
      <c r="AY264">
        <v>416</v>
      </c>
      <c r="AZ264">
        <v>9</v>
      </c>
      <c r="BA264">
        <v>16</v>
      </c>
      <c r="BB264">
        <v>64</v>
      </c>
      <c r="BC264">
        <v>11</v>
      </c>
      <c r="BD264" t="s">
        <v>161</v>
      </c>
    </row>
    <row r="265" spans="1:56" hidden="1" x14ac:dyDescent="0.25">
      <c r="A265" s="18"/>
      <c r="B265" s="19"/>
      <c r="C265" s="19"/>
      <c r="D265" s="19"/>
      <c r="E265" s="17" t="s">
        <v>436</v>
      </c>
      <c r="F265">
        <v>15842</v>
      </c>
      <c r="G265" s="25" t="s">
        <v>320</v>
      </c>
      <c r="H265" s="25" t="s">
        <v>391</v>
      </c>
      <c r="I265" s="28" t="s">
        <v>76</v>
      </c>
      <c r="J265" t="s">
        <v>437</v>
      </c>
      <c r="K265" s="17" t="s">
        <v>52</v>
      </c>
      <c r="L265" s="26">
        <v>0.09</v>
      </c>
      <c r="M265" s="27">
        <v>936</v>
      </c>
      <c r="N265">
        <v>15</v>
      </c>
      <c r="O265">
        <v>15</v>
      </c>
      <c r="P265">
        <v>14</v>
      </c>
      <c r="Q265">
        <v>18</v>
      </c>
      <c r="R265">
        <v>17</v>
      </c>
      <c r="S265">
        <v>20</v>
      </c>
      <c r="T265">
        <v>23</v>
      </c>
      <c r="U265">
        <v>17</v>
      </c>
      <c r="V265">
        <v>16</v>
      </c>
      <c r="W265">
        <v>18</v>
      </c>
      <c r="X265">
        <v>16</v>
      </c>
      <c r="Y265">
        <v>16</v>
      </c>
      <c r="Z265">
        <v>22</v>
      </c>
      <c r="AA265">
        <v>17</v>
      </c>
      <c r="AB265">
        <v>16</v>
      </c>
      <c r="AC265">
        <v>16</v>
      </c>
      <c r="AD265">
        <v>14</v>
      </c>
      <c r="AE265">
        <v>14</v>
      </c>
      <c r="AF265">
        <v>18</v>
      </c>
      <c r="AG265">
        <v>14</v>
      </c>
      <c r="AH265">
        <v>72</v>
      </c>
      <c r="AI265">
        <v>79</v>
      </c>
      <c r="AJ265">
        <v>84</v>
      </c>
      <c r="AK265">
        <v>71</v>
      </c>
      <c r="AL265">
        <v>80</v>
      </c>
      <c r="AM265">
        <v>51</v>
      </c>
      <c r="AN265">
        <v>40</v>
      </c>
      <c r="AO265">
        <v>40</v>
      </c>
      <c r="AP265">
        <v>28</v>
      </c>
      <c r="AQ265">
        <v>21</v>
      </c>
      <c r="AR265">
        <v>18</v>
      </c>
      <c r="AS265">
        <v>8</v>
      </c>
      <c r="AT265">
        <v>8</v>
      </c>
      <c r="AU265">
        <v>2</v>
      </c>
      <c r="AV265">
        <v>13</v>
      </c>
      <c r="AW265">
        <v>13</v>
      </c>
      <c r="AX265">
        <v>17</v>
      </c>
      <c r="AY265">
        <v>937</v>
      </c>
      <c r="AZ265">
        <v>21</v>
      </c>
      <c r="BA265">
        <v>36</v>
      </c>
      <c r="BB265">
        <v>144</v>
      </c>
      <c r="BC265">
        <v>24</v>
      </c>
      <c r="BD265" t="s">
        <v>161</v>
      </c>
    </row>
    <row r="266" spans="1:56" hidden="1" x14ac:dyDescent="0.25">
      <c r="A266" s="18"/>
      <c r="B266" s="19"/>
      <c r="C266" s="19"/>
      <c r="D266" s="19"/>
      <c r="E266" s="17" t="s">
        <v>438</v>
      </c>
      <c r="F266">
        <v>2450</v>
      </c>
      <c r="G266" s="25" t="s">
        <v>320</v>
      </c>
      <c r="H266" s="25" t="s">
        <v>391</v>
      </c>
      <c r="I266" s="28" t="s">
        <v>51</v>
      </c>
      <c r="J266" t="s">
        <v>439</v>
      </c>
      <c r="K266" s="17" t="s">
        <v>52</v>
      </c>
      <c r="L266" s="26">
        <v>0.03</v>
      </c>
      <c r="M266" s="27">
        <v>313</v>
      </c>
      <c r="N266">
        <v>5</v>
      </c>
      <c r="O266">
        <v>5</v>
      </c>
      <c r="P266">
        <v>5</v>
      </c>
      <c r="Q266">
        <v>6</v>
      </c>
      <c r="R266">
        <v>6</v>
      </c>
      <c r="S266">
        <v>7</v>
      </c>
      <c r="T266">
        <v>8</v>
      </c>
      <c r="U266">
        <v>6</v>
      </c>
      <c r="V266">
        <v>5</v>
      </c>
      <c r="W266">
        <v>6</v>
      </c>
      <c r="X266">
        <v>5</v>
      </c>
      <c r="Y266">
        <v>5</v>
      </c>
      <c r="Z266">
        <v>7</v>
      </c>
      <c r="AA266">
        <v>6</v>
      </c>
      <c r="AB266">
        <v>5</v>
      </c>
      <c r="AC266">
        <v>5</v>
      </c>
      <c r="AD266">
        <v>5</v>
      </c>
      <c r="AE266">
        <v>5</v>
      </c>
      <c r="AF266">
        <v>6</v>
      </c>
      <c r="AG266">
        <v>5</v>
      </c>
      <c r="AH266">
        <v>24</v>
      </c>
      <c r="AI266">
        <v>26</v>
      </c>
      <c r="AJ266">
        <v>28</v>
      </c>
      <c r="AK266">
        <v>24</v>
      </c>
      <c r="AL266">
        <v>27</v>
      </c>
      <c r="AM266">
        <v>17</v>
      </c>
      <c r="AN266">
        <v>13</v>
      </c>
      <c r="AO266">
        <v>13</v>
      </c>
      <c r="AP266">
        <v>9</v>
      </c>
      <c r="AQ266">
        <v>7</v>
      </c>
      <c r="AR266">
        <v>6</v>
      </c>
      <c r="AS266">
        <v>3</v>
      </c>
      <c r="AT266">
        <v>3</v>
      </c>
      <c r="AU266">
        <v>1</v>
      </c>
      <c r="AV266">
        <v>4</v>
      </c>
      <c r="AW266">
        <v>4</v>
      </c>
      <c r="AX266">
        <v>6</v>
      </c>
      <c r="AY266">
        <v>312</v>
      </c>
      <c r="AZ266">
        <v>7</v>
      </c>
      <c r="BA266">
        <v>12</v>
      </c>
      <c r="BB266">
        <v>48</v>
      </c>
      <c r="BC266">
        <v>8</v>
      </c>
      <c r="BD266" t="s">
        <v>161</v>
      </c>
    </row>
    <row r="267" spans="1:56" hidden="1" x14ac:dyDescent="0.25">
      <c r="A267" s="18"/>
      <c r="B267" s="19"/>
      <c r="C267" s="19"/>
      <c r="D267" s="19"/>
      <c r="E267" s="17" t="s">
        <v>440</v>
      </c>
      <c r="F267">
        <v>2443</v>
      </c>
      <c r="G267" s="25" t="s">
        <v>320</v>
      </c>
      <c r="H267" s="25" t="s">
        <v>405</v>
      </c>
      <c r="I267" s="28" t="s">
        <v>51</v>
      </c>
      <c r="J267" t="s">
        <v>441</v>
      </c>
      <c r="K267" s="17" t="s">
        <v>52</v>
      </c>
      <c r="L267" s="26">
        <v>0.03</v>
      </c>
      <c r="M267" s="27">
        <v>313</v>
      </c>
      <c r="N267">
        <v>5</v>
      </c>
      <c r="O267">
        <v>5</v>
      </c>
      <c r="P267">
        <v>5</v>
      </c>
      <c r="Q267">
        <v>6</v>
      </c>
      <c r="R267">
        <v>6</v>
      </c>
      <c r="S267">
        <v>7</v>
      </c>
      <c r="T267">
        <v>8</v>
      </c>
      <c r="U267">
        <v>6</v>
      </c>
      <c r="V267">
        <v>5</v>
      </c>
      <c r="W267">
        <v>6</v>
      </c>
      <c r="X267">
        <v>5</v>
      </c>
      <c r="Y267">
        <v>5</v>
      </c>
      <c r="Z267">
        <v>7</v>
      </c>
      <c r="AA267">
        <v>6</v>
      </c>
      <c r="AB267">
        <v>5</v>
      </c>
      <c r="AC267">
        <v>5</v>
      </c>
      <c r="AD267">
        <v>5</v>
      </c>
      <c r="AE267">
        <v>5</v>
      </c>
      <c r="AF267">
        <v>6</v>
      </c>
      <c r="AG267">
        <v>5</v>
      </c>
      <c r="AH267">
        <v>24</v>
      </c>
      <c r="AI267">
        <v>26</v>
      </c>
      <c r="AJ267">
        <v>28</v>
      </c>
      <c r="AK267">
        <v>24</v>
      </c>
      <c r="AL267">
        <v>27</v>
      </c>
      <c r="AM267">
        <v>17</v>
      </c>
      <c r="AN267">
        <v>13</v>
      </c>
      <c r="AO267">
        <v>13</v>
      </c>
      <c r="AP267">
        <v>9</v>
      </c>
      <c r="AQ267">
        <v>7</v>
      </c>
      <c r="AR267">
        <v>6</v>
      </c>
      <c r="AS267">
        <v>3</v>
      </c>
      <c r="AT267">
        <v>3</v>
      </c>
      <c r="AU267">
        <v>1</v>
      </c>
      <c r="AV267">
        <v>4</v>
      </c>
      <c r="AW267">
        <v>4</v>
      </c>
      <c r="AX267">
        <v>6</v>
      </c>
      <c r="AY267">
        <v>312</v>
      </c>
      <c r="AZ267">
        <v>7</v>
      </c>
      <c r="BA267">
        <v>12</v>
      </c>
      <c r="BB267">
        <v>48</v>
      </c>
      <c r="BC267">
        <v>8</v>
      </c>
      <c r="BD267" t="s">
        <v>161</v>
      </c>
    </row>
    <row r="268" spans="1:56" hidden="1" x14ac:dyDescent="0.25">
      <c r="A268" s="18"/>
      <c r="B268" s="19"/>
      <c r="C268" s="19"/>
      <c r="D268" s="19"/>
      <c r="E268" s="17" t="s">
        <v>442</v>
      </c>
      <c r="F268">
        <v>13068</v>
      </c>
      <c r="G268" s="25" t="s">
        <v>320</v>
      </c>
      <c r="H268" s="25" t="s">
        <v>405</v>
      </c>
      <c r="I268" s="28" t="s">
        <v>51</v>
      </c>
      <c r="J268" t="s">
        <v>443</v>
      </c>
      <c r="K268" s="17" t="s">
        <v>52</v>
      </c>
      <c r="L268" s="26">
        <v>0.03</v>
      </c>
      <c r="M268" s="27">
        <v>313</v>
      </c>
      <c r="N268">
        <v>5</v>
      </c>
      <c r="O268">
        <v>5</v>
      </c>
      <c r="P268">
        <v>5</v>
      </c>
      <c r="Q268">
        <v>6</v>
      </c>
      <c r="R268">
        <v>6</v>
      </c>
      <c r="S268">
        <v>7</v>
      </c>
      <c r="T268">
        <v>8</v>
      </c>
      <c r="U268">
        <v>6</v>
      </c>
      <c r="V268">
        <v>5</v>
      </c>
      <c r="W268">
        <v>6</v>
      </c>
      <c r="X268">
        <v>5</v>
      </c>
      <c r="Y268">
        <v>5</v>
      </c>
      <c r="Z268">
        <v>7</v>
      </c>
      <c r="AA268">
        <v>6</v>
      </c>
      <c r="AB268">
        <v>5</v>
      </c>
      <c r="AC268">
        <v>5</v>
      </c>
      <c r="AD268">
        <v>5</v>
      </c>
      <c r="AE268">
        <v>5</v>
      </c>
      <c r="AF268">
        <v>6</v>
      </c>
      <c r="AG268">
        <v>5</v>
      </c>
      <c r="AH268">
        <v>24</v>
      </c>
      <c r="AI268">
        <v>26</v>
      </c>
      <c r="AJ268">
        <v>28</v>
      </c>
      <c r="AK268">
        <v>24</v>
      </c>
      <c r="AL268">
        <v>27</v>
      </c>
      <c r="AM268">
        <v>17</v>
      </c>
      <c r="AN268">
        <v>13</v>
      </c>
      <c r="AO268">
        <v>13</v>
      </c>
      <c r="AP268">
        <v>9</v>
      </c>
      <c r="AQ268">
        <v>7</v>
      </c>
      <c r="AR268">
        <v>6</v>
      </c>
      <c r="AS268">
        <v>3</v>
      </c>
      <c r="AT268">
        <v>3</v>
      </c>
      <c r="AU268">
        <v>1</v>
      </c>
      <c r="AV268">
        <v>4</v>
      </c>
      <c r="AW268">
        <v>4</v>
      </c>
      <c r="AX268">
        <v>6</v>
      </c>
      <c r="AY268">
        <v>312</v>
      </c>
      <c r="AZ268">
        <v>7</v>
      </c>
      <c r="BA268">
        <v>12</v>
      </c>
      <c r="BB268">
        <v>48</v>
      </c>
      <c r="BC268">
        <v>8</v>
      </c>
      <c r="BD268" t="s">
        <v>161</v>
      </c>
    </row>
    <row r="269" spans="1:56" hidden="1" x14ac:dyDescent="0.25">
      <c r="A269" s="18"/>
      <c r="B269" s="19"/>
      <c r="C269" s="19"/>
      <c r="D269" s="19"/>
      <c r="E269" s="17" t="s">
        <v>444</v>
      </c>
      <c r="F269" s="79">
        <v>14531</v>
      </c>
      <c r="G269" s="80" t="s">
        <v>320</v>
      </c>
      <c r="H269" s="80" t="s">
        <v>445</v>
      </c>
      <c r="I269" s="79" t="s">
        <v>100</v>
      </c>
      <c r="J269" s="79" t="s">
        <v>444</v>
      </c>
      <c r="K269" s="81" t="s">
        <v>103</v>
      </c>
      <c r="L269" s="26">
        <v>0.04</v>
      </c>
      <c r="M269" s="27">
        <v>415</v>
      </c>
      <c r="N269">
        <v>7</v>
      </c>
      <c r="O269">
        <v>7</v>
      </c>
      <c r="P269">
        <v>6</v>
      </c>
      <c r="Q269">
        <v>8</v>
      </c>
      <c r="R269">
        <v>8</v>
      </c>
      <c r="S269">
        <v>9</v>
      </c>
      <c r="T269">
        <v>10</v>
      </c>
      <c r="U269">
        <v>8</v>
      </c>
      <c r="V269">
        <v>7</v>
      </c>
      <c r="W269">
        <v>8</v>
      </c>
      <c r="X269">
        <v>7</v>
      </c>
      <c r="Y269">
        <v>7</v>
      </c>
      <c r="Z269">
        <v>10</v>
      </c>
      <c r="AA269">
        <v>7</v>
      </c>
      <c r="AB269">
        <v>7</v>
      </c>
      <c r="AC269">
        <v>7</v>
      </c>
      <c r="AD269">
        <v>6</v>
      </c>
      <c r="AE269">
        <v>6</v>
      </c>
      <c r="AF269">
        <v>8</v>
      </c>
      <c r="AG269">
        <v>6</v>
      </c>
      <c r="AH269">
        <v>32</v>
      </c>
      <c r="AI269">
        <v>35</v>
      </c>
      <c r="AJ269">
        <v>37</v>
      </c>
      <c r="AK269">
        <v>32</v>
      </c>
      <c r="AL269">
        <v>35</v>
      </c>
      <c r="AM269">
        <v>23</v>
      </c>
      <c r="AN269">
        <v>18</v>
      </c>
      <c r="AO269">
        <v>18</v>
      </c>
      <c r="AP269">
        <v>12</v>
      </c>
      <c r="AQ269">
        <v>9</v>
      </c>
      <c r="AR269">
        <v>8</v>
      </c>
      <c r="AS269">
        <v>4</v>
      </c>
      <c r="AT269">
        <v>3</v>
      </c>
      <c r="AU269">
        <v>1</v>
      </c>
      <c r="AV269">
        <v>6</v>
      </c>
      <c r="AW269">
        <v>6</v>
      </c>
      <c r="AX269">
        <v>8</v>
      </c>
      <c r="AY269">
        <v>416</v>
      </c>
      <c r="AZ269">
        <v>9</v>
      </c>
      <c r="BA269">
        <v>16</v>
      </c>
      <c r="BB269">
        <v>64</v>
      </c>
      <c r="BC269">
        <v>11</v>
      </c>
      <c r="BD269" t="s">
        <v>161</v>
      </c>
    </row>
    <row r="270" spans="1:56" hidden="1" x14ac:dyDescent="0.25">
      <c r="A270" s="18" t="s">
        <v>446</v>
      </c>
      <c r="B270" s="19" t="s">
        <v>46</v>
      </c>
      <c r="C270" s="19" t="s">
        <v>320</v>
      </c>
      <c r="D270" s="19" t="s">
        <v>447</v>
      </c>
      <c r="E270" s="19"/>
      <c r="F270" s="19"/>
      <c r="G270" s="19"/>
      <c r="H270" s="19"/>
      <c r="I270" s="19"/>
      <c r="J270" s="19"/>
      <c r="K270" s="19"/>
      <c r="L270" s="19"/>
      <c r="M270" s="20">
        <v>4786</v>
      </c>
      <c r="N270" s="20">
        <v>59</v>
      </c>
      <c r="O270" s="20">
        <v>51</v>
      </c>
      <c r="P270" s="20">
        <v>71</v>
      </c>
      <c r="Q270" s="20">
        <v>54</v>
      </c>
      <c r="R270" s="20">
        <v>58</v>
      </c>
      <c r="S270" s="20">
        <v>61</v>
      </c>
      <c r="T270" s="20">
        <v>57</v>
      </c>
      <c r="U270" s="20">
        <v>56</v>
      </c>
      <c r="V270" s="20">
        <v>62</v>
      </c>
      <c r="W270" s="20">
        <v>67</v>
      </c>
      <c r="X270" s="20">
        <v>70</v>
      </c>
      <c r="Y270" s="20">
        <v>74</v>
      </c>
      <c r="Z270" s="20">
        <v>76</v>
      </c>
      <c r="AA270" s="20">
        <v>76</v>
      </c>
      <c r="AB270" s="20">
        <v>81</v>
      </c>
      <c r="AC270" s="20">
        <v>70</v>
      </c>
      <c r="AD270" s="20">
        <v>73</v>
      </c>
      <c r="AE270" s="20">
        <v>68</v>
      </c>
      <c r="AF270" s="20">
        <v>64</v>
      </c>
      <c r="AG270" s="20">
        <v>64</v>
      </c>
      <c r="AH270" s="20">
        <v>273</v>
      </c>
      <c r="AI270" s="20">
        <v>322</v>
      </c>
      <c r="AJ270" s="20">
        <v>359</v>
      </c>
      <c r="AK270" s="20">
        <v>358</v>
      </c>
      <c r="AL270" s="20">
        <v>357</v>
      </c>
      <c r="AM270" s="20">
        <v>355</v>
      </c>
      <c r="AN270" s="20">
        <v>311</v>
      </c>
      <c r="AO270" s="20">
        <v>271</v>
      </c>
      <c r="AP270" s="20">
        <v>234</v>
      </c>
      <c r="AQ270" s="20">
        <v>229</v>
      </c>
      <c r="AR270" s="20">
        <v>188</v>
      </c>
      <c r="AS270" s="20">
        <v>109</v>
      </c>
      <c r="AT270" s="20">
        <v>108</v>
      </c>
      <c r="AU270" s="21">
        <v>6</v>
      </c>
      <c r="AV270" s="20">
        <v>31</v>
      </c>
      <c r="AW270" s="22">
        <v>28</v>
      </c>
      <c r="AX270" s="20">
        <v>69</v>
      </c>
      <c r="AY270" s="23">
        <v>2485</v>
      </c>
      <c r="AZ270" s="20">
        <v>214</v>
      </c>
      <c r="BA270" s="20">
        <v>219</v>
      </c>
      <c r="BB270" s="20">
        <v>1237</v>
      </c>
      <c r="BC270" s="23">
        <v>97.460029827843343</v>
      </c>
      <c r="BD270" t="s">
        <v>161</v>
      </c>
    </row>
    <row r="271" spans="1:56" hidden="1" x14ac:dyDescent="0.25">
      <c r="A271" s="18"/>
      <c r="B271" s="19"/>
      <c r="C271" s="19"/>
      <c r="D271" s="19"/>
      <c r="E271" s="17" t="s">
        <v>448</v>
      </c>
      <c r="F271">
        <v>2453</v>
      </c>
      <c r="G271" s="25" t="s">
        <v>320</v>
      </c>
      <c r="H271" s="25" t="s">
        <v>449</v>
      </c>
      <c r="I271" s="28" t="s">
        <v>76</v>
      </c>
      <c r="J271" s="28"/>
      <c r="K271" s="17" t="s">
        <v>52</v>
      </c>
      <c r="L271" s="26">
        <v>0.62</v>
      </c>
      <c r="M271" s="27">
        <v>2968</v>
      </c>
      <c r="N271">
        <v>37</v>
      </c>
      <c r="O271">
        <v>32</v>
      </c>
      <c r="P271">
        <v>44</v>
      </c>
      <c r="Q271">
        <v>33</v>
      </c>
      <c r="R271">
        <v>36</v>
      </c>
      <c r="S271">
        <v>38</v>
      </c>
      <c r="T271">
        <v>35</v>
      </c>
      <c r="U271">
        <v>35</v>
      </c>
      <c r="V271">
        <v>38</v>
      </c>
      <c r="W271">
        <v>42</v>
      </c>
      <c r="X271">
        <v>43</v>
      </c>
      <c r="Y271">
        <v>46</v>
      </c>
      <c r="Z271">
        <v>47</v>
      </c>
      <c r="AA271">
        <v>47</v>
      </c>
      <c r="AB271">
        <v>50</v>
      </c>
      <c r="AC271">
        <v>43</v>
      </c>
      <c r="AD271">
        <v>45</v>
      </c>
      <c r="AE271">
        <v>42</v>
      </c>
      <c r="AF271">
        <v>40</v>
      </c>
      <c r="AG271">
        <v>40</v>
      </c>
      <c r="AH271">
        <v>169</v>
      </c>
      <c r="AI271">
        <v>200</v>
      </c>
      <c r="AJ271">
        <v>223</v>
      </c>
      <c r="AK271">
        <v>222</v>
      </c>
      <c r="AL271">
        <v>221</v>
      </c>
      <c r="AM271">
        <v>220</v>
      </c>
      <c r="AN271">
        <v>193</v>
      </c>
      <c r="AO271">
        <v>168</v>
      </c>
      <c r="AP271">
        <v>145</v>
      </c>
      <c r="AQ271">
        <v>142</v>
      </c>
      <c r="AR271">
        <v>117</v>
      </c>
      <c r="AS271">
        <v>68</v>
      </c>
      <c r="AT271">
        <v>67</v>
      </c>
      <c r="AU271">
        <v>4</v>
      </c>
      <c r="AV271">
        <v>19</v>
      </c>
      <c r="AW271">
        <v>17</v>
      </c>
      <c r="AX271">
        <v>43</v>
      </c>
      <c r="AY271">
        <v>1541</v>
      </c>
      <c r="AZ271">
        <v>133</v>
      </c>
      <c r="BA271">
        <v>136</v>
      </c>
      <c r="BB271">
        <v>767</v>
      </c>
      <c r="BC271">
        <v>60</v>
      </c>
      <c r="BD271" t="s">
        <v>161</v>
      </c>
    </row>
    <row r="272" spans="1:56" hidden="1" x14ac:dyDescent="0.25">
      <c r="A272" s="18"/>
      <c r="B272" s="19"/>
      <c r="C272" s="19"/>
      <c r="D272" s="19"/>
      <c r="E272" s="17" t="s">
        <v>450</v>
      </c>
      <c r="F272">
        <v>2454</v>
      </c>
      <c r="G272" s="25" t="s">
        <v>320</v>
      </c>
      <c r="H272" s="25" t="s">
        <v>449</v>
      </c>
      <c r="I272" s="28" t="s">
        <v>51</v>
      </c>
      <c r="J272" s="28"/>
      <c r="K272" s="17" t="s">
        <v>52</v>
      </c>
      <c r="L272" s="26">
        <v>0.04</v>
      </c>
      <c r="M272" s="27">
        <v>189</v>
      </c>
      <c r="N272">
        <v>2</v>
      </c>
      <c r="O272">
        <v>2</v>
      </c>
      <c r="P272">
        <v>3</v>
      </c>
      <c r="Q272">
        <v>2</v>
      </c>
      <c r="R272">
        <v>2</v>
      </c>
      <c r="S272">
        <v>2</v>
      </c>
      <c r="T272">
        <v>2</v>
      </c>
      <c r="U272">
        <v>2</v>
      </c>
      <c r="V272">
        <v>2</v>
      </c>
      <c r="W272">
        <v>3</v>
      </c>
      <c r="X272">
        <v>3</v>
      </c>
      <c r="Y272">
        <v>3</v>
      </c>
      <c r="Z272">
        <v>3</v>
      </c>
      <c r="AA272">
        <v>3</v>
      </c>
      <c r="AB272">
        <v>3</v>
      </c>
      <c r="AC272">
        <v>3</v>
      </c>
      <c r="AD272">
        <v>3</v>
      </c>
      <c r="AE272">
        <v>3</v>
      </c>
      <c r="AF272">
        <v>3</v>
      </c>
      <c r="AG272">
        <v>3</v>
      </c>
      <c r="AH272">
        <v>11</v>
      </c>
      <c r="AI272">
        <v>13</v>
      </c>
      <c r="AJ272">
        <v>14</v>
      </c>
      <c r="AK272">
        <v>14</v>
      </c>
      <c r="AL272">
        <v>14</v>
      </c>
      <c r="AM272">
        <v>14</v>
      </c>
      <c r="AN272">
        <v>12</v>
      </c>
      <c r="AO272">
        <v>11</v>
      </c>
      <c r="AP272">
        <v>9</v>
      </c>
      <c r="AQ272">
        <v>9</v>
      </c>
      <c r="AR272">
        <v>8</v>
      </c>
      <c r="AS272">
        <v>4</v>
      </c>
      <c r="AT272">
        <v>4</v>
      </c>
      <c r="AU272">
        <v>0</v>
      </c>
      <c r="AV272">
        <v>1</v>
      </c>
      <c r="AW272">
        <v>1</v>
      </c>
      <c r="AX272">
        <v>3</v>
      </c>
      <c r="AY272">
        <v>99</v>
      </c>
      <c r="AZ272">
        <v>9</v>
      </c>
      <c r="BA272">
        <v>9</v>
      </c>
      <c r="BB272">
        <v>49</v>
      </c>
      <c r="BC272">
        <v>4</v>
      </c>
      <c r="BD272" t="s">
        <v>161</v>
      </c>
    </row>
    <row r="273" spans="1:56" hidden="1" x14ac:dyDescent="0.25">
      <c r="A273" s="18"/>
      <c r="B273" s="19"/>
      <c r="C273" s="19"/>
      <c r="D273" s="19"/>
      <c r="E273" s="17" t="s">
        <v>451</v>
      </c>
      <c r="F273">
        <v>2456</v>
      </c>
      <c r="G273" s="25" t="s">
        <v>320</v>
      </c>
      <c r="H273" s="25" t="s">
        <v>449</v>
      </c>
      <c r="I273" s="28" t="s">
        <v>59</v>
      </c>
      <c r="J273" s="28"/>
      <c r="K273" s="17" t="s">
        <v>52</v>
      </c>
      <c r="L273" s="26">
        <v>0.16</v>
      </c>
      <c r="M273" s="27">
        <v>764</v>
      </c>
      <c r="N273">
        <v>9</v>
      </c>
      <c r="O273">
        <v>8</v>
      </c>
      <c r="P273">
        <v>11</v>
      </c>
      <c r="Q273">
        <v>9</v>
      </c>
      <c r="R273">
        <v>9</v>
      </c>
      <c r="S273">
        <v>10</v>
      </c>
      <c r="T273">
        <v>9</v>
      </c>
      <c r="U273">
        <v>9</v>
      </c>
      <c r="V273">
        <v>10</v>
      </c>
      <c r="W273">
        <v>11</v>
      </c>
      <c r="X273">
        <v>11</v>
      </c>
      <c r="Y273">
        <v>12</v>
      </c>
      <c r="Z273">
        <v>12</v>
      </c>
      <c r="AA273">
        <v>12</v>
      </c>
      <c r="AB273">
        <v>13</v>
      </c>
      <c r="AC273">
        <v>11</v>
      </c>
      <c r="AD273">
        <v>12</v>
      </c>
      <c r="AE273">
        <v>11</v>
      </c>
      <c r="AF273">
        <v>10</v>
      </c>
      <c r="AG273">
        <v>10</v>
      </c>
      <c r="AH273">
        <v>44</v>
      </c>
      <c r="AI273">
        <v>52</v>
      </c>
      <c r="AJ273">
        <v>57</v>
      </c>
      <c r="AK273">
        <v>57</v>
      </c>
      <c r="AL273">
        <v>57</v>
      </c>
      <c r="AM273">
        <v>57</v>
      </c>
      <c r="AN273">
        <v>50</v>
      </c>
      <c r="AO273">
        <v>43</v>
      </c>
      <c r="AP273">
        <v>37</v>
      </c>
      <c r="AQ273">
        <v>37</v>
      </c>
      <c r="AR273">
        <v>30</v>
      </c>
      <c r="AS273">
        <v>17</v>
      </c>
      <c r="AT273">
        <v>17</v>
      </c>
      <c r="AU273">
        <v>1</v>
      </c>
      <c r="AV273">
        <v>5</v>
      </c>
      <c r="AW273">
        <v>4</v>
      </c>
      <c r="AX273">
        <v>11</v>
      </c>
      <c r="AY273">
        <v>398</v>
      </c>
      <c r="AZ273">
        <v>34</v>
      </c>
      <c r="BA273">
        <v>35</v>
      </c>
      <c r="BB273">
        <v>198</v>
      </c>
      <c r="BC273">
        <v>16</v>
      </c>
      <c r="BD273" t="s">
        <v>161</v>
      </c>
    </row>
    <row r="274" spans="1:56" hidden="1" x14ac:dyDescent="0.25">
      <c r="A274" s="18"/>
      <c r="B274" s="19"/>
      <c r="C274" s="19"/>
      <c r="D274" s="19"/>
      <c r="E274" s="17" t="s">
        <v>452</v>
      </c>
      <c r="F274">
        <v>2455</v>
      </c>
      <c r="G274" s="25" t="s">
        <v>320</v>
      </c>
      <c r="H274" s="25" t="s">
        <v>449</v>
      </c>
      <c r="I274" s="28" t="s">
        <v>51</v>
      </c>
      <c r="J274" s="28"/>
      <c r="K274" s="17" t="s">
        <v>52</v>
      </c>
      <c r="L274" s="26">
        <v>0.1</v>
      </c>
      <c r="M274" s="27">
        <v>479</v>
      </c>
      <c r="N274">
        <v>6</v>
      </c>
      <c r="O274">
        <v>5</v>
      </c>
      <c r="P274">
        <v>7</v>
      </c>
      <c r="Q274">
        <v>5</v>
      </c>
      <c r="R274">
        <v>6</v>
      </c>
      <c r="S274">
        <v>6</v>
      </c>
      <c r="T274">
        <v>6</v>
      </c>
      <c r="U274">
        <v>6</v>
      </c>
      <c r="V274">
        <v>6</v>
      </c>
      <c r="W274">
        <v>7</v>
      </c>
      <c r="X274">
        <v>7</v>
      </c>
      <c r="Y274">
        <v>7</v>
      </c>
      <c r="Z274">
        <v>8</v>
      </c>
      <c r="AA274">
        <v>8</v>
      </c>
      <c r="AB274">
        <v>8</v>
      </c>
      <c r="AC274">
        <v>7</v>
      </c>
      <c r="AD274">
        <v>7</v>
      </c>
      <c r="AE274">
        <v>7</v>
      </c>
      <c r="AF274">
        <v>6</v>
      </c>
      <c r="AG274">
        <v>6</v>
      </c>
      <c r="AH274">
        <v>27</v>
      </c>
      <c r="AI274">
        <v>32</v>
      </c>
      <c r="AJ274">
        <v>36</v>
      </c>
      <c r="AK274">
        <v>36</v>
      </c>
      <c r="AL274">
        <v>36</v>
      </c>
      <c r="AM274">
        <v>36</v>
      </c>
      <c r="AN274">
        <v>31</v>
      </c>
      <c r="AO274">
        <v>27</v>
      </c>
      <c r="AP274">
        <v>23</v>
      </c>
      <c r="AQ274">
        <v>23</v>
      </c>
      <c r="AR274">
        <v>19</v>
      </c>
      <c r="AS274">
        <v>11</v>
      </c>
      <c r="AT274">
        <v>11</v>
      </c>
      <c r="AU274">
        <v>1</v>
      </c>
      <c r="AV274">
        <v>3</v>
      </c>
      <c r="AW274">
        <v>3</v>
      </c>
      <c r="AX274">
        <v>7</v>
      </c>
      <c r="AY274">
        <v>249</v>
      </c>
      <c r="AZ274">
        <v>21</v>
      </c>
      <c r="BA274">
        <v>22</v>
      </c>
      <c r="BB274">
        <v>124</v>
      </c>
      <c r="BC274">
        <v>10</v>
      </c>
      <c r="BD274" t="s">
        <v>161</v>
      </c>
    </row>
    <row r="275" spans="1:56" hidden="1" x14ac:dyDescent="0.25">
      <c r="A275" s="18"/>
      <c r="B275" s="19"/>
      <c r="C275" s="19"/>
      <c r="D275" s="19"/>
      <c r="E275" s="17" t="s">
        <v>453</v>
      </c>
      <c r="F275">
        <v>2457</v>
      </c>
      <c r="G275" s="25" t="s">
        <v>320</v>
      </c>
      <c r="H275" s="25" t="s">
        <v>449</v>
      </c>
      <c r="I275" s="28" t="s">
        <v>51</v>
      </c>
      <c r="J275" s="28"/>
      <c r="K275" s="17" t="s">
        <v>52</v>
      </c>
      <c r="L275" s="26">
        <v>0.08</v>
      </c>
      <c r="M275" s="27">
        <v>385</v>
      </c>
      <c r="N275">
        <v>5</v>
      </c>
      <c r="O275">
        <v>4</v>
      </c>
      <c r="P275">
        <v>6</v>
      </c>
      <c r="Q275">
        <v>4</v>
      </c>
      <c r="R275">
        <v>5</v>
      </c>
      <c r="S275">
        <v>5</v>
      </c>
      <c r="T275">
        <v>5</v>
      </c>
      <c r="U275">
        <v>4</v>
      </c>
      <c r="V275">
        <v>5</v>
      </c>
      <c r="W275">
        <v>5</v>
      </c>
      <c r="X275">
        <v>6</v>
      </c>
      <c r="Y275">
        <v>6</v>
      </c>
      <c r="Z275">
        <v>6</v>
      </c>
      <c r="AA275">
        <v>6</v>
      </c>
      <c r="AB275">
        <v>6</v>
      </c>
      <c r="AC275">
        <v>6</v>
      </c>
      <c r="AD275">
        <v>6</v>
      </c>
      <c r="AE275">
        <v>5</v>
      </c>
      <c r="AF275">
        <v>5</v>
      </c>
      <c r="AG275">
        <v>5</v>
      </c>
      <c r="AH275">
        <v>22</v>
      </c>
      <c r="AI275">
        <v>26</v>
      </c>
      <c r="AJ275">
        <v>29</v>
      </c>
      <c r="AK275">
        <v>29</v>
      </c>
      <c r="AL275">
        <v>29</v>
      </c>
      <c r="AM275">
        <v>28</v>
      </c>
      <c r="AN275">
        <v>25</v>
      </c>
      <c r="AO275">
        <v>22</v>
      </c>
      <c r="AP275">
        <v>19</v>
      </c>
      <c r="AQ275">
        <v>18</v>
      </c>
      <c r="AR275">
        <v>15</v>
      </c>
      <c r="AS275">
        <v>9</v>
      </c>
      <c r="AT275">
        <v>9</v>
      </c>
      <c r="AU275">
        <v>0</v>
      </c>
      <c r="AV275">
        <v>2</v>
      </c>
      <c r="AW275">
        <v>2</v>
      </c>
      <c r="AX275">
        <v>6</v>
      </c>
      <c r="AY275">
        <v>199</v>
      </c>
      <c r="AZ275">
        <v>17</v>
      </c>
      <c r="BA275">
        <v>18</v>
      </c>
      <c r="BB275">
        <v>99</v>
      </c>
      <c r="BC275">
        <v>8</v>
      </c>
      <c r="BD275" t="s">
        <v>161</v>
      </c>
    </row>
    <row r="276" spans="1:56" hidden="1" x14ac:dyDescent="0.25">
      <c r="A276" s="18" t="s">
        <v>454</v>
      </c>
      <c r="B276" s="19" t="s">
        <v>46</v>
      </c>
      <c r="C276" s="19" t="s">
        <v>320</v>
      </c>
      <c r="D276" s="19" t="s">
        <v>449</v>
      </c>
      <c r="E276" s="19"/>
      <c r="F276" s="19"/>
      <c r="G276" s="19"/>
      <c r="H276" s="19"/>
      <c r="I276" s="19"/>
      <c r="J276" s="19"/>
      <c r="K276" s="19"/>
      <c r="L276" s="19"/>
      <c r="M276" s="20">
        <v>6046</v>
      </c>
      <c r="N276" s="20">
        <v>49</v>
      </c>
      <c r="O276" s="20">
        <v>61</v>
      </c>
      <c r="P276" s="20">
        <v>52</v>
      </c>
      <c r="Q276" s="20">
        <v>52</v>
      </c>
      <c r="R276" s="20">
        <v>56</v>
      </c>
      <c r="S276" s="20">
        <v>66</v>
      </c>
      <c r="T276" s="20">
        <v>80</v>
      </c>
      <c r="U276" s="20">
        <v>83</v>
      </c>
      <c r="V276" s="20">
        <v>91</v>
      </c>
      <c r="W276" s="20">
        <v>93</v>
      </c>
      <c r="X276" s="20">
        <v>103</v>
      </c>
      <c r="Y276" s="20">
        <v>107</v>
      </c>
      <c r="Z276" s="20">
        <v>110</v>
      </c>
      <c r="AA276" s="20">
        <v>115</v>
      </c>
      <c r="AB276" s="20">
        <v>115</v>
      </c>
      <c r="AC276" s="20">
        <v>108</v>
      </c>
      <c r="AD276" s="20">
        <v>104</v>
      </c>
      <c r="AE276" s="20">
        <v>102</v>
      </c>
      <c r="AF276" s="20">
        <v>96</v>
      </c>
      <c r="AG276" s="20">
        <v>90</v>
      </c>
      <c r="AH276" s="20">
        <v>386</v>
      </c>
      <c r="AI276" s="20">
        <v>366</v>
      </c>
      <c r="AJ276" s="20">
        <v>440</v>
      </c>
      <c r="AK276" s="20">
        <v>485</v>
      </c>
      <c r="AL276" s="20">
        <v>469</v>
      </c>
      <c r="AM276" s="20">
        <v>407</v>
      </c>
      <c r="AN276" s="20">
        <v>439</v>
      </c>
      <c r="AO276" s="20">
        <v>341</v>
      </c>
      <c r="AP276" s="20">
        <v>272</v>
      </c>
      <c r="AQ276" s="20">
        <v>259</v>
      </c>
      <c r="AR276" s="20">
        <v>192</v>
      </c>
      <c r="AS276" s="20">
        <v>135</v>
      </c>
      <c r="AT276" s="20">
        <v>122</v>
      </c>
      <c r="AU276" s="21">
        <v>2</v>
      </c>
      <c r="AV276" s="20">
        <v>26</v>
      </c>
      <c r="AW276" s="22">
        <v>23</v>
      </c>
      <c r="AX276" s="20">
        <v>57</v>
      </c>
      <c r="AY276" s="23">
        <v>2991</v>
      </c>
      <c r="AZ276" s="20">
        <v>420</v>
      </c>
      <c r="BA276" s="20">
        <v>269</v>
      </c>
      <c r="BB276" s="20">
        <v>1322</v>
      </c>
      <c r="BC276" s="23">
        <v>80.752596143070193</v>
      </c>
      <c r="BD276" t="s">
        <v>161</v>
      </c>
    </row>
    <row r="277" spans="1:56" hidden="1" x14ac:dyDescent="0.25">
      <c r="A277" s="18"/>
      <c r="B277" s="19"/>
      <c r="C277" s="19"/>
      <c r="D277" s="19"/>
      <c r="E277" s="17" t="s">
        <v>455</v>
      </c>
      <c r="F277" s="79">
        <v>2458</v>
      </c>
      <c r="G277" s="80" t="s">
        <v>320</v>
      </c>
      <c r="H277" s="80" t="s">
        <v>449</v>
      </c>
      <c r="I277" s="79" t="s">
        <v>57</v>
      </c>
      <c r="J277" s="79"/>
      <c r="K277" s="81" t="s">
        <v>52</v>
      </c>
      <c r="L277" s="82">
        <v>0.64</v>
      </c>
      <c r="M277" s="27">
        <v>3867</v>
      </c>
      <c r="N277">
        <v>31</v>
      </c>
      <c r="O277">
        <v>39</v>
      </c>
      <c r="P277">
        <v>33</v>
      </c>
      <c r="Q277">
        <v>33</v>
      </c>
      <c r="R277">
        <v>36</v>
      </c>
      <c r="S277">
        <v>42</v>
      </c>
      <c r="T277">
        <v>51</v>
      </c>
      <c r="U277">
        <v>53</v>
      </c>
      <c r="V277">
        <v>58</v>
      </c>
      <c r="W277">
        <v>60</v>
      </c>
      <c r="X277">
        <v>66</v>
      </c>
      <c r="Y277">
        <v>68</v>
      </c>
      <c r="Z277">
        <v>70</v>
      </c>
      <c r="AA277">
        <v>74</v>
      </c>
      <c r="AB277">
        <v>74</v>
      </c>
      <c r="AC277">
        <v>69</v>
      </c>
      <c r="AD277">
        <v>67</v>
      </c>
      <c r="AE277">
        <v>65</v>
      </c>
      <c r="AF277">
        <v>61</v>
      </c>
      <c r="AG277">
        <v>58</v>
      </c>
      <c r="AH277">
        <v>247</v>
      </c>
      <c r="AI277">
        <v>234</v>
      </c>
      <c r="AJ277">
        <v>282</v>
      </c>
      <c r="AK277">
        <v>310</v>
      </c>
      <c r="AL277">
        <v>300</v>
      </c>
      <c r="AM277">
        <v>260</v>
      </c>
      <c r="AN277">
        <v>281</v>
      </c>
      <c r="AO277">
        <v>218</v>
      </c>
      <c r="AP277">
        <v>174</v>
      </c>
      <c r="AQ277">
        <v>166</v>
      </c>
      <c r="AR277">
        <v>123</v>
      </c>
      <c r="AS277">
        <v>86</v>
      </c>
      <c r="AT277">
        <v>78</v>
      </c>
      <c r="AU277">
        <v>1</v>
      </c>
      <c r="AV277">
        <v>17</v>
      </c>
      <c r="AW277">
        <v>15</v>
      </c>
      <c r="AX277">
        <v>36</v>
      </c>
      <c r="AY277">
        <v>1914</v>
      </c>
      <c r="AZ277">
        <v>269</v>
      </c>
      <c r="BA277">
        <v>172</v>
      </c>
      <c r="BB277">
        <v>846</v>
      </c>
      <c r="BC277">
        <v>52</v>
      </c>
      <c r="BD277" t="s">
        <v>161</v>
      </c>
    </row>
    <row r="278" spans="1:56" hidden="1" x14ac:dyDescent="0.25">
      <c r="A278" s="18"/>
      <c r="B278" s="19"/>
      <c r="C278" s="19"/>
      <c r="D278" s="19"/>
      <c r="E278" s="17" t="s">
        <v>456</v>
      </c>
      <c r="F278" s="79">
        <v>2460</v>
      </c>
      <c r="G278" s="80" t="s">
        <v>320</v>
      </c>
      <c r="H278" s="80" t="s">
        <v>449</v>
      </c>
      <c r="I278" s="79" t="s">
        <v>59</v>
      </c>
      <c r="J278" s="79"/>
      <c r="K278" s="81" t="s">
        <v>52</v>
      </c>
      <c r="L278" s="82">
        <v>0.28999999999999998</v>
      </c>
      <c r="M278" s="27">
        <v>1752</v>
      </c>
      <c r="N278">
        <v>14</v>
      </c>
      <c r="O278">
        <v>18</v>
      </c>
      <c r="P278">
        <v>15</v>
      </c>
      <c r="Q278">
        <v>15</v>
      </c>
      <c r="R278">
        <v>16</v>
      </c>
      <c r="S278">
        <v>19</v>
      </c>
      <c r="T278">
        <v>23</v>
      </c>
      <c r="U278">
        <v>24</v>
      </c>
      <c r="V278">
        <v>26</v>
      </c>
      <c r="W278">
        <v>27</v>
      </c>
      <c r="X278">
        <v>30</v>
      </c>
      <c r="Y278">
        <v>31</v>
      </c>
      <c r="Z278">
        <v>32</v>
      </c>
      <c r="AA278">
        <v>33</v>
      </c>
      <c r="AB278">
        <v>33</v>
      </c>
      <c r="AC278">
        <v>31</v>
      </c>
      <c r="AD278">
        <v>30</v>
      </c>
      <c r="AE278">
        <v>30</v>
      </c>
      <c r="AF278">
        <v>28</v>
      </c>
      <c r="AG278">
        <v>26</v>
      </c>
      <c r="AH278">
        <v>112</v>
      </c>
      <c r="AI278">
        <v>106</v>
      </c>
      <c r="AJ278">
        <v>128</v>
      </c>
      <c r="AK278">
        <v>141</v>
      </c>
      <c r="AL278">
        <v>136</v>
      </c>
      <c r="AM278">
        <v>118</v>
      </c>
      <c r="AN278">
        <v>127</v>
      </c>
      <c r="AO278">
        <v>99</v>
      </c>
      <c r="AP278">
        <v>79</v>
      </c>
      <c r="AQ278">
        <v>75</v>
      </c>
      <c r="AR278">
        <v>56</v>
      </c>
      <c r="AS278">
        <v>39</v>
      </c>
      <c r="AT278">
        <v>35</v>
      </c>
      <c r="AU278">
        <v>1</v>
      </c>
      <c r="AV278">
        <v>8</v>
      </c>
      <c r="AW278">
        <v>7</v>
      </c>
      <c r="AX278">
        <v>17</v>
      </c>
      <c r="AY278">
        <v>867</v>
      </c>
      <c r="AZ278">
        <v>122</v>
      </c>
      <c r="BA278">
        <v>78</v>
      </c>
      <c r="BB278">
        <v>383</v>
      </c>
      <c r="BC278">
        <v>23</v>
      </c>
      <c r="BD278" t="s">
        <v>161</v>
      </c>
    </row>
    <row r="279" spans="1:56" hidden="1" x14ac:dyDescent="0.25">
      <c r="A279" s="18"/>
      <c r="B279" s="19"/>
      <c r="C279" s="19"/>
      <c r="D279" s="19"/>
      <c r="E279" s="17" t="s">
        <v>457</v>
      </c>
      <c r="F279" s="79">
        <v>2461</v>
      </c>
      <c r="G279" s="80" t="s">
        <v>320</v>
      </c>
      <c r="H279" s="80" t="s">
        <v>449</v>
      </c>
      <c r="I279" s="79" t="s">
        <v>51</v>
      </c>
      <c r="J279" s="79"/>
      <c r="K279" s="81" t="s">
        <v>52</v>
      </c>
      <c r="L279" s="82">
        <v>7.0000000000000007E-2</v>
      </c>
      <c r="M279" s="27">
        <v>424</v>
      </c>
      <c r="N279">
        <v>3</v>
      </c>
      <c r="O279">
        <v>4</v>
      </c>
      <c r="P279">
        <v>4</v>
      </c>
      <c r="Q279">
        <v>4</v>
      </c>
      <c r="R279">
        <v>4</v>
      </c>
      <c r="S279">
        <v>5</v>
      </c>
      <c r="T279">
        <v>6</v>
      </c>
      <c r="U279">
        <v>6</v>
      </c>
      <c r="V279">
        <v>6</v>
      </c>
      <c r="W279">
        <v>7</v>
      </c>
      <c r="X279">
        <v>7</v>
      </c>
      <c r="Y279">
        <v>7</v>
      </c>
      <c r="Z279">
        <v>8</v>
      </c>
      <c r="AA279">
        <v>8</v>
      </c>
      <c r="AB279">
        <v>8</v>
      </c>
      <c r="AC279">
        <v>8</v>
      </c>
      <c r="AD279">
        <v>7</v>
      </c>
      <c r="AE279">
        <v>7</v>
      </c>
      <c r="AF279">
        <v>7</v>
      </c>
      <c r="AG279">
        <v>6</v>
      </c>
      <c r="AH279">
        <v>27</v>
      </c>
      <c r="AI279">
        <v>26</v>
      </c>
      <c r="AJ279">
        <v>31</v>
      </c>
      <c r="AK279">
        <v>34</v>
      </c>
      <c r="AL279">
        <v>33</v>
      </c>
      <c r="AM279">
        <v>28</v>
      </c>
      <c r="AN279">
        <v>31</v>
      </c>
      <c r="AO279">
        <v>24</v>
      </c>
      <c r="AP279">
        <v>19</v>
      </c>
      <c r="AQ279">
        <v>18</v>
      </c>
      <c r="AR279">
        <v>13</v>
      </c>
      <c r="AS279">
        <v>9</v>
      </c>
      <c r="AT279">
        <v>9</v>
      </c>
      <c r="AU279">
        <v>0</v>
      </c>
      <c r="AV279">
        <v>2</v>
      </c>
      <c r="AW279">
        <v>2</v>
      </c>
      <c r="AX279">
        <v>4</v>
      </c>
      <c r="AY279">
        <v>209</v>
      </c>
      <c r="AZ279">
        <v>29</v>
      </c>
      <c r="BA279">
        <v>19</v>
      </c>
      <c r="BB279">
        <v>93</v>
      </c>
      <c r="BC279">
        <v>6</v>
      </c>
      <c r="BD279" t="s">
        <v>161</v>
      </c>
    </row>
    <row r="280" spans="1:56" hidden="1" x14ac:dyDescent="0.25">
      <c r="A280" s="18" t="s">
        <v>458</v>
      </c>
      <c r="B280" s="19" t="s">
        <v>46</v>
      </c>
      <c r="C280" s="19" t="s">
        <v>320</v>
      </c>
      <c r="D280" s="19" t="s">
        <v>459</v>
      </c>
      <c r="E280" s="19"/>
      <c r="F280" s="19"/>
      <c r="G280" s="19"/>
      <c r="H280" s="19"/>
      <c r="I280" s="19"/>
      <c r="J280" s="19"/>
      <c r="K280" s="19"/>
      <c r="L280" s="19"/>
      <c r="M280" s="20">
        <v>6666</v>
      </c>
      <c r="N280" s="20">
        <v>61</v>
      </c>
      <c r="O280" s="20">
        <v>57</v>
      </c>
      <c r="P280" s="20">
        <v>54</v>
      </c>
      <c r="Q280" s="20">
        <v>55</v>
      </c>
      <c r="R280" s="20">
        <v>57</v>
      </c>
      <c r="S280" s="20">
        <v>66</v>
      </c>
      <c r="T280" s="20">
        <v>111</v>
      </c>
      <c r="U280" s="20">
        <v>113</v>
      </c>
      <c r="V280" s="20">
        <v>119</v>
      </c>
      <c r="W280" s="20">
        <v>117</v>
      </c>
      <c r="X280" s="20">
        <v>127</v>
      </c>
      <c r="Y280" s="20">
        <v>133</v>
      </c>
      <c r="Z280" s="20">
        <v>135</v>
      </c>
      <c r="AA280" s="20">
        <v>134</v>
      </c>
      <c r="AB280" s="20">
        <v>134</v>
      </c>
      <c r="AC280" s="20">
        <v>124</v>
      </c>
      <c r="AD280" s="20">
        <v>119</v>
      </c>
      <c r="AE280" s="20">
        <v>117</v>
      </c>
      <c r="AF280" s="20">
        <v>116</v>
      </c>
      <c r="AG280" s="20">
        <v>122</v>
      </c>
      <c r="AH280" s="20">
        <v>608</v>
      </c>
      <c r="AI280" s="20">
        <v>653</v>
      </c>
      <c r="AJ280" s="20">
        <v>597</v>
      </c>
      <c r="AK280" s="20">
        <v>535</v>
      </c>
      <c r="AL280" s="20">
        <v>450</v>
      </c>
      <c r="AM280" s="20">
        <v>407</v>
      </c>
      <c r="AN280" s="20">
        <v>343</v>
      </c>
      <c r="AO280" s="20">
        <v>320</v>
      </c>
      <c r="AP280" s="20">
        <v>239</v>
      </c>
      <c r="AQ280" s="20">
        <v>184</v>
      </c>
      <c r="AR280" s="20">
        <v>119</v>
      </c>
      <c r="AS280" s="20">
        <v>75</v>
      </c>
      <c r="AT280" s="20">
        <v>65</v>
      </c>
      <c r="AU280" s="21">
        <v>3</v>
      </c>
      <c r="AV280" s="20">
        <v>32</v>
      </c>
      <c r="AW280" s="22">
        <v>29</v>
      </c>
      <c r="AX280" s="20">
        <v>71</v>
      </c>
      <c r="AY280" s="23">
        <v>3820</v>
      </c>
      <c r="AZ280" s="20">
        <v>292</v>
      </c>
      <c r="BA280" s="20">
        <v>179</v>
      </c>
      <c r="BB280" s="20">
        <v>1682</v>
      </c>
      <c r="BC280" s="23">
        <v>100.24460210863886</v>
      </c>
      <c r="BD280" t="s">
        <v>161</v>
      </c>
    </row>
    <row r="281" spans="1:56" hidden="1" x14ac:dyDescent="0.25">
      <c r="A281" s="18"/>
      <c r="B281" s="19"/>
      <c r="C281" s="19"/>
      <c r="D281" s="19"/>
      <c r="E281" s="17" t="s">
        <v>460</v>
      </c>
      <c r="F281">
        <v>2462</v>
      </c>
      <c r="G281" s="25" t="s">
        <v>320</v>
      </c>
      <c r="H281" s="25" t="s">
        <v>321</v>
      </c>
      <c r="I281" s="28" t="s">
        <v>76</v>
      </c>
      <c r="J281" s="28"/>
      <c r="K281" s="17" t="s">
        <v>52</v>
      </c>
      <c r="L281" s="26">
        <v>0.43</v>
      </c>
      <c r="M281" s="27">
        <v>2867</v>
      </c>
      <c r="N281">
        <v>26</v>
      </c>
      <c r="O281">
        <v>25</v>
      </c>
      <c r="P281">
        <v>23</v>
      </c>
      <c r="Q281">
        <v>24</v>
      </c>
      <c r="R281">
        <v>25</v>
      </c>
      <c r="S281">
        <v>28</v>
      </c>
      <c r="T281">
        <v>48</v>
      </c>
      <c r="U281">
        <v>49</v>
      </c>
      <c r="V281">
        <v>51</v>
      </c>
      <c r="W281">
        <v>50</v>
      </c>
      <c r="X281">
        <v>55</v>
      </c>
      <c r="Y281">
        <v>57</v>
      </c>
      <c r="Z281">
        <v>58</v>
      </c>
      <c r="AA281">
        <v>58</v>
      </c>
      <c r="AB281">
        <v>58</v>
      </c>
      <c r="AC281">
        <v>53</v>
      </c>
      <c r="AD281">
        <v>51</v>
      </c>
      <c r="AE281">
        <v>50</v>
      </c>
      <c r="AF281">
        <v>50</v>
      </c>
      <c r="AG281">
        <v>52</v>
      </c>
      <c r="AH281">
        <v>261</v>
      </c>
      <c r="AI281">
        <v>281</v>
      </c>
      <c r="AJ281">
        <v>257</v>
      </c>
      <c r="AK281">
        <v>230</v>
      </c>
      <c r="AL281">
        <v>194</v>
      </c>
      <c r="AM281">
        <v>175</v>
      </c>
      <c r="AN281">
        <v>147</v>
      </c>
      <c r="AO281">
        <v>138</v>
      </c>
      <c r="AP281">
        <v>103</v>
      </c>
      <c r="AQ281">
        <v>79</v>
      </c>
      <c r="AR281">
        <v>51</v>
      </c>
      <c r="AS281">
        <v>32</v>
      </c>
      <c r="AT281">
        <v>28</v>
      </c>
      <c r="AU281">
        <v>1</v>
      </c>
      <c r="AV281">
        <v>14</v>
      </c>
      <c r="AW281">
        <v>12</v>
      </c>
      <c r="AX281">
        <v>31</v>
      </c>
      <c r="AY281">
        <v>1643</v>
      </c>
      <c r="AZ281">
        <v>126</v>
      </c>
      <c r="BA281">
        <v>77</v>
      </c>
      <c r="BB281">
        <v>723</v>
      </c>
      <c r="BC281">
        <v>43</v>
      </c>
      <c r="BD281" t="s">
        <v>161</v>
      </c>
    </row>
    <row r="282" spans="1:56" hidden="1" x14ac:dyDescent="0.25">
      <c r="A282" s="18"/>
      <c r="B282" s="19"/>
      <c r="C282" s="19"/>
      <c r="D282" s="19"/>
      <c r="E282" s="17" t="s">
        <v>461</v>
      </c>
      <c r="F282">
        <v>2463</v>
      </c>
      <c r="G282" s="25" t="s">
        <v>320</v>
      </c>
      <c r="H282" s="25" t="s">
        <v>321</v>
      </c>
      <c r="I282" s="28" t="s">
        <v>51</v>
      </c>
      <c r="J282" s="28"/>
      <c r="K282" s="17" t="s">
        <v>52</v>
      </c>
      <c r="L282" s="26">
        <v>0.28000000000000003</v>
      </c>
      <c r="M282" s="27">
        <v>1867</v>
      </c>
      <c r="N282">
        <v>17</v>
      </c>
      <c r="O282">
        <v>16</v>
      </c>
      <c r="P282">
        <v>15</v>
      </c>
      <c r="Q282">
        <v>15</v>
      </c>
      <c r="R282">
        <v>16</v>
      </c>
      <c r="S282">
        <v>18</v>
      </c>
      <c r="T282">
        <v>31</v>
      </c>
      <c r="U282">
        <v>32</v>
      </c>
      <c r="V282">
        <v>33</v>
      </c>
      <c r="W282">
        <v>33</v>
      </c>
      <c r="X282">
        <v>36</v>
      </c>
      <c r="Y282">
        <v>37</v>
      </c>
      <c r="Z282">
        <v>38</v>
      </c>
      <c r="AA282">
        <v>38</v>
      </c>
      <c r="AB282">
        <v>38</v>
      </c>
      <c r="AC282">
        <v>35</v>
      </c>
      <c r="AD282">
        <v>33</v>
      </c>
      <c r="AE282">
        <v>33</v>
      </c>
      <c r="AF282">
        <v>32</v>
      </c>
      <c r="AG282">
        <v>34</v>
      </c>
      <c r="AH282">
        <v>170</v>
      </c>
      <c r="AI282">
        <v>183</v>
      </c>
      <c r="AJ282">
        <v>167</v>
      </c>
      <c r="AK282">
        <v>150</v>
      </c>
      <c r="AL282">
        <v>126</v>
      </c>
      <c r="AM282">
        <v>114</v>
      </c>
      <c r="AN282">
        <v>96</v>
      </c>
      <c r="AO282">
        <v>90</v>
      </c>
      <c r="AP282">
        <v>67</v>
      </c>
      <c r="AQ282">
        <v>52</v>
      </c>
      <c r="AR282">
        <v>33</v>
      </c>
      <c r="AS282">
        <v>21</v>
      </c>
      <c r="AT282">
        <v>18</v>
      </c>
      <c r="AU282">
        <v>1</v>
      </c>
      <c r="AV282">
        <v>9</v>
      </c>
      <c r="AW282">
        <v>8</v>
      </c>
      <c r="AX282">
        <v>20</v>
      </c>
      <c r="AY282">
        <v>1070</v>
      </c>
      <c r="AZ282">
        <v>82</v>
      </c>
      <c r="BA282">
        <v>50</v>
      </c>
      <c r="BB282">
        <v>471</v>
      </c>
      <c r="BC282">
        <v>28</v>
      </c>
      <c r="BD282" t="s">
        <v>161</v>
      </c>
    </row>
    <row r="283" spans="1:56" hidden="1" x14ac:dyDescent="0.25">
      <c r="A283" s="18"/>
      <c r="B283" s="19"/>
      <c r="C283" s="19"/>
      <c r="D283" s="19"/>
      <c r="E283" s="17" t="s">
        <v>462</v>
      </c>
      <c r="F283">
        <v>2464</v>
      </c>
      <c r="G283" s="25" t="s">
        <v>164</v>
      </c>
      <c r="H283" s="25" t="s">
        <v>308</v>
      </c>
      <c r="I283" t="s">
        <v>59</v>
      </c>
      <c r="K283" s="17" t="s">
        <v>52</v>
      </c>
      <c r="L283" s="26">
        <v>0.28999999999999998</v>
      </c>
      <c r="M283" s="27">
        <v>1936</v>
      </c>
      <c r="N283">
        <v>18</v>
      </c>
      <c r="O283">
        <v>17</v>
      </c>
      <c r="P283">
        <v>16</v>
      </c>
      <c r="Q283">
        <v>16</v>
      </c>
      <c r="R283">
        <v>17</v>
      </c>
      <c r="S283">
        <v>19</v>
      </c>
      <c r="T283">
        <v>32</v>
      </c>
      <c r="U283">
        <v>33</v>
      </c>
      <c r="V283">
        <v>35</v>
      </c>
      <c r="W283">
        <v>34</v>
      </c>
      <c r="X283">
        <v>37</v>
      </c>
      <c r="Y283">
        <v>39</v>
      </c>
      <c r="Z283">
        <v>39</v>
      </c>
      <c r="AA283">
        <v>39</v>
      </c>
      <c r="AB283">
        <v>39</v>
      </c>
      <c r="AC283">
        <v>36</v>
      </c>
      <c r="AD283">
        <v>35</v>
      </c>
      <c r="AE283">
        <v>34</v>
      </c>
      <c r="AF283">
        <v>34</v>
      </c>
      <c r="AG283">
        <v>35</v>
      </c>
      <c r="AH283">
        <v>176</v>
      </c>
      <c r="AI283">
        <v>189</v>
      </c>
      <c r="AJ283">
        <v>173</v>
      </c>
      <c r="AK283">
        <v>155</v>
      </c>
      <c r="AL283">
        <v>131</v>
      </c>
      <c r="AM283">
        <v>118</v>
      </c>
      <c r="AN283">
        <v>99</v>
      </c>
      <c r="AO283">
        <v>93</v>
      </c>
      <c r="AP283">
        <v>69</v>
      </c>
      <c r="AQ283">
        <v>53</v>
      </c>
      <c r="AR283">
        <v>35</v>
      </c>
      <c r="AS283">
        <v>22</v>
      </c>
      <c r="AT283">
        <v>19</v>
      </c>
      <c r="AU283">
        <v>1</v>
      </c>
      <c r="AV283">
        <v>9</v>
      </c>
      <c r="AW283">
        <v>8</v>
      </c>
      <c r="AX283">
        <v>21</v>
      </c>
      <c r="AY283">
        <v>1108</v>
      </c>
      <c r="AZ283">
        <v>85</v>
      </c>
      <c r="BA283">
        <v>52</v>
      </c>
      <c r="BB283">
        <v>488</v>
      </c>
      <c r="BC283">
        <v>29</v>
      </c>
      <c r="BD283" t="s">
        <v>161</v>
      </c>
    </row>
    <row r="284" spans="1:56" hidden="1" x14ac:dyDescent="0.25">
      <c r="A284" s="18" t="s">
        <v>463</v>
      </c>
      <c r="B284" s="19" t="s">
        <v>46</v>
      </c>
      <c r="C284" s="19" t="s">
        <v>320</v>
      </c>
      <c r="D284" s="19" t="s">
        <v>321</v>
      </c>
      <c r="E284" s="19"/>
      <c r="F284" s="19"/>
      <c r="G284" s="19"/>
      <c r="H284" s="19"/>
      <c r="I284" s="19"/>
      <c r="J284" s="19"/>
      <c r="K284" s="19"/>
      <c r="L284" s="19"/>
      <c r="M284" s="20">
        <v>17448</v>
      </c>
      <c r="N284" s="20">
        <v>167</v>
      </c>
      <c r="O284" s="20">
        <v>143</v>
      </c>
      <c r="P284" s="20">
        <v>137</v>
      </c>
      <c r="Q284" s="20">
        <v>156</v>
      </c>
      <c r="R284" s="20">
        <v>149</v>
      </c>
      <c r="S284" s="20">
        <v>152</v>
      </c>
      <c r="T284" s="20">
        <v>360</v>
      </c>
      <c r="U284" s="20">
        <v>353</v>
      </c>
      <c r="V284" s="20">
        <v>347</v>
      </c>
      <c r="W284" s="20">
        <v>334</v>
      </c>
      <c r="X284" s="20">
        <v>328</v>
      </c>
      <c r="Y284" s="20">
        <v>316</v>
      </c>
      <c r="Z284" s="20">
        <v>301</v>
      </c>
      <c r="AA284" s="20">
        <v>295</v>
      </c>
      <c r="AB284" s="20">
        <v>291</v>
      </c>
      <c r="AC284" s="20">
        <v>275</v>
      </c>
      <c r="AD284" s="20">
        <v>272</v>
      </c>
      <c r="AE284" s="20">
        <v>276</v>
      </c>
      <c r="AF284" s="20">
        <v>275</v>
      </c>
      <c r="AG284" s="20">
        <v>275</v>
      </c>
      <c r="AH284" s="20">
        <v>1506</v>
      </c>
      <c r="AI284" s="20">
        <v>1865</v>
      </c>
      <c r="AJ284" s="20">
        <v>1723</v>
      </c>
      <c r="AK284" s="20">
        <v>1473</v>
      </c>
      <c r="AL284" s="20">
        <v>1129</v>
      </c>
      <c r="AM284" s="20">
        <v>1084</v>
      </c>
      <c r="AN284" s="20">
        <v>800</v>
      </c>
      <c r="AO284" s="20">
        <v>732</v>
      </c>
      <c r="AP284" s="20">
        <v>673</v>
      </c>
      <c r="AQ284" s="20">
        <v>498</v>
      </c>
      <c r="AR284" s="20">
        <v>321</v>
      </c>
      <c r="AS284" s="20">
        <v>241</v>
      </c>
      <c r="AT284" s="20">
        <v>201</v>
      </c>
      <c r="AU284" s="21">
        <v>14</v>
      </c>
      <c r="AV284" s="20">
        <v>74</v>
      </c>
      <c r="AW284" s="22">
        <v>93</v>
      </c>
      <c r="AX284" s="20">
        <v>196</v>
      </c>
      <c r="AY284" s="23">
        <v>9541</v>
      </c>
      <c r="AZ284" s="20">
        <v>945</v>
      </c>
      <c r="BA284" s="20">
        <v>596</v>
      </c>
      <c r="BB284" s="20">
        <v>4396</v>
      </c>
      <c r="BC284" s="23">
        <v>274.28036965835912</v>
      </c>
      <c r="BD284" s="66" t="s">
        <v>161</v>
      </c>
    </row>
    <row r="285" spans="1:56" hidden="1" x14ac:dyDescent="0.25">
      <c r="A285" s="18"/>
      <c r="B285" s="19"/>
      <c r="C285" s="19"/>
      <c r="D285" s="19"/>
      <c r="E285" s="17" t="s">
        <v>464</v>
      </c>
      <c r="F285" s="28">
        <v>2465</v>
      </c>
      <c r="G285" s="25" t="s">
        <v>320</v>
      </c>
      <c r="H285" s="25" t="s">
        <v>321</v>
      </c>
      <c r="I285" s="25" t="s">
        <v>57</v>
      </c>
      <c r="J285" s="25"/>
      <c r="K285" s="17" t="s">
        <v>52</v>
      </c>
      <c r="L285" s="26">
        <v>0.33</v>
      </c>
      <c r="M285" s="27">
        <v>5757</v>
      </c>
      <c r="N285">
        <v>55</v>
      </c>
      <c r="O285">
        <v>47</v>
      </c>
      <c r="P285">
        <v>45</v>
      </c>
      <c r="Q285">
        <v>51</v>
      </c>
      <c r="R285">
        <v>49</v>
      </c>
      <c r="S285">
        <v>50</v>
      </c>
      <c r="T285">
        <v>119</v>
      </c>
      <c r="U285">
        <v>116</v>
      </c>
      <c r="V285">
        <v>115</v>
      </c>
      <c r="W285">
        <v>110</v>
      </c>
      <c r="X285">
        <v>108</v>
      </c>
      <c r="Y285">
        <v>104</v>
      </c>
      <c r="Z285">
        <v>99</v>
      </c>
      <c r="AA285">
        <v>97</v>
      </c>
      <c r="AB285">
        <v>96</v>
      </c>
      <c r="AC285">
        <v>91</v>
      </c>
      <c r="AD285">
        <v>90</v>
      </c>
      <c r="AE285">
        <v>91</v>
      </c>
      <c r="AF285">
        <v>91</v>
      </c>
      <c r="AG285">
        <v>91</v>
      </c>
      <c r="AH285">
        <v>497</v>
      </c>
      <c r="AI285">
        <v>615</v>
      </c>
      <c r="AJ285">
        <v>569</v>
      </c>
      <c r="AK285">
        <v>486</v>
      </c>
      <c r="AL285">
        <v>373</v>
      </c>
      <c r="AM285">
        <v>358</v>
      </c>
      <c r="AN285">
        <v>264</v>
      </c>
      <c r="AO285">
        <v>242</v>
      </c>
      <c r="AP285">
        <v>222</v>
      </c>
      <c r="AQ285">
        <v>164</v>
      </c>
      <c r="AR285">
        <v>106</v>
      </c>
      <c r="AS285">
        <v>80</v>
      </c>
      <c r="AT285">
        <v>66</v>
      </c>
      <c r="AU285">
        <v>5</v>
      </c>
      <c r="AV285">
        <v>24</v>
      </c>
      <c r="AW285">
        <v>31</v>
      </c>
      <c r="AX285">
        <v>65</v>
      </c>
      <c r="AY285">
        <v>3149</v>
      </c>
      <c r="AZ285">
        <v>312</v>
      </c>
      <c r="BA285">
        <v>197</v>
      </c>
      <c r="BB285">
        <v>1451</v>
      </c>
      <c r="BC285">
        <v>91</v>
      </c>
      <c r="BD285" t="s">
        <v>161</v>
      </c>
    </row>
    <row r="286" spans="1:56" hidden="1" x14ac:dyDescent="0.25">
      <c r="A286" s="18"/>
      <c r="B286" s="19"/>
      <c r="C286" s="19"/>
      <c r="D286" s="19"/>
      <c r="E286" s="17" t="s">
        <v>465</v>
      </c>
      <c r="F286" s="28">
        <v>8909</v>
      </c>
      <c r="G286" s="25" t="s">
        <v>320</v>
      </c>
      <c r="H286" s="25" t="s">
        <v>321</v>
      </c>
      <c r="I286" s="28" t="s">
        <v>59</v>
      </c>
      <c r="J286" s="28"/>
      <c r="K286" s="17" t="s">
        <v>52</v>
      </c>
      <c r="L286" s="26">
        <v>0.09</v>
      </c>
      <c r="M286" s="27">
        <v>1573</v>
      </c>
      <c r="N286">
        <v>15</v>
      </c>
      <c r="O286">
        <v>13</v>
      </c>
      <c r="P286">
        <v>12</v>
      </c>
      <c r="Q286">
        <v>14</v>
      </c>
      <c r="R286">
        <v>13</v>
      </c>
      <c r="S286">
        <v>14</v>
      </c>
      <c r="T286">
        <v>32</v>
      </c>
      <c r="U286">
        <v>32</v>
      </c>
      <c r="V286">
        <v>31</v>
      </c>
      <c r="W286">
        <v>30</v>
      </c>
      <c r="X286">
        <v>30</v>
      </c>
      <c r="Y286">
        <v>28</v>
      </c>
      <c r="Z286">
        <v>27</v>
      </c>
      <c r="AA286">
        <v>27</v>
      </c>
      <c r="AB286">
        <v>26</v>
      </c>
      <c r="AC286">
        <v>25</v>
      </c>
      <c r="AD286">
        <v>24</v>
      </c>
      <c r="AE286">
        <v>25</v>
      </c>
      <c r="AF286">
        <v>25</v>
      </c>
      <c r="AG286">
        <v>25</v>
      </c>
      <c r="AH286">
        <v>136</v>
      </c>
      <c r="AI286">
        <v>168</v>
      </c>
      <c r="AJ286">
        <v>155</v>
      </c>
      <c r="AK286">
        <v>133</v>
      </c>
      <c r="AL286">
        <v>102</v>
      </c>
      <c r="AM286">
        <v>98</v>
      </c>
      <c r="AN286">
        <v>72</v>
      </c>
      <c r="AO286">
        <v>66</v>
      </c>
      <c r="AP286">
        <v>61</v>
      </c>
      <c r="AQ286">
        <v>45</v>
      </c>
      <c r="AR286">
        <v>29</v>
      </c>
      <c r="AS286">
        <v>22</v>
      </c>
      <c r="AT286">
        <v>18</v>
      </c>
      <c r="AU286">
        <v>1</v>
      </c>
      <c r="AV286">
        <v>7</v>
      </c>
      <c r="AW286">
        <v>8</v>
      </c>
      <c r="AX286">
        <v>18</v>
      </c>
      <c r="AY286">
        <v>859</v>
      </c>
      <c r="AZ286">
        <v>85</v>
      </c>
      <c r="BA286">
        <v>54</v>
      </c>
      <c r="BB286">
        <v>396</v>
      </c>
      <c r="BC286">
        <v>25</v>
      </c>
      <c r="BD286" t="s">
        <v>161</v>
      </c>
    </row>
    <row r="287" spans="1:56" hidden="1" x14ac:dyDescent="0.25">
      <c r="A287" s="18"/>
      <c r="B287" s="19"/>
      <c r="C287" s="19"/>
      <c r="D287" s="19"/>
      <c r="E287" s="17" t="s">
        <v>466</v>
      </c>
      <c r="F287" s="28">
        <v>8906</v>
      </c>
      <c r="G287" s="25" t="s">
        <v>320</v>
      </c>
      <c r="H287" s="25" t="s">
        <v>321</v>
      </c>
      <c r="I287" s="28" t="s">
        <v>51</v>
      </c>
      <c r="J287" s="28"/>
      <c r="K287" s="17" t="s">
        <v>52</v>
      </c>
      <c r="L287" s="26">
        <v>0.1</v>
      </c>
      <c r="M287" s="27">
        <v>1747</v>
      </c>
      <c r="N287">
        <v>17</v>
      </c>
      <c r="O287">
        <v>14</v>
      </c>
      <c r="P287">
        <v>14</v>
      </c>
      <c r="Q287">
        <v>16</v>
      </c>
      <c r="R287">
        <v>15</v>
      </c>
      <c r="S287">
        <v>15</v>
      </c>
      <c r="T287">
        <v>36</v>
      </c>
      <c r="U287">
        <v>35</v>
      </c>
      <c r="V287">
        <v>35</v>
      </c>
      <c r="W287">
        <v>33</v>
      </c>
      <c r="X287">
        <v>33</v>
      </c>
      <c r="Y287">
        <v>32</v>
      </c>
      <c r="Z287">
        <v>30</v>
      </c>
      <c r="AA287">
        <v>30</v>
      </c>
      <c r="AB287">
        <v>29</v>
      </c>
      <c r="AC287">
        <v>28</v>
      </c>
      <c r="AD287">
        <v>27</v>
      </c>
      <c r="AE287">
        <v>28</v>
      </c>
      <c r="AF287">
        <v>28</v>
      </c>
      <c r="AG287">
        <v>28</v>
      </c>
      <c r="AH287">
        <v>151</v>
      </c>
      <c r="AI287">
        <v>187</v>
      </c>
      <c r="AJ287">
        <v>172</v>
      </c>
      <c r="AK287">
        <v>147</v>
      </c>
      <c r="AL287">
        <v>113</v>
      </c>
      <c r="AM287">
        <v>108</v>
      </c>
      <c r="AN287">
        <v>80</v>
      </c>
      <c r="AO287">
        <v>73</v>
      </c>
      <c r="AP287">
        <v>67</v>
      </c>
      <c r="AQ287">
        <v>50</v>
      </c>
      <c r="AR287">
        <v>32</v>
      </c>
      <c r="AS287">
        <v>24</v>
      </c>
      <c r="AT287">
        <v>20</v>
      </c>
      <c r="AU287">
        <v>1</v>
      </c>
      <c r="AV287">
        <v>7</v>
      </c>
      <c r="AW287">
        <v>9</v>
      </c>
      <c r="AX287">
        <v>20</v>
      </c>
      <c r="AY287">
        <v>954</v>
      </c>
      <c r="AZ287">
        <v>95</v>
      </c>
      <c r="BA287">
        <v>60</v>
      </c>
      <c r="BB287">
        <v>440</v>
      </c>
      <c r="BC287">
        <v>27</v>
      </c>
      <c r="BD287" t="s">
        <v>161</v>
      </c>
    </row>
    <row r="288" spans="1:56" hidden="1" x14ac:dyDescent="0.25">
      <c r="A288" s="18"/>
      <c r="B288" s="19"/>
      <c r="C288" s="19"/>
      <c r="D288" s="19"/>
      <c r="E288" s="17" t="s">
        <v>467</v>
      </c>
      <c r="F288" s="28">
        <v>8907</v>
      </c>
      <c r="G288" s="25" t="s">
        <v>320</v>
      </c>
      <c r="H288" s="25" t="s">
        <v>321</v>
      </c>
      <c r="I288" s="28" t="s">
        <v>51</v>
      </c>
      <c r="J288" s="28"/>
      <c r="K288" s="17" t="s">
        <v>52</v>
      </c>
      <c r="L288" s="26">
        <v>0.06</v>
      </c>
      <c r="M288" s="27">
        <v>1047</v>
      </c>
      <c r="N288">
        <v>10</v>
      </c>
      <c r="O288">
        <v>9</v>
      </c>
      <c r="P288">
        <v>8</v>
      </c>
      <c r="Q288">
        <v>9</v>
      </c>
      <c r="R288">
        <v>9</v>
      </c>
      <c r="S288">
        <v>9</v>
      </c>
      <c r="T288">
        <v>22</v>
      </c>
      <c r="U288">
        <v>21</v>
      </c>
      <c r="V288">
        <v>21</v>
      </c>
      <c r="W288">
        <v>20</v>
      </c>
      <c r="X288">
        <v>20</v>
      </c>
      <c r="Y288">
        <v>19</v>
      </c>
      <c r="Z288">
        <v>18</v>
      </c>
      <c r="AA288">
        <v>18</v>
      </c>
      <c r="AB288">
        <v>17</v>
      </c>
      <c r="AC288">
        <v>17</v>
      </c>
      <c r="AD288">
        <v>16</v>
      </c>
      <c r="AE288">
        <v>17</v>
      </c>
      <c r="AF288">
        <v>17</v>
      </c>
      <c r="AG288">
        <v>17</v>
      </c>
      <c r="AH288">
        <v>90</v>
      </c>
      <c r="AI288">
        <v>112</v>
      </c>
      <c r="AJ288">
        <v>103</v>
      </c>
      <c r="AK288">
        <v>88</v>
      </c>
      <c r="AL288">
        <v>68</v>
      </c>
      <c r="AM288">
        <v>65</v>
      </c>
      <c r="AN288">
        <v>48</v>
      </c>
      <c r="AO288">
        <v>44</v>
      </c>
      <c r="AP288">
        <v>40</v>
      </c>
      <c r="AQ288">
        <v>30</v>
      </c>
      <c r="AR288">
        <v>19</v>
      </c>
      <c r="AS288">
        <v>14</v>
      </c>
      <c r="AT288">
        <v>12</v>
      </c>
      <c r="AU288">
        <v>1</v>
      </c>
      <c r="AV288">
        <v>4</v>
      </c>
      <c r="AW288">
        <v>6</v>
      </c>
      <c r="AX288">
        <v>12</v>
      </c>
      <c r="AY288">
        <v>572</v>
      </c>
      <c r="AZ288">
        <v>57</v>
      </c>
      <c r="BA288">
        <v>36</v>
      </c>
      <c r="BB288">
        <v>264</v>
      </c>
      <c r="BC288">
        <v>16</v>
      </c>
      <c r="BD288" t="s">
        <v>161</v>
      </c>
    </row>
    <row r="289" spans="1:56" hidden="1" x14ac:dyDescent="0.25">
      <c r="A289" s="18"/>
      <c r="B289" s="19"/>
      <c r="C289" s="19"/>
      <c r="D289" s="19"/>
      <c r="E289" s="17" t="s">
        <v>468</v>
      </c>
      <c r="F289" s="28">
        <v>8908</v>
      </c>
      <c r="G289" s="25" t="s">
        <v>320</v>
      </c>
      <c r="H289" s="25" t="s">
        <v>321</v>
      </c>
      <c r="I289" s="28" t="s">
        <v>51</v>
      </c>
      <c r="J289" s="28"/>
      <c r="K289" s="17" t="s">
        <v>52</v>
      </c>
      <c r="L289" s="26">
        <v>0.03</v>
      </c>
      <c r="M289" s="27">
        <v>523</v>
      </c>
      <c r="N289">
        <v>5</v>
      </c>
      <c r="O289">
        <v>4</v>
      </c>
      <c r="P289">
        <v>4</v>
      </c>
      <c r="Q289">
        <v>5</v>
      </c>
      <c r="R289">
        <v>4</v>
      </c>
      <c r="S289">
        <v>5</v>
      </c>
      <c r="T289">
        <v>11</v>
      </c>
      <c r="U289">
        <v>11</v>
      </c>
      <c r="V289">
        <v>10</v>
      </c>
      <c r="W289">
        <v>10</v>
      </c>
      <c r="X289">
        <v>10</v>
      </c>
      <c r="Y289">
        <v>9</v>
      </c>
      <c r="Z289">
        <v>9</v>
      </c>
      <c r="AA289">
        <v>9</v>
      </c>
      <c r="AB289">
        <v>9</v>
      </c>
      <c r="AC289">
        <v>8</v>
      </c>
      <c r="AD289">
        <v>8</v>
      </c>
      <c r="AE289">
        <v>8</v>
      </c>
      <c r="AF289">
        <v>8</v>
      </c>
      <c r="AG289">
        <v>8</v>
      </c>
      <c r="AH289">
        <v>45</v>
      </c>
      <c r="AI289">
        <v>56</v>
      </c>
      <c r="AJ289">
        <v>52</v>
      </c>
      <c r="AK289">
        <v>44</v>
      </c>
      <c r="AL289">
        <v>34</v>
      </c>
      <c r="AM289">
        <v>33</v>
      </c>
      <c r="AN289">
        <v>24</v>
      </c>
      <c r="AO289">
        <v>22</v>
      </c>
      <c r="AP289">
        <v>20</v>
      </c>
      <c r="AQ289">
        <v>15</v>
      </c>
      <c r="AR289">
        <v>10</v>
      </c>
      <c r="AS289">
        <v>7</v>
      </c>
      <c r="AT289">
        <v>6</v>
      </c>
      <c r="AU289">
        <v>0</v>
      </c>
      <c r="AV289">
        <v>2</v>
      </c>
      <c r="AW289">
        <v>3</v>
      </c>
      <c r="AX289">
        <v>6</v>
      </c>
      <c r="AY289">
        <v>286</v>
      </c>
      <c r="AZ289">
        <v>28</v>
      </c>
      <c r="BA289">
        <v>18</v>
      </c>
      <c r="BB289">
        <v>132</v>
      </c>
      <c r="BC289">
        <v>8</v>
      </c>
      <c r="BD289" t="s">
        <v>161</v>
      </c>
    </row>
    <row r="290" spans="1:56" hidden="1" x14ac:dyDescent="0.25">
      <c r="A290" s="18"/>
      <c r="B290" s="19"/>
      <c r="C290" s="19"/>
      <c r="D290" s="19"/>
      <c r="E290" s="17" t="s">
        <v>469</v>
      </c>
      <c r="F290" s="28">
        <v>2466</v>
      </c>
      <c r="G290" s="25" t="s">
        <v>320</v>
      </c>
      <c r="H290" s="25" t="s">
        <v>321</v>
      </c>
      <c r="I290" s="28" t="s">
        <v>59</v>
      </c>
      <c r="J290" s="28"/>
      <c r="K290" s="17" t="s">
        <v>52</v>
      </c>
      <c r="L290" s="26">
        <v>0.19</v>
      </c>
      <c r="M290" s="27">
        <v>3313</v>
      </c>
      <c r="N290">
        <v>32</v>
      </c>
      <c r="O290">
        <v>27</v>
      </c>
      <c r="P290">
        <v>26</v>
      </c>
      <c r="Q290">
        <v>30</v>
      </c>
      <c r="R290">
        <v>28</v>
      </c>
      <c r="S290">
        <v>29</v>
      </c>
      <c r="T290">
        <v>68</v>
      </c>
      <c r="U290">
        <v>67</v>
      </c>
      <c r="V290">
        <v>66</v>
      </c>
      <c r="W290">
        <v>63</v>
      </c>
      <c r="X290">
        <v>62</v>
      </c>
      <c r="Y290">
        <v>60</v>
      </c>
      <c r="Z290">
        <v>57</v>
      </c>
      <c r="AA290">
        <v>56</v>
      </c>
      <c r="AB290">
        <v>55</v>
      </c>
      <c r="AC290">
        <v>52</v>
      </c>
      <c r="AD290">
        <v>52</v>
      </c>
      <c r="AE290">
        <v>52</v>
      </c>
      <c r="AF290">
        <v>52</v>
      </c>
      <c r="AG290">
        <v>52</v>
      </c>
      <c r="AH290">
        <v>286</v>
      </c>
      <c r="AI290">
        <v>354</v>
      </c>
      <c r="AJ290">
        <v>327</v>
      </c>
      <c r="AK290">
        <v>280</v>
      </c>
      <c r="AL290">
        <v>215</v>
      </c>
      <c r="AM290">
        <v>206</v>
      </c>
      <c r="AN290">
        <v>152</v>
      </c>
      <c r="AO290">
        <v>139</v>
      </c>
      <c r="AP290">
        <v>128</v>
      </c>
      <c r="AQ290">
        <v>95</v>
      </c>
      <c r="AR290">
        <v>61</v>
      </c>
      <c r="AS290">
        <v>46</v>
      </c>
      <c r="AT290">
        <v>38</v>
      </c>
      <c r="AU290">
        <v>3</v>
      </c>
      <c r="AV290">
        <v>14</v>
      </c>
      <c r="AW290">
        <v>18</v>
      </c>
      <c r="AX290">
        <v>37</v>
      </c>
      <c r="AY290">
        <v>1813</v>
      </c>
      <c r="AZ290">
        <v>180</v>
      </c>
      <c r="BA290">
        <v>113</v>
      </c>
      <c r="BB290">
        <v>835</v>
      </c>
      <c r="BC290">
        <v>52</v>
      </c>
      <c r="BD290" t="s">
        <v>161</v>
      </c>
    </row>
    <row r="291" spans="1:56" hidden="1" x14ac:dyDescent="0.25">
      <c r="A291" s="18"/>
      <c r="B291" s="19"/>
      <c r="C291" s="19"/>
      <c r="D291" s="19"/>
      <c r="E291" s="17" t="s">
        <v>470</v>
      </c>
      <c r="F291" s="28">
        <v>2467</v>
      </c>
      <c r="G291" s="25" t="s">
        <v>164</v>
      </c>
      <c r="H291" s="25" t="s">
        <v>308</v>
      </c>
      <c r="I291" s="28" t="s">
        <v>59</v>
      </c>
      <c r="J291" s="28"/>
      <c r="K291" s="17" t="s">
        <v>52</v>
      </c>
      <c r="L291" s="26">
        <v>0.11</v>
      </c>
      <c r="M291" s="27">
        <v>1919</v>
      </c>
      <c r="N291">
        <v>18</v>
      </c>
      <c r="O291">
        <v>16</v>
      </c>
      <c r="P291">
        <v>15</v>
      </c>
      <c r="Q291">
        <v>17</v>
      </c>
      <c r="R291">
        <v>16</v>
      </c>
      <c r="S291">
        <v>17</v>
      </c>
      <c r="T291">
        <v>40</v>
      </c>
      <c r="U291">
        <v>39</v>
      </c>
      <c r="V291">
        <v>38</v>
      </c>
      <c r="W291">
        <v>37</v>
      </c>
      <c r="X291">
        <v>36</v>
      </c>
      <c r="Y291">
        <v>35</v>
      </c>
      <c r="Z291">
        <v>33</v>
      </c>
      <c r="AA291">
        <v>32</v>
      </c>
      <c r="AB291">
        <v>32</v>
      </c>
      <c r="AC291">
        <v>30</v>
      </c>
      <c r="AD291">
        <v>30</v>
      </c>
      <c r="AE291">
        <v>30</v>
      </c>
      <c r="AF291">
        <v>30</v>
      </c>
      <c r="AG291">
        <v>30</v>
      </c>
      <c r="AH291">
        <v>166</v>
      </c>
      <c r="AI291">
        <v>205</v>
      </c>
      <c r="AJ291">
        <v>190</v>
      </c>
      <c r="AK291">
        <v>162</v>
      </c>
      <c r="AL291">
        <v>124</v>
      </c>
      <c r="AM291">
        <v>119</v>
      </c>
      <c r="AN291">
        <v>88</v>
      </c>
      <c r="AO291">
        <v>81</v>
      </c>
      <c r="AP291">
        <v>74</v>
      </c>
      <c r="AQ291">
        <v>55</v>
      </c>
      <c r="AR291">
        <v>35</v>
      </c>
      <c r="AS291">
        <v>27</v>
      </c>
      <c r="AT291">
        <v>22</v>
      </c>
      <c r="AU291">
        <v>2</v>
      </c>
      <c r="AV291">
        <v>8</v>
      </c>
      <c r="AW291">
        <v>10</v>
      </c>
      <c r="AX291">
        <v>22</v>
      </c>
      <c r="AY291">
        <v>1050</v>
      </c>
      <c r="AZ291">
        <v>104</v>
      </c>
      <c r="BA291">
        <v>66</v>
      </c>
      <c r="BB291">
        <v>484</v>
      </c>
      <c r="BC291">
        <v>30</v>
      </c>
      <c r="BD291" t="s">
        <v>161</v>
      </c>
    </row>
    <row r="292" spans="1:56" hidden="1" x14ac:dyDescent="0.25">
      <c r="A292" s="18"/>
      <c r="B292" s="19"/>
      <c r="C292" s="19"/>
      <c r="D292" s="19"/>
      <c r="E292" s="17" t="s">
        <v>471</v>
      </c>
      <c r="F292" s="28">
        <v>2468</v>
      </c>
      <c r="G292" s="25" t="s">
        <v>320</v>
      </c>
      <c r="H292" s="25" t="s">
        <v>321</v>
      </c>
      <c r="I292" s="28" t="s">
        <v>59</v>
      </c>
      <c r="J292" s="28"/>
      <c r="K292" s="17" t="s">
        <v>52</v>
      </c>
      <c r="L292" s="26">
        <v>0.09</v>
      </c>
      <c r="M292" s="27">
        <v>1573</v>
      </c>
      <c r="N292">
        <v>15</v>
      </c>
      <c r="O292">
        <v>13</v>
      </c>
      <c r="P292">
        <v>12</v>
      </c>
      <c r="Q292">
        <v>14</v>
      </c>
      <c r="R292">
        <v>13</v>
      </c>
      <c r="S292">
        <v>14</v>
      </c>
      <c r="T292">
        <v>32</v>
      </c>
      <c r="U292">
        <v>32</v>
      </c>
      <c r="V292">
        <v>31</v>
      </c>
      <c r="W292">
        <v>30</v>
      </c>
      <c r="X292">
        <v>30</v>
      </c>
      <c r="Y292">
        <v>28</v>
      </c>
      <c r="Z292">
        <v>27</v>
      </c>
      <c r="AA292">
        <v>27</v>
      </c>
      <c r="AB292">
        <v>26</v>
      </c>
      <c r="AC292">
        <v>25</v>
      </c>
      <c r="AD292">
        <v>24</v>
      </c>
      <c r="AE292">
        <v>25</v>
      </c>
      <c r="AF292">
        <v>25</v>
      </c>
      <c r="AG292">
        <v>25</v>
      </c>
      <c r="AH292">
        <v>136</v>
      </c>
      <c r="AI292">
        <v>168</v>
      </c>
      <c r="AJ292">
        <v>155</v>
      </c>
      <c r="AK292">
        <v>133</v>
      </c>
      <c r="AL292">
        <v>102</v>
      </c>
      <c r="AM292">
        <v>98</v>
      </c>
      <c r="AN292">
        <v>72</v>
      </c>
      <c r="AO292">
        <v>66</v>
      </c>
      <c r="AP292">
        <v>61</v>
      </c>
      <c r="AQ292">
        <v>45</v>
      </c>
      <c r="AR292">
        <v>29</v>
      </c>
      <c r="AS292">
        <v>22</v>
      </c>
      <c r="AT292">
        <v>18</v>
      </c>
      <c r="AU292">
        <v>1</v>
      </c>
      <c r="AV292">
        <v>7</v>
      </c>
      <c r="AW292">
        <v>8</v>
      </c>
      <c r="AX292">
        <v>18</v>
      </c>
      <c r="AY292">
        <v>859</v>
      </c>
      <c r="AZ292">
        <v>85</v>
      </c>
      <c r="BA292">
        <v>54</v>
      </c>
      <c r="BB292">
        <v>396</v>
      </c>
      <c r="BC292">
        <v>25</v>
      </c>
      <c r="BD292" t="s">
        <v>161</v>
      </c>
    </row>
    <row r="293" spans="1:56" hidden="1" x14ac:dyDescent="0.25">
      <c r="A293" s="18" t="s">
        <v>472</v>
      </c>
      <c r="B293" s="19" t="s">
        <v>46</v>
      </c>
      <c r="C293" s="19" t="s">
        <v>320</v>
      </c>
      <c r="D293" s="19" t="s">
        <v>473</v>
      </c>
      <c r="E293" s="19"/>
      <c r="F293" s="19"/>
      <c r="G293" s="19"/>
      <c r="H293" s="19"/>
      <c r="I293" s="19"/>
      <c r="J293" s="19"/>
      <c r="K293" s="19"/>
      <c r="L293" s="19"/>
      <c r="M293" s="20">
        <v>16009</v>
      </c>
      <c r="N293" s="20">
        <v>524</v>
      </c>
      <c r="O293" s="20">
        <v>442</v>
      </c>
      <c r="P293" s="20">
        <v>506</v>
      </c>
      <c r="Q293" s="20">
        <v>435</v>
      </c>
      <c r="R293" s="20">
        <v>428</v>
      </c>
      <c r="S293" s="20">
        <v>428</v>
      </c>
      <c r="T293" s="20">
        <v>333</v>
      </c>
      <c r="U293" s="20">
        <v>327</v>
      </c>
      <c r="V293" s="20">
        <v>327</v>
      </c>
      <c r="W293" s="20">
        <v>321</v>
      </c>
      <c r="X293" s="20">
        <v>335</v>
      </c>
      <c r="Y293" s="20">
        <v>343</v>
      </c>
      <c r="Z293" s="20">
        <v>342</v>
      </c>
      <c r="AA293" s="20">
        <v>338</v>
      </c>
      <c r="AB293" s="20">
        <v>307</v>
      </c>
      <c r="AC293" s="20">
        <v>289</v>
      </c>
      <c r="AD293" s="20">
        <v>268</v>
      </c>
      <c r="AE293" s="20">
        <v>263</v>
      </c>
      <c r="AF293" s="20">
        <v>258</v>
      </c>
      <c r="AG293" s="20">
        <v>271</v>
      </c>
      <c r="AH293" s="20">
        <v>1470</v>
      </c>
      <c r="AI293" s="20">
        <v>1554</v>
      </c>
      <c r="AJ293" s="20">
        <v>1487</v>
      </c>
      <c r="AK293" s="20">
        <v>1279</v>
      </c>
      <c r="AL293" s="20">
        <v>938</v>
      </c>
      <c r="AM293" s="20">
        <v>656</v>
      </c>
      <c r="AN293" s="20">
        <v>489</v>
      </c>
      <c r="AO293" s="20">
        <v>383</v>
      </c>
      <c r="AP293" s="20">
        <v>248</v>
      </c>
      <c r="AQ293" s="20">
        <v>191</v>
      </c>
      <c r="AR293" s="20">
        <v>92</v>
      </c>
      <c r="AS293" s="20">
        <v>67</v>
      </c>
      <c r="AT293" s="20">
        <v>70</v>
      </c>
      <c r="AU293" s="21">
        <v>32</v>
      </c>
      <c r="AV293" s="20">
        <v>264</v>
      </c>
      <c r="AW293" s="22">
        <v>260</v>
      </c>
      <c r="AX293" s="20">
        <v>615</v>
      </c>
      <c r="AY293" s="23">
        <v>7639</v>
      </c>
      <c r="AZ293" s="20">
        <v>866</v>
      </c>
      <c r="BA293" s="20">
        <v>736</v>
      </c>
      <c r="BB293" s="20">
        <v>3440</v>
      </c>
      <c r="BC293" s="23">
        <v>857.64826248502141</v>
      </c>
      <c r="BD293" t="s">
        <v>161</v>
      </c>
    </row>
    <row r="294" spans="1:56" hidden="1" x14ac:dyDescent="0.25">
      <c r="A294" s="18"/>
      <c r="B294" s="19"/>
      <c r="C294" s="19"/>
      <c r="D294" s="19"/>
      <c r="E294" s="17" t="s">
        <v>474</v>
      </c>
      <c r="F294">
        <v>2469</v>
      </c>
      <c r="G294" s="25" t="s">
        <v>475</v>
      </c>
      <c r="H294" s="25" t="s">
        <v>473</v>
      </c>
      <c r="I294" t="s">
        <v>476</v>
      </c>
      <c r="K294" s="17" t="s">
        <v>52</v>
      </c>
      <c r="L294" s="26">
        <v>0.41</v>
      </c>
      <c r="M294" s="27">
        <v>6563</v>
      </c>
      <c r="N294">
        <v>215</v>
      </c>
      <c r="O294">
        <v>181</v>
      </c>
      <c r="P294">
        <v>207</v>
      </c>
      <c r="Q294">
        <v>178</v>
      </c>
      <c r="R294">
        <v>175</v>
      </c>
      <c r="S294">
        <v>175</v>
      </c>
      <c r="T294">
        <v>137</v>
      </c>
      <c r="U294">
        <v>134</v>
      </c>
      <c r="V294">
        <v>134</v>
      </c>
      <c r="W294">
        <v>132</v>
      </c>
      <c r="X294">
        <v>137</v>
      </c>
      <c r="Y294">
        <v>141</v>
      </c>
      <c r="Z294">
        <v>140</v>
      </c>
      <c r="AA294">
        <v>139</v>
      </c>
      <c r="AB294">
        <v>126</v>
      </c>
      <c r="AC294">
        <v>118</v>
      </c>
      <c r="AD294">
        <v>110</v>
      </c>
      <c r="AE294">
        <v>108</v>
      </c>
      <c r="AF294">
        <v>106</v>
      </c>
      <c r="AG294">
        <v>111</v>
      </c>
      <c r="AH294">
        <v>603</v>
      </c>
      <c r="AI294">
        <v>637</v>
      </c>
      <c r="AJ294">
        <v>610</v>
      </c>
      <c r="AK294">
        <v>524</v>
      </c>
      <c r="AL294">
        <v>385</v>
      </c>
      <c r="AM294">
        <v>269</v>
      </c>
      <c r="AN294">
        <v>200</v>
      </c>
      <c r="AO294">
        <v>157</v>
      </c>
      <c r="AP294">
        <v>102</v>
      </c>
      <c r="AQ294">
        <v>78</v>
      </c>
      <c r="AR294">
        <v>38</v>
      </c>
      <c r="AS294">
        <v>27</v>
      </c>
      <c r="AT294">
        <v>29</v>
      </c>
      <c r="AU294">
        <v>13</v>
      </c>
      <c r="AV294">
        <v>108</v>
      </c>
      <c r="AW294">
        <v>107</v>
      </c>
      <c r="AX294">
        <v>252</v>
      </c>
      <c r="AY294">
        <v>3132</v>
      </c>
      <c r="AZ294">
        <v>355</v>
      </c>
      <c r="BA294">
        <v>302</v>
      </c>
      <c r="BB294">
        <v>1410</v>
      </c>
      <c r="BC294">
        <v>352</v>
      </c>
      <c r="BD294" t="s">
        <v>161</v>
      </c>
    </row>
    <row r="295" spans="1:56" hidden="1" x14ac:dyDescent="0.25">
      <c r="A295" s="18"/>
      <c r="B295" s="19"/>
      <c r="C295" s="19"/>
      <c r="D295" s="19"/>
      <c r="E295" s="17" t="s">
        <v>477</v>
      </c>
      <c r="F295">
        <v>2471</v>
      </c>
      <c r="G295" s="25" t="s">
        <v>475</v>
      </c>
      <c r="H295" s="25" t="s">
        <v>473</v>
      </c>
      <c r="I295" t="s">
        <v>76</v>
      </c>
      <c r="K295" s="17" t="s">
        <v>52</v>
      </c>
      <c r="L295" s="26">
        <v>0.12</v>
      </c>
      <c r="M295" s="27">
        <v>1921</v>
      </c>
      <c r="N295">
        <v>63</v>
      </c>
      <c r="O295">
        <v>53</v>
      </c>
      <c r="P295">
        <v>61</v>
      </c>
      <c r="Q295">
        <v>52</v>
      </c>
      <c r="R295">
        <v>51</v>
      </c>
      <c r="S295">
        <v>51</v>
      </c>
      <c r="T295">
        <v>40</v>
      </c>
      <c r="U295">
        <v>39</v>
      </c>
      <c r="V295">
        <v>39</v>
      </c>
      <c r="W295">
        <v>39</v>
      </c>
      <c r="X295">
        <v>40</v>
      </c>
      <c r="Y295">
        <v>41</v>
      </c>
      <c r="Z295">
        <v>41</v>
      </c>
      <c r="AA295">
        <v>41</v>
      </c>
      <c r="AB295">
        <v>37</v>
      </c>
      <c r="AC295">
        <v>35</v>
      </c>
      <c r="AD295">
        <v>32</v>
      </c>
      <c r="AE295">
        <v>32</v>
      </c>
      <c r="AF295">
        <v>31</v>
      </c>
      <c r="AG295">
        <v>33</v>
      </c>
      <c r="AH295">
        <v>176</v>
      </c>
      <c r="AI295">
        <v>186</v>
      </c>
      <c r="AJ295">
        <v>178</v>
      </c>
      <c r="AK295">
        <v>153</v>
      </c>
      <c r="AL295">
        <v>113</v>
      </c>
      <c r="AM295">
        <v>79</v>
      </c>
      <c r="AN295">
        <v>59</v>
      </c>
      <c r="AO295">
        <v>46</v>
      </c>
      <c r="AP295">
        <v>30</v>
      </c>
      <c r="AQ295">
        <v>23</v>
      </c>
      <c r="AR295">
        <v>11</v>
      </c>
      <c r="AS295">
        <v>8</v>
      </c>
      <c r="AT295">
        <v>8</v>
      </c>
      <c r="AU295">
        <v>4</v>
      </c>
      <c r="AV295">
        <v>32</v>
      </c>
      <c r="AW295">
        <v>31</v>
      </c>
      <c r="AX295">
        <v>74</v>
      </c>
      <c r="AY295">
        <v>917</v>
      </c>
      <c r="AZ295">
        <v>104</v>
      </c>
      <c r="BA295">
        <v>88</v>
      </c>
      <c r="BB295">
        <v>413</v>
      </c>
      <c r="BC295">
        <v>103</v>
      </c>
      <c r="BD295" t="s">
        <v>161</v>
      </c>
    </row>
    <row r="296" spans="1:56" hidden="1" x14ac:dyDescent="0.25">
      <c r="A296" s="18"/>
      <c r="B296" s="19"/>
      <c r="C296" s="19"/>
      <c r="D296" s="19"/>
      <c r="E296" s="17" t="s">
        <v>478</v>
      </c>
      <c r="F296">
        <v>8285</v>
      </c>
      <c r="G296" s="25" t="s">
        <v>475</v>
      </c>
      <c r="H296" s="25" t="s">
        <v>473</v>
      </c>
      <c r="I296" t="s">
        <v>51</v>
      </c>
      <c r="K296" s="17" t="s">
        <v>52</v>
      </c>
      <c r="L296" s="26">
        <v>0.04</v>
      </c>
      <c r="M296" s="27">
        <v>642</v>
      </c>
      <c r="N296">
        <v>21</v>
      </c>
      <c r="O296">
        <v>18</v>
      </c>
      <c r="P296">
        <v>20</v>
      </c>
      <c r="Q296">
        <v>17</v>
      </c>
      <c r="R296">
        <v>17</v>
      </c>
      <c r="S296">
        <v>17</v>
      </c>
      <c r="T296">
        <v>13</v>
      </c>
      <c r="U296">
        <v>13</v>
      </c>
      <c r="V296">
        <v>13</v>
      </c>
      <c r="W296">
        <v>13</v>
      </c>
      <c r="X296">
        <v>13</v>
      </c>
      <c r="Y296">
        <v>14</v>
      </c>
      <c r="Z296">
        <v>14</v>
      </c>
      <c r="AA296">
        <v>14</v>
      </c>
      <c r="AB296">
        <v>12</v>
      </c>
      <c r="AC296">
        <v>12</v>
      </c>
      <c r="AD296">
        <v>11</v>
      </c>
      <c r="AE296">
        <v>11</v>
      </c>
      <c r="AF296">
        <v>10</v>
      </c>
      <c r="AG296">
        <v>11</v>
      </c>
      <c r="AH296">
        <v>59</v>
      </c>
      <c r="AI296">
        <v>62</v>
      </c>
      <c r="AJ296">
        <v>59</v>
      </c>
      <c r="AK296">
        <v>51</v>
      </c>
      <c r="AL296">
        <v>38</v>
      </c>
      <c r="AM296">
        <v>26</v>
      </c>
      <c r="AN296">
        <v>20</v>
      </c>
      <c r="AO296">
        <v>15</v>
      </c>
      <c r="AP296">
        <v>10</v>
      </c>
      <c r="AQ296">
        <v>8</v>
      </c>
      <c r="AR296">
        <v>4</v>
      </c>
      <c r="AS296">
        <v>3</v>
      </c>
      <c r="AT296">
        <v>3</v>
      </c>
      <c r="AU296">
        <v>1</v>
      </c>
      <c r="AV296">
        <v>11</v>
      </c>
      <c r="AW296">
        <v>10</v>
      </c>
      <c r="AX296">
        <v>25</v>
      </c>
      <c r="AY296">
        <v>306</v>
      </c>
      <c r="AZ296">
        <v>35</v>
      </c>
      <c r="BA296">
        <v>29</v>
      </c>
      <c r="BB296">
        <v>138</v>
      </c>
      <c r="BC296">
        <v>34</v>
      </c>
      <c r="BD296" t="s">
        <v>161</v>
      </c>
    </row>
    <row r="297" spans="1:56" hidden="1" x14ac:dyDescent="0.25">
      <c r="A297" s="18"/>
      <c r="B297" s="19"/>
      <c r="C297" s="19"/>
      <c r="D297" s="19"/>
      <c r="E297" s="17" t="s">
        <v>479</v>
      </c>
      <c r="F297">
        <v>2470</v>
      </c>
      <c r="G297" s="25" t="s">
        <v>475</v>
      </c>
      <c r="H297" s="25" t="s">
        <v>473</v>
      </c>
      <c r="I297" t="s">
        <v>59</v>
      </c>
      <c r="K297" s="17" t="s">
        <v>52</v>
      </c>
      <c r="L297" s="26">
        <v>0.13</v>
      </c>
      <c r="M297" s="27">
        <v>2084</v>
      </c>
      <c r="N297">
        <v>68</v>
      </c>
      <c r="O297">
        <v>57</v>
      </c>
      <c r="P297">
        <v>66</v>
      </c>
      <c r="Q297">
        <v>57</v>
      </c>
      <c r="R297">
        <v>56</v>
      </c>
      <c r="S297">
        <v>56</v>
      </c>
      <c r="T297">
        <v>43</v>
      </c>
      <c r="U297">
        <v>43</v>
      </c>
      <c r="V297">
        <v>43</v>
      </c>
      <c r="W297">
        <v>42</v>
      </c>
      <c r="X297">
        <v>44</v>
      </c>
      <c r="Y297">
        <v>45</v>
      </c>
      <c r="Z297">
        <v>44</v>
      </c>
      <c r="AA297">
        <v>44</v>
      </c>
      <c r="AB297">
        <v>40</v>
      </c>
      <c r="AC297">
        <v>38</v>
      </c>
      <c r="AD297">
        <v>35</v>
      </c>
      <c r="AE297">
        <v>34</v>
      </c>
      <c r="AF297">
        <v>34</v>
      </c>
      <c r="AG297">
        <v>35</v>
      </c>
      <c r="AH297">
        <v>191</v>
      </c>
      <c r="AI297">
        <v>202</v>
      </c>
      <c r="AJ297">
        <v>193</v>
      </c>
      <c r="AK297">
        <v>166</v>
      </c>
      <c r="AL297">
        <v>122</v>
      </c>
      <c r="AM297">
        <v>85</v>
      </c>
      <c r="AN297">
        <v>64</v>
      </c>
      <c r="AO297">
        <v>50</v>
      </c>
      <c r="AP297">
        <v>32</v>
      </c>
      <c r="AQ297">
        <v>25</v>
      </c>
      <c r="AR297">
        <v>12</v>
      </c>
      <c r="AS297">
        <v>9</v>
      </c>
      <c r="AT297">
        <v>9</v>
      </c>
      <c r="AU297">
        <v>4</v>
      </c>
      <c r="AV297">
        <v>34</v>
      </c>
      <c r="AW297">
        <v>34</v>
      </c>
      <c r="AX297">
        <v>80</v>
      </c>
      <c r="AY297">
        <v>993</v>
      </c>
      <c r="AZ297">
        <v>113</v>
      </c>
      <c r="BA297">
        <v>96</v>
      </c>
      <c r="BB297">
        <v>447</v>
      </c>
      <c r="BC297">
        <v>111</v>
      </c>
      <c r="BD297" t="s">
        <v>161</v>
      </c>
    </row>
    <row r="298" spans="1:56" hidden="1" x14ac:dyDescent="0.25">
      <c r="A298" s="18"/>
      <c r="B298" s="19"/>
      <c r="C298" s="19"/>
      <c r="D298" s="19"/>
      <c r="E298" s="17" t="s">
        <v>480</v>
      </c>
      <c r="F298">
        <v>2475</v>
      </c>
      <c r="G298" s="25" t="s">
        <v>475</v>
      </c>
      <c r="H298" s="25" t="s">
        <v>473</v>
      </c>
      <c r="I298" t="s">
        <v>51</v>
      </c>
      <c r="K298" s="17" t="s">
        <v>52</v>
      </c>
      <c r="L298" s="26">
        <v>0.04</v>
      </c>
      <c r="M298" s="27">
        <v>642</v>
      </c>
      <c r="N298">
        <v>21</v>
      </c>
      <c r="O298">
        <v>18</v>
      </c>
      <c r="P298">
        <v>20</v>
      </c>
      <c r="Q298">
        <v>17</v>
      </c>
      <c r="R298">
        <v>17</v>
      </c>
      <c r="S298">
        <v>17</v>
      </c>
      <c r="T298">
        <v>13</v>
      </c>
      <c r="U298">
        <v>13</v>
      </c>
      <c r="V298">
        <v>13</v>
      </c>
      <c r="W298">
        <v>13</v>
      </c>
      <c r="X298">
        <v>13</v>
      </c>
      <c r="Y298">
        <v>14</v>
      </c>
      <c r="Z298">
        <v>14</v>
      </c>
      <c r="AA298">
        <v>14</v>
      </c>
      <c r="AB298">
        <v>12</v>
      </c>
      <c r="AC298">
        <v>12</v>
      </c>
      <c r="AD298">
        <v>11</v>
      </c>
      <c r="AE298">
        <v>11</v>
      </c>
      <c r="AF298">
        <v>10</v>
      </c>
      <c r="AG298">
        <v>11</v>
      </c>
      <c r="AH298">
        <v>59</v>
      </c>
      <c r="AI298">
        <v>62</v>
      </c>
      <c r="AJ298">
        <v>59</v>
      </c>
      <c r="AK298">
        <v>51</v>
      </c>
      <c r="AL298">
        <v>38</v>
      </c>
      <c r="AM298">
        <v>26</v>
      </c>
      <c r="AN298">
        <v>20</v>
      </c>
      <c r="AO298">
        <v>15</v>
      </c>
      <c r="AP298">
        <v>10</v>
      </c>
      <c r="AQ298">
        <v>8</v>
      </c>
      <c r="AR298">
        <v>4</v>
      </c>
      <c r="AS298">
        <v>3</v>
      </c>
      <c r="AT298">
        <v>3</v>
      </c>
      <c r="AU298">
        <v>1</v>
      </c>
      <c r="AV298">
        <v>11</v>
      </c>
      <c r="AW298">
        <v>10</v>
      </c>
      <c r="AX298">
        <v>25</v>
      </c>
      <c r="AY298">
        <v>306</v>
      </c>
      <c r="AZ298">
        <v>35</v>
      </c>
      <c r="BA298">
        <v>29</v>
      </c>
      <c r="BB298">
        <v>138</v>
      </c>
      <c r="BC298">
        <v>34</v>
      </c>
      <c r="BD298" t="s">
        <v>161</v>
      </c>
    </row>
    <row r="299" spans="1:56" hidden="1" x14ac:dyDescent="0.25">
      <c r="A299" s="18"/>
      <c r="B299" s="19"/>
      <c r="C299" s="19"/>
      <c r="D299" s="19"/>
      <c r="E299" s="17" t="s">
        <v>481</v>
      </c>
      <c r="F299">
        <v>8284</v>
      </c>
      <c r="G299" s="25" t="s">
        <v>475</v>
      </c>
      <c r="H299" s="25" t="s">
        <v>473</v>
      </c>
      <c r="I299" t="s">
        <v>51</v>
      </c>
      <c r="K299" s="17" t="s">
        <v>52</v>
      </c>
      <c r="L299" s="26">
        <v>0.04</v>
      </c>
      <c r="M299" s="27">
        <v>642</v>
      </c>
      <c r="N299">
        <v>21</v>
      </c>
      <c r="O299">
        <v>18</v>
      </c>
      <c r="P299">
        <v>20</v>
      </c>
      <c r="Q299">
        <v>17</v>
      </c>
      <c r="R299">
        <v>17</v>
      </c>
      <c r="S299">
        <v>17</v>
      </c>
      <c r="T299">
        <v>13</v>
      </c>
      <c r="U299">
        <v>13</v>
      </c>
      <c r="V299">
        <v>13</v>
      </c>
      <c r="W299">
        <v>13</v>
      </c>
      <c r="X299">
        <v>13</v>
      </c>
      <c r="Y299">
        <v>14</v>
      </c>
      <c r="Z299">
        <v>14</v>
      </c>
      <c r="AA299">
        <v>14</v>
      </c>
      <c r="AB299">
        <v>12</v>
      </c>
      <c r="AC299">
        <v>12</v>
      </c>
      <c r="AD299">
        <v>11</v>
      </c>
      <c r="AE299">
        <v>11</v>
      </c>
      <c r="AF299">
        <v>10</v>
      </c>
      <c r="AG299">
        <v>11</v>
      </c>
      <c r="AH299">
        <v>59</v>
      </c>
      <c r="AI299">
        <v>62</v>
      </c>
      <c r="AJ299">
        <v>59</v>
      </c>
      <c r="AK299">
        <v>51</v>
      </c>
      <c r="AL299">
        <v>38</v>
      </c>
      <c r="AM299">
        <v>26</v>
      </c>
      <c r="AN299">
        <v>20</v>
      </c>
      <c r="AO299">
        <v>15</v>
      </c>
      <c r="AP299">
        <v>10</v>
      </c>
      <c r="AQ299">
        <v>8</v>
      </c>
      <c r="AR299">
        <v>4</v>
      </c>
      <c r="AS299">
        <v>3</v>
      </c>
      <c r="AT299">
        <v>3</v>
      </c>
      <c r="AU299">
        <v>1</v>
      </c>
      <c r="AV299">
        <v>11</v>
      </c>
      <c r="AW299">
        <v>10</v>
      </c>
      <c r="AX299">
        <v>25</v>
      </c>
      <c r="AY299">
        <v>306</v>
      </c>
      <c r="AZ299">
        <v>35</v>
      </c>
      <c r="BA299">
        <v>29</v>
      </c>
      <c r="BB299">
        <v>138</v>
      </c>
      <c r="BC299">
        <v>34</v>
      </c>
      <c r="BD299" t="s">
        <v>161</v>
      </c>
    </row>
    <row r="300" spans="1:56" hidden="1" x14ac:dyDescent="0.25">
      <c r="A300" s="18"/>
      <c r="B300" s="19"/>
      <c r="C300" s="19"/>
      <c r="D300" s="19"/>
      <c r="E300" s="17" t="s">
        <v>482</v>
      </c>
      <c r="F300">
        <v>2472</v>
      </c>
      <c r="G300" s="25" t="s">
        <v>475</v>
      </c>
      <c r="H300" s="25" t="s">
        <v>473</v>
      </c>
      <c r="I300" t="s">
        <v>59</v>
      </c>
      <c r="K300" s="17" t="s">
        <v>52</v>
      </c>
      <c r="L300" s="26">
        <v>0.1</v>
      </c>
      <c r="M300" s="27">
        <v>1603</v>
      </c>
      <c r="N300">
        <v>52</v>
      </c>
      <c r="O300">
        <v>44</v>
      </c>
      <c r="P300">
        <v>51</v>
      </c>
      <c r="Q300">
        <v>44</v>
      </c>
      <c r="R300">
        <v>43</v>
      </c>
      <c r="S300">
        <v>43</v>
      </c>
      <c r="T300">
        <v>33</v>
      </c>
      <c r="U300">
        <v>33</v>
      </c>
      <c r="V300">
        <v>33</v>
      </c>
      <c r="W300">
        <v>32</v>
      </c>
      <c r="X300">
        <v>34</v>
      </c>
      <c r="Y300">
        <v>34</v>
      </c>
      <c r="Z300">
        <v>34</v>
      </c>
      <c r="AA300">
        <v>34</v>
      </c>
      <c r="AB300">
        <v>31</v>
      </c>
      <c r="AC300">
        <v>29</v>
      </c>
      <c r="AD300">
        <v>27</v>
      </c>
      <c r="AE300">
        <v>26</v>
      </c>
      <c r="AF300">
        <v>26</v>
      </c>
      <c r="AG300">
        <v>27</v>
      </c>
      <c r="AH300">
        <v>147</v>
      </c>
      <c r="AI300">
        <v>155</v>
      </c>
      <c r="AJ300">
        <v>149</v>
      </c>
      <c r="AK300">
        <v>128</v>
      </c>
      <c r="AL300">
        <v>94</v>
      </c>
      <c r="AM300">
        <v>66</v>
      </c>
      <c r="AN300">
        <v>49</v>
      </c>
      <c r="AO300">
        <v>38</v>
      </c>
      <c r="AP300">
        <v>25</v>
      </c>
      <c r="AQ300">
        <v>19</v>
      </c>
      <c r="AR300">
        <v>9</v>
      </c>
      <c r="AS300">
        <v>7</v>
      </c>
      <c r="AT300">
        <v>7</v>
      </c>
      <c r="AU300">
        <v>3</v>
      </c>
      <c r="AV300">
        <v>26</v>
      </c>
      <c r="AW300">
        <v>26</v>
      </c>
      <c r="AX300">
        <v>62</v>
      </c>
      <c r="AY300">
        <v>764</v>
      </c>
      <c r="AZ300">
        <v>87</v>
      </c>
      <c r="BA300">
        <v>74</v>
      </c>
      <c r="BB300">
        <v>344</v>
      </c>
      <c r="BC300">
        <v>86</v>
      </c>
      <c r="BD300" t="s">
        <v>161</v>
      </c>
    </row>
    <row r="301" spans="1:56" hidden="1" x14ac:dyDescent="0.25">
      <c r="A301" s="18"/>
      <c r="B301" s="19"/>
      <c r="C301" s="19"/>
      <c r="D301" s="19"/>
      <c r="E301" s="17" t="s">
        <v>483</v>
      </c>
      <c r="F301">
        <v>2474</v>
      </c>
      <c r="G301" s="25" t="s">
        <v>475</v>
      </c>
      <c r="H301" s="25" t="s">
        <v>473</v>
      </c>
      <c r="I301" t="s">
        <v>59</v>
      </c>
      <c r="K301" s="17" t="s">
        <v>52</v>
      </c>
      <c r="L301" s="26">
        <v>7.0000000000000007E-2</v>
      </c>
      <c r="M301" s="27">
        <v>1119</v>
      </c>
      <c r="N301">
        <v>37</v>
      </c>
      <c r="O301">
        <v>31</v>
      </c>
      <c r="P301">
        <v>35</v>
      </c>
      <c r="Q301">
        <v>30</v>
      </c>
      <c r="R301">
        <v>30</v>
      </c>
      <c r="S301">
        <v>30</v>
      </c>
      <c r="T301">
        <v>23</v>
      </c>
      <c r="U301">
        <v>23</v>
      </c>
      <c r="V301">
        <v>23</v>
      </c>
      <c r="W301">
        <v>22</v>
      </c>
      <c r="X301">
        <v>23</v>
      </c>
      <c r="Y301">
        <v>24</v>
      </c>
      <c r="Z301">
        <v>24</v>
      </c>
      <c r="AA301">
        <v>24</v>
      </c>
      <c r="AB301">
        <v>21</v>
      </c>
      <c r="AC301">
        <v>20</v>
      </c>
      <c r="AD301">
        <v>19</v>
      </c>
      <c r="AE301">
        <v>18</v>
      </c>
      <c r="AF301">
        <v>18</v>
      </c>
      <c r="AG301">
        <v>19</v>
      </c>
      <c r="AH301">
        <v>103</v>
      </c>
      <c r="AI301">
        <v>109</v>
      </c>
      <c r="AJ301">
        <v>104</v>
      </c>
      <c r="AK301">
        <v>90</v>
      </c>
      <c r="AL301">
        <v>66</v>
      </c>
      <c r="AM301">
        <v>46</v>
      </c>
      <c r="AN301">
        <v>34</v>
      </c>
      <c r="AO301">
        <v>27</v>
      </c>
      <c r="AP301">
        <v>17</v>
      </c>
      <c r="AQ301">
        <v>13</v>
      </c>
      <c r="AR301">
        <v>6</v>
      </c>
      <c r="AS301">
        <v>5</v>
      </c>
      <c r="AT301">
        <v>5</v>
      </c>
      <c r="AU301">
        <v>2</v>
      </c>
      <c r="AV301">
        <v>18</v>
      </c>
      <c r="AW301">
        <v>18</v>
      </c>
      <c r="AX301">
        <v>43</v>
      </c>
      <c r="AY301">
        <v>535</v>
      </c>
      <c r="AZ301">
        <v>61</v>
      </c>
      <c r="BA301">
        <v>52</v>
      </c>
      <c r="BB301">
        <v>241</v>
      </c>
      <c r="BC301">
        <v>60</v>
      </c>
      <c r="BD301" t="s">
        <v>161</v>
      </c>
    </row>
    <row r="302" spans="1:56" hidden="1" x14ac:dyDescent="0.25">
      <c r="A302" s="18"/>
      <c r="B302" s="19"/>
      <c r="C302" s="19"/>
      <c r="D302" s="19"/>
      <c r="E302" s="17" t="s">
        <v>484</v>
      </c>
      <c r="F302">
        <v>2473</v>
      </c>
      <c r="G302" s="25" t="s">
        <v>475</v>
      </c>
      <c r="H302" s="25" t="s">
        <v>473</v>
      </c>
      <c r="I302" t="s">
        <v>51</v>
      </c>
      <c r="K302" s="17" t="s">
        <v>52</v>
      </c>
      <c r="L302" s="26">
        <v>0.05</v>
      </c>
      <c r="M302" s="27">
        <v>799</v>
      </c>
      <c r="N302">
        <v>26</v>
      </c>
      <c r="O302">
        <v>22</v>
      </c>
      <c r="P302">
        <v>25</v>
      </c>
      <c r="Q302">
        <v>22</v>
      </c>
      <c r="R302">
        <v>21</v>
      </c>
      <c r="S302">
        <v>21</v>
      </c>
      <c r="T302">
        <v>17</v>
      </c>
      <c r="U302">
        <v>16</v>
      </c>
      <c r="V302">
        <v>16</v>
      </c>
      <c r="W302">
        <v>16</v>
      </c>
      <c r="X302">
        <v>17</v>
      </c>
      <c r="Y302">
        <v>17</v>
      </c>
      <c r="Z302">
        <v>17</v>
      </c>
      <c r="AA302">
        <v>17</v>
      </c>
      <c r="AB302">
        <v>15</v>
      </c>
      <c r="AC302">
        <v>14</v>
      </c>
      <c r="AD302">
        <v>13</v>
      </c>
      <c r="AE302">
        <v>13</v>
      </c>
      <c r="AF302">
        <v>13</v>
      </c>
      <c r="AG302">
        <v>14</v>
      </c>
      <c r="AH302">
        <v>74</v>
      </c>
      <c r="AI302">
        <v>78</v>
      </c>
      <c r="AJ302">
        <v>74</v>
      </c>
      <c r="AK302">
        <v>64</v>
      </c>
      <c r="AL302">
        <v>47</v>
      </c>
      <c r="AM302">
        <v>33</v>
      </c>
      <c r="AN302">
        <v>24</v>
      </c>
      <c r="AO302">
        <v>19</v>
      </c>
      <c r="AP302">
        <v>12</v>
      </c>
      <c r="AQ302">
        <v>10</v>
      </c>
      <c r="AR302">
        <v>5</v>
      </c>
      <c r="AS302">
        <v>3</v>
      </c>
      <c r="AT302">
        <v>4</v>
      </c>
      <c r="AU302">
        <v>2</v>
      </c>
      <c r="AV302">
        <v>13</v>
      </c>
      <c r="AW302">
        <v>13</v>
      </c>
      <c r="AX302">
        <v>31</v>
      </c>
      <c r="AY302">
        <v>382</v>
      </c>
      <c r="AZ302">
        <v>43</v>
      </c>
      <c r="BA302">
        <v>37</v>
      </c>
      <c r="BB302">
        <v>172</v>
      </c>
      <c r="BC302">
        <v>43</v>
      </c>
      <c r="BD302" t="s">
        <v>161</v>
      </c>
    </row>
    <row r="303" spans="1:56" hidden="1" x14ac:dyDescent="0.25">
      <c r="A303" s="18" t="s">
        <v>485</v>
      </c>
      <c r="B303" s="19" t="s">
        <v>46</v>
      </c>
      <c r="C303" s="19" t="s">
        <v>320</v>
      </c>
      <c r="D303" s="19" t="s">
        <v>486</v>
      </c>
      <c r="E303" s="19"/>
      <c r="F303" s="19"/>
      <c r="G303" s="19"/>
      <c r="H303" s="19"/>
      <c r="I303" s="19"/>
      <c r="J303" s="19"/>
      <c r="K303" s="19"/>
      <c r="L303" s="19"/>
      <c r="M303" s="20">
        <v>6608</v>
      </c>
      <c r="N303" s="20">
        <v>90</v>
      </c>
      <c r="O303" s="20">
        <v>82</v>
      </c>
      <c r="P303" s="20">
        <v>65</v>
      </c>
      <c r="Q303" s="20">
        <v>95</v>
      </c>
      <c r="R303" s="20">
        <v>109</v>
      </c>
      <c r="S303" s="20">
        <v>102</v>
      </c>
      <c r="T303" s="20">
        <v>94</v>
      </c>
      <c r="U303" s="20">
        <v>99</v>
      </c>
      <c r="V303" s="20">
        <v>102</v>
      </c>
      <c r="W303" s="20">
        <v>97</v>
      </c>
      <c r="X303" s="20">
        <v>109</v>
      </c>
      <c r="Y303" s="20">
        <v>115</v>
      </c>
      <c r="Z303" s="20">
        <v>118</v>
      </c>
      <c r="AA303" s="20">
        <v>119</v>
      </c>
      <c r="AB303" s="20">
        <v>115</v>
      </c>
      <c r="AC303" s="20">
        <v>109</v>
      </c>
      <c r="AD303" s="20">
        <v>113</v>
      </c>
      <c r="AE303" s="20">
        <v>112</v>
      </c>
      <c r="AF303" s="20">
        <v>108</v>
      </c>
      <c r="AG303" s="20">
        <v>96</v>
      </c>
      <c r="AH303" s="20">
        <v>485</v>
      </c>
      <c r="AI303" s="20">
        <v>569</v>
      </c>
      <c r="AJ303" s="20">
        <v>553</v>
      </c>
      <c r="AK303" s="20">
        <v>544</v>
      </c>
      <c r="AL303" s="20">
        <v>468</v>
      </c>
      <c r="AM303" s="20">
        <v>417</v>
      </c>
      <c r="AN303" s="20">
        <v>366</v>
      </c>
      <c r="AO303" s="20">
        <v>314</v>
      </c>
      <c r="AP303" s="20">
        <v>255</v>
      </c>
      <c r="AQ303" s="20">
        <v>217</v>
      </c>
      <c r="AR303" s="20">
        <v>146</v>
      </c>
      <c r="AS303" s="20">
        <v>112</v>
      </c>
      <c r="AT303" s="20">
        <v>113</v>
      </c>
      <c r="AU303" s="21">
        <v>10</v>
      </c>
      <c r="AV303" s="20">
        <v>51</v>
      </c>
      <c r="AW303" s="22">
        <v>39</v>
      </c>
      <c r="AX303" s="20">
        <v>105</v>
      </c>
      <c r="AY303" s="23">
        <v>3309</v>
      </c>
      <c r="AZ303" s="20">
        <v>299</v>
      </c>
      <c r="BA303" s="20">
        <v>319</v>
      </c>
      <c r="BB303" s="20">
        <v>1570</v>
      </c>
      <c r="BC303" s="23">
        <v>147.58233088216278</v>
      </c>
      <c r="BD303" t="s">
        <v>161</v>
      </c>
    </row>
    <row r="304" spans="1:56" hidden="1" x14ac:dyDescent="0.25">
      <c r="A304" s="18"/>
      <c r="B304" s="19"/>
      <c r="C304" s="19"/>
      <c r="D304" s="19"/>
      <c r="E304" s="17" t="s">
        <v>487</v>
      </c>
      <c r="F304">
        <v>2476</v>
      </c>
      <c r="G304" s="25" t="s">
        <v>320</v>
      </c>
      <c r="H304" s="25" t="s">
        <v>449</v>
      </c>
      <c r="I304" s="28" t="s">
        <v>57</v>
      </c>
      <c r="J304" s="28"/>
      <c r="K304" s="17" t="s">
        <v>52</v>
      </c>
      <c r="L304" s="26">
        <v>0.79</v>
      </c>
      <c r="M304" s="27">
        <v>5218</v>
      </c>
      <c r="N304">
        <v>71</v>
      </c>
      <c r="O304">
        <v>65</v>
      </c>
      <c r="P304">
        <v>51</v>
      </c>
      <c r="Q304">
        <v>75</v>
      </c>
      <c r="R304">
        <v>86</v>
      </c>
      <c r="S304">
        <v>81</v>
      </c>
      <c r="T304">
        <v>74</v>
      </c>
      <c r="U304">
        <v>78</v>
      </c>
      <c r="V304">
        <v>81</v>
      </c>
      <c r="W304">
        <v>77</v>
      </c>
      <c r="X304">
        <v>86</v>
      </c>
      <c r="Y304">
        <v>91</v>
      </c>
      <c r="Z304">
        <v>93</v>
      </c>
      <c r="AA304">
        <v>94</v>
      </c>
      <c r="AB304">
        <v>91</v>
      </c>
      <c r="AC304">
        <v>86</v>
      </c>
      <c r="AD304">
        <v>89</v>
      </c>
      <c r="AE304">
        <v>88</v>
      </c>
      <c r="AF304">
        <v>85</v>
      </c>
      <c r="AG304">
        <v>76</v>
      </c>
      <c r="AH304">
        <v>383</v>
      </c>
      <c r="AI304">
        <v>450</v>
      </c>
      <c r="AJ304">
        <v>437</v>
      </c>
      <c r="AK304">
        <v>430</v>
      </c>
      <c r="AL304">
        <v>370</v>
      </c>
      <c r="AM304">
        <v>329</v>
      </c>
      <c r="AN304">
        <v>289</v>
      </c>
      <c r="AO304">
        <v>248</v>
      </c>
      <c r="AP304">
        <v>201</v>
      </c>
      <c r="AQ304">
        <v>171</v>
      </c>
      <c r="AR304">
        <v>115</v>
      </c>
      <c r="AS304">
        <v>88</v>
      </c>
      <c r="AT304">
        <v>89</v>
      </c>
      <c r="AU304">
        <v>8</v>
      </c>
      <c r="AV304">
        <v>40</v>
      </c>
      <c r="AW304">
        <v>31</v>
      </c>
      <c r="AX304">
        <v>83</v>
      </c>
      <c r="AY304">
        <v>2614</v>
      </c>
      <c r="AZ304">
        <v>236</v>
      </c>
      <c r="BA304">
        <v>252</v>
      </c>
      <c r="BB304">
        <v>1240</v>
      </c>
      <c r="BC304">
        <v>117</v>
      </c>
      <c r="BD304" t="s">
        <v>161</v>
      </c>
    </row>
    <row r="305" spans="1:56" hidden="1" x14ac:dyDescent="0.25">
      <c r="A305" s="18"/>
      <c r="B305" s="19"/>
      <c r="C305" s="19"/>
      <c r="D305" s="19"/>
      <c r="E305" s="17" t="s">
        <v>488</v>
      </c>
      <c r="F305">
        <v>2477</v>
      </c>
      <c r="G305" s="25" t="s">
        <v>320</v>
      </c>
      <c r="H305" s="25" t="s">
        <v>449</v>
      </c>
      <c r="I305" s="28" t="s">
        <v>51</v>
      </c>
      <c r="J305" s="28"/>
      <c r="K305" s="17" t="s">
        <v>52</v>
      </c>
      <c r="L305" s="26">
        <v>0.12</v>
      </c>
      <c r="M305" s="27">
        <v>793</v>
      </c>
      <c r="N305">
        <v>11</v>
      </c>
      <c r="O305">
        <v>10</v>
      </c>
      <c r="P305">
        <v>8</v>
      </c>
      <c r="Q305">
        <v>11</v>
      </c>
      <c r="R305">
        <v>13</v>
      </c>
      <c r="S305">
        <v>12</v>
      </c>
      <c r="T305">
        <v>11</v>
      </c>
      <c r="U305">
        <v>12</v>
      </c>
      <c r="V305">
        <v>12</v>
      </c>
      <c r="W305">
        <v>12</v>
      </c>
      <c r="X305">
        <v>13</v>
      </c>
      <c r="Y305">
        <v>14</v>
      </c>
      <c r="Z305">
        <v>14</v>
      </c>
      <c r="AA305">
        <v>14</v>
      </c>
      <c r="AB305">
        <v>14</v>
      </c>
      <c r="AC305">
        <v>13</v>
      </c>
      <c r="AD305">
        <v>14</v>
      </c>
      <c r="AE305">
        <v>13</v>
      </c>
      <c r="AF305">
        <v>13</v>
      </c>
      <c r="AG305">
        <v>12</v>
      </c>
      <c r="AH305">
        <v>58</v>
      </c>
      <c r="AI305">
        <v>68</v>
      </c>
      <c r="AJ305">
        <v>66</v>
      </c>
      <c r="AK305">
        <v>65</v>
      </c>
      <c r="AL305">
        <v>56</v>
      </c>
      <c r="AM305">
        <v>50</v>
      </c>
      <c r="AN305">
        <v>44</v>
      </c>
      <c r="AO305">
        <v>38</v>
      </c>
      <c r="AP305">
        <v>31</v>
      </c>
      <c r="AQ305">
        <v>26</v>
      </c>
      <c r="AR305">
        <v>18</v>
      </c>
      <c r="AS305">
        <v>13</v>
      </c>
      <c r="AT305">
        <v>14</v>
      </c>
      <c r="AU305">
        <v>1</v>
      </c>
      <c r="AV305">
        <v>6</v>
      </c>
      <c r="AW305">
        <v>5</v>
      </c>
      <c r="AX305">
        <v>13</v>
      </c>
      <c r="AY305">
        <v>397</v>
      </c>
      <c r="AZ305">
        <v>36</v>
      </c>
      <c r="BA305">
        <v>38</v>
      </c>
      <c r="BB305">
        <v>188</v>
      </c>
      <c r="BC305">
        <v>18</v>
      </c>
      <c r="BD305" t="s">
        <v>161</v>
      </c>
    </row>
    <row r="306" spans="1:56" hidden="1" x14ac:dyDescent="0.25">
      <c r="A306" s="18"/>
      <c r="B306" s="19"/>
      <c r="C306" s="19"/>
      <c r="D306" s="19"/>
      <c r="E306" s="17" t="s">
        <v>489</v>
      </c>
      <c r="F306">
        <v>2478</v>
      </c>
      <c r="G306" s="25" t="s">
        <v>320</v>
      </c>
      <c r="H306" s="25" t="s">
        <v>449</v>
      </c>
      <c r="I306" s="28" t="s">
        <v>51</v>
      </c>
      <c r="J306" s="28"/>
      <c r="K306" s="17" t="s">
        <v>52</v>
      </c>
      <c r="L306" s="26">
        <v>0.09</v>
      </c>
      <c r="M306" s="27">
        <v>596</v>
      </c>
      <c r="N306">
        <v>8</v>
      </c>
      <c r="O306">
        <v>7</v>
      </c>
      <c r="P306">
        <v>6</v>
      </c>
      <c r="Q306">
        <v>9</v>
      </c>
      <c r="R306">
        <v>10</v>
      </c>
      <c r="S306">
        <v>9</v>
      </c>
      <c r="T306">
        <v>8</v>
      </c>
      <c r="U306">
        <v>9</v>
      </c>
      <c r="V306">
        <v>9</v>
      </c>
      <c r="W306">
        <v>9</v>
      </c>
      <c r="X306">
        <v>10</v>
      </c>
      <c r="Y306">
        <v>10</v>
      </c>
      <c r="Z306">
        <v>11</v>
      </c>
      <c r="AA306">
        <v>11</v>
      </c>
      <c r="AB306">
        <v>10</v>
      </c>
      <c r="AC306">
        <v>10</v>
      </c>
      <c r="AD306">
        <v>10</v>
      </c>
      <c r="AE306">
        <v>10</v>
      </c>
      <c r="AF306">
        <v>10</v>
      </c>
      <c r="AG306">
        <v>9</v>
      </c>
      <c r="AH306">
        <v>44</v>
      </c>
      <c r="AI306">
        <v>51</v>
      </c>
      <c r="AJ306">
        <v>50</v>
      </c>
      <c r="AK306">
        <v>49</v>
      </c>
      <c r="AL306">
        <v>42</v>
      </c>
      <c r="AM306">
        <v>38</v>
      </c>
      <c r="AN306">
        <v>33</v>
      </c>
      <c r="AO306">
        <v>28</v>
      </c>
      <c r="AP306">
        <v>23</v>
      </c>
      <c r="AQ306">
        <v>20</v>
      </c>
      <c r="AR306">
        <v>13</v>
      </c>
      <c r="AS306">
        <v>10</v>
      </c>
      <c r="AT306">
        <v>10</v>
      </c>
      <c r="AU306">
        <v>1</v>
      </c>
      <c r="AV306">
        <v>5</v>
      </c>
      <c r="AW306">
        <v>4</v>
      </c>
      <c r="AX306">
        <v>9</v>
      </c>
      <c r="AY306">
        <v>298</v>
      </c>
      <c r="AZ306">
        <v>27</v>
      </c>
      <c r="BA306">
        <v>29</v>
      </c>
      <c r="BB306">
        <v>141</v>
      </c>
      <c r="BC306">
        <v>13</v>
      </c>
      <c r="BD306" t="s">
        <v>161</v>
      </c>
    </row>
    <row r="307" spans="1:56" hidden="1" x14ac:dyDescent="0.25">
      <c r="A307" s="18" t="s">
        <v>490</v>
      </c>
      <c r="B307" s="19" t="s">
        <v>46</v>
      </c>
      <c r="C307" s="19" t="s">
        <v>320</v>
      </c>
      <c r="D307" s="19" t="s">
        <v>491</v>
      </c>
      <c r="E307" s="19"/>
      <c r="F307" s="19"/>
      <c r="G307" s="19"/>
      <c r="H307" s="19"/>
      <c r="I307" s="19"/>
      <c r="J307" s="19"/>
      <c r="K307" s="19"/>
      <c r="L307" s="19"/>
      <c r="M307" s="20">
        <v>13848</v>
      </c>
      <c r="N307" s="20">
        <v>128</v>
      </c>
      <c r="O307" s="20">
        <v>124</v>
      </c>
      <c r="P307" s="20">
        <v>117</v>
      </c>
      <c r="Q307" s="20">
        <v>125</v>
      </c>
      <c r="R307" s="20">
        <v>121</v>
      </c>
      <c r="S307" s="20">
        <v>147</v>
      </c>
      <c r="T307" s="20">
        <v>290</v>
      </c>
      <c r="U307" s="20">
        <v>293</v>
      </c>
      <c r="V307" s="20">
        <v>306</v>
      </c>
      <c r="W307" s="20">
        <v>310</v>
      </c>
      <c r="X307" s="20">
        <v>317</v>
      </c>
      <c r="Y307" s="20">
        <v>321</v>
      </c>
      <c r="Z307" s="20">
        <v>319</v>
      </c>
      <c r="AA307" s="20">
        <v>303</v>
      </c>
      <c r="AB307" s="20">
        <v>293</v>
      </c>
      <c r="AC307" s="20">
        <v>254</v>
      </c>
      <c r="AD307" s="20">
        <v>238</v>
      </c>
      <c r="AE307" s="20">
        <v>225</v>
      </c>
      <c r="AF307" s="20">
        <v>217</v>
      </c>
      <c r="AG307" s="20">
        <v>219</v>
      </c>
      <c r="AH307" s="20">
        <v>1112</v>
      </c>
      <c r="AI307" s="20">
        <v>1334</v>
      </c>
      <c r="AJ307" s="20">
        <v>1195</v>
      </c>
      <c r="AK307" s="20">
        <v>1127</v>
      </c>
      <c r="AL307" s="20">
        <v>935</v>
      </c>
      <c r="AM307" s="20">
        <v>749</v>
      </c>
      <c r="AN307" s="20">
        <v>631</v>
      </c>
      <c r="AO307" s="20">
        <v>628</v>
      </c>
      <c r="AP307" s="20">
        <v>449</v>
      </c>
      <c r="AQ307" s="20">
        <v>373</v>
      </c>
      <c r="AR307" s="20">
        <v>265</v>
      </c>
      <c r="AS307" s="20">
        <v>171</v>
      </c>
      <c r="AT307" s="20">
        <v>212</v>
      </c>
      <c r="AU307" s="21">
        <v>7</v>
      </c>
      <c r="AV307" s="20">
        <v>62</v>
      </c>
      <c r="AW307" s="22">
        <v>66</v>
      </c>
      <c r="AX307" s="20">
        <v>150</v>
      </c>
      <c r="AY307" s="23">
        <v>7447</v>
      </c>
      <c r="AZ307" s="20">
        <v>991</v>
      </c>
      <c r="BA307" s="20">
        <v>739</v>
      </c>
      <c r="BB307" s="20">
        <v>3526</v>
      </c>
      <c r="BC307" s="23">
        <v>210.23520720006209</v>
      </c>
      <c r="BD307" t="s">
        <v>161</v>
      </c>
    </row>
    <row r="308" spans="1:56" hidden="1" x14ac:dyDescent="0.25">
      <c r="A308" s="18"/>
      <c r="B308" s="19"/>
      <c r="C308" s="19"/>
      <c r="D308" s="19"/>
      <c r="E308" s="17" t="s">
        <v>492</v>
      </c>
      <c r="F308">
        <v>2480</v>
      </c>
      <c r="G308" s="25" t="s">
        <v>320</v>
      </c>
      <c r="H308" s="25" t="s">
        <v>266</v>
      </c>
      <c r="I308" s="25" t="s">
        <v>57</v>
      </c>
      <c r="J308" s="25"/>
      <c r="K308" s="17" t="s">
        <v>52</v>
      </c>
      <c r="L308" s="26">
        <v>0.28999999999999998</v>
      </c>
      <c r="M308" s="27">
        <v>4017</v>
      </c>
      <c r="N308">
        <v>37</v>
      </c>
      <c r="O308">
        <v>36</v>
      </c>
      <c r="P308">
        <v>34</v>
      </c>
      <c r="Q308">
        <v>36</v>
      </c>
      <c r="R308">
        <v>35</v>
      </c>
      <c r="S308">
        <v>43</v>
      </c>
      <c r="T308">
        <v>84</v>
      </c>
      <c r="U308">
        <v>85</v>
      </c>
      <c r="V308">
        <v>89</v>
      </c>
      <c r="W308">
        <v>90</v>
      </c>
      <c r="X308">
        <v>92</v>
      </c>
      <c r="Y308">
        <v>93</v>
      </c>
      <c r="Z308">
        <v>93</v>
      </c>
      <c r="AA308">
        <v>88</v>
      </c>
      <c r="AB308">
        <v>85</v>
      </c>
      <c r="AC308">
        <v>74</v>
      </c>
      <c r="AD308">
        <v>69</v>
      </c>
      <c r="AE308">
        <v>65</v>
      </c>
      <c r="AF308">
        <v>63</v>
      </c>
      <c r="AG308">
        <v>64</v>
      </c>
      <c r="AH308">
        <v>322</v>
      </c>
      <c r="AI308">
        <v>387</v>
      </c>
      <c r="AJ308">
        <v>347</v>
      </c>
      <c r="AK308">
        <v>327</v>
      </c>
      <c r="AL308">
        <v>271</v>
      </c>
      <c r="AM308">
        <v>217</v>
      </c>
      <c r="AN308">
        <v>183</v>
      </c>
      <c r="AO308">
        <v>182</v>
      </c>
      <c r="AP308">
        <v>130</v>
      </c>
      <c r="AQ308">
        <v>108</v>
      </c>
      <c r="AR308">
        <v>77</v>
      </c>
      <c r="AS308">
        <v>50</v>
      </c>
      <c r="AT308">
        <v>61</v>
      </c>
      <c r="AU308">
        <v>2</v>
      </c>
      <c r="AV308">
        <v>18</v>
      </c>
      <c r="AW308">
        <v>19</v>
      </c>
      <c r="AX308">
        <v>44</v>
      </c>
      <c r="AY308">
        <v>2160</v>
      </c>
      <c r="AZ308">
        <v>287</v>
      </c>
      <c r="BA308">
        <v>214</v>
      </c>
      <c r="BB308">
        <v>1023</v>
      </c>
      <c r="BC308">
        <v>61</v>
      </c>
      <c r="BD308" t="s">
        <v>161</v>
      </c>
    </row>
    <row r="309" spans="1:56" hidden="1" x14ac:dyDescent="0.25">
      <c r="A309" s="18"/>
      <c r="B309" s="19"/>
      <c r="C309" s="19"/>
      <c r="D309" s="19"/>
      <c r="E309" s="17" t="s">
        <v>493</v>
      </c>
      <c r="F309">
        <v>2490</v>
      </c>
      <c r="G309" s="25" t="s">
        <v>320</v>
      </c>
      <c r="H309" s="25" t="s">
        <v>266</v>
      </c>
      <c r="I309" s="28" t="s">
        <v>51</v>
      </c>
      <c r="J309" s="28"/>
      <c r="K309" s="17" t="s">
        <v>52</v>
      </c>
      <c r="L309" s="26">
        <v>7.0000000000000007E-2</v>
      </c>
      <c r="M309" s="27">
        <v>968</v>
      </c>
      <c r="N309">
        <v>9</v>
      </c>
      <c r="O309">
        <v>9</v>
      </c>
      <c r="P309">
        <v>8</v>
      </c>
      <c r="Q309">
        <v>9</v>
      </c>
      <c r="R309">
        <v>8</v>
      </c>
      <c r="S309">
        <v>10</v>
      </c>
      <c r="T309">
        <v>20</v>
      </c>
      <c r="U309">
        <v>21</v>
      </c>
      <c r="V309">
        <v>21</v>
      </c>
      <c r="W309">
        <v>22</v>
      </c>
      <c r="X309">
        <v>22</v>
      </c>
      <c r="Y309">
        <v>22</v>
      </c>
      <c r="Z309">
        <v>22</v>
      </c>
      <c r="AA309">
        <v>21</v>
      </c>
      <c r="AB309">
        <v>21</v>
      </c>
      <c r="AC309">
        <v>18</v>
      </c>
      <c r="AD309">
        <v>17</v>
      </c>
      <c r="AE309">
        <v>16</v>
      </c>
      <c r="AF309">
        <v>15</v>
      </c>
      <c r="AG309">
        <v>15</v>
      </c>
      <c r="AH309">
        <v>78</v>
      </c>
      <c r="AI309">
        <v>93</v>
      </c>
      <c r="AJ309">
        <v>84</v>
      </c>
      <c r="AK309">
        <v>79</v>
      </c>
      <c r="AL309">
        <v>65</v>
      </c>
      <c r="AM309">
        <v>52</v>
      </c>
      <c r="AN309">
        <v>44</v>
      </c>
      <c r="AO309">
        <v>44</v>
      </c>
      <c r="AP309">
        <v>31</v>
      </c>
      <c r="AQ309">
        <v>26</v>
      </c>
      <c r="AR309">
        <v>19</v>
      </c>
      <c r="AS309">
        <v>12</v>
      </c>
      <c r="AT309">
        <v>15</v>
      </c>
      <c r="AU309">
        <v>0</v>
      </c>
      <c r="AV309">
        <v>4</v>
      </c>
      <c r="AW309">
        <v>5</v>
      </c>
      <c r="AX309">
        <v>11</v>
      </c>
      <c r="AY309">
        <v>521</v>
      </c>
      <c r="AZ309">
        <v>69</v>
      </c>
      <c r="BA309">
        <v>52</v>
      </c>
      <c r="BB309">
        <v>247</v>
      </c>
      <c r="BC309">
        <v>15</v>
      </c>
      <c r="BD309" t="s">
        <v>161</v>
      </c>
    </row>
    <row r="310" spans="1:56" hidden="1" x14ac:dyDescent="0.25">
      <c r="A310" s="18"/>
      <c r="B310" s="19"/>
      <c r="C310" s="19"/>
      <c r="D310" s="19"/>
      <c r="E310" s="17" t="s">
        <v>494</v>
      </c>
      <c r="F310">
        <v>6976</v>
      </c>
      <c r="G310" s="25" t="s">
        <v>320</v>
      </c>
      <c r="H310" s="25" t="s">
        <v>405</v>
      </c>
      <c r="I310" s="28" t="s">
        <v>51</v>
      </c>
      <c r="J310" s="28"/>
      <c r="K310" s="17" t="s">
        <v>52</v>
      </c>
      <c r="L310" s="26">
        <v>0.12</v>
      </c>
      <c r="M310" s="27">
        <v>1661</v>
      </c>
      <c r="N310">
        <v>15</v>
      </c>
      <c r="O310">
        <v>15</v>
      </c>
      <c r="P310">
        <v>14</v>
      </c>
      <c r="Q310">
        <v>15</v>
      </c>
      <c r="R310">
        <v>15</v>
      </c>
      <c r="S310">
        <v>18</v>
      </c>
      <c r="T310">
        <v>35</v>
      </c>
      <c r="U310">
        <v>35</v>
      </c>
      <c r="V310">
        <v>37</v>
      </c>
      <c r="W310">
        <v>37</v>
      </c>
      <c r="X310">
        <v>38</v>
      </c>
      <c r="Y310">
        <v>39</v>
      </c>
      <c r="Z310">
        <v>38</v>
      </c>
      <c r="AA310">
        <v>36</v>
      </c>
      <c r="AB310">
        <v>35</v>
      </c>
      <c r="AC310">
        <v>30</v>
      </c>
      <c r="AD310">
        <v>29</v>
      </c>
      <c r="AE310">
        <v>27</v>
      </c>
      <c r="AF310">
        <v>26</v>
      </c>
      <c r="AG310">
        <v>26</v>
      </c>
      <c r="AH310">
        <v>133</v>
      </c>
      <c r="AI310">
        <v>160</v>
      </c>
      <c r="AJ310">
        <v>143</v>
      </c>
      <c r="AK310">
        <v>135</v>
      </c>
      <c r="AL310">
        <v>112</v>
      </c>
      <c r="AM310">
        <v>90</v>
      </c>
      <c r="AN310">
        <v>76</v>
      </c>
      <c r="AO310">
        <v>75</v>
      </c>
      <c r="AP310">
        <v>54</v>
      </c>
      <c r="AQ310">
        <v>45</v>
      </c>
      <c r="AR310">
        <v>32</v>
      </c>
      <c r="AS310">
        <v>21</v>
      </c>
      <c r="AT310">
        <v>25</v>
      </c>
      <c r="AU310">
        <v>1</v>
      </c>
      <c r="AV310">
        <v>7</v>
      </c>
      <c r="AW310">
        <v>8</v>
      </c>
      <c r="AX310">
        <v>18</v>
      </c>
      <c r="AY310">
        <v>894</v>
      </c>
      <c r="AZ310">
        <v>119</v>
      </c>
      <c r="BA310">
        <v>89</v>
      </c>
      <c r="BB310">
        <v>423</v>
      </c>
      <c r="BC310">
        <v>25</v>
      </c>
      <c r="BD310" t="s">
        <v>161</v>
      </c>
    </row>
    <row r="311" spans="1:56" hidden="1" x14ac:dyDescent="0.25">
      <c r="A311" s="18"/>
      <c r="B311" s="19"/>
      <c r="C311" s="19"/>
      <c r="D311" s="19"/>
      <c r="E311" s="17" t="s">
        <v>495</v>
      </c>
      <c r="F311">
        <v>2484</v>
      </c>
      <c r="G311" s="25" t="s">
        <v>320</v>
      </c>
      <c r="H311" s="25" t="s">
        <v>266</v>
      </c>
      <c r="I311" s="25" t="s">
        <v>51</v>
      </c>
      <c r="J311" s="25"/>
      <c r="K311" s="17" t="s">
        <v>52</v>
      </c>
      <c r="L311" s="26">
        <v>0.13</v>
      </c>
      <c r="M311" s="27">
        <v>1798</v>
      </c>
      <c r="N311">
        <v>17</v>
      </c>
      <c r="O311">
        <v>16</v>
      </c>
      <c r="P311">
        <v>15</v>
      </c>
      <c r="Q311">
        <v>16</v>
      </c>
      <c r="R311">
        <v>16</v>
      </c>
      <c r="S311">
        <v>19</v>
      </c>
      <c r="T311">
        <v>38</v>
      </c>
      <c r="U311">
        <v>38</v>
      </c>
      <c r="V311">
        <v>40</v>
      </c>
      <c r="W311">
        <v>40</v>
      </c>
      <c r="X311">
        <v>41</v>
      </c>
      <c r="Y311">
        <v>42</v>
      </c>
      <c r="Z311">
        <v>41</v>
      </c>
      <c r="AA311">
        <v>39</v>
      </c>
      <c r="AB311">
        <v>38</v>
      </c>
      <c r="AC311">
        <v>33</v>
      </c>
      <c r="AD311">
        <v>31</v>
      </c>
      <c r="AE311">
        <v>29</v>
      </c>
      <c r="AF311">
        <v>28</v>
      </c>
      <c r="AG311">
        <v>28</v>
      </c>
      <c r="AH311">
        <v>145</v>
      </c>
      <c r="AI311">
        <v>173</v>
      </c>
      <c r="AJ311">
        <v>155</v>
      </c>
      <c r="AK311">
        <v>147</v>
      </c>
      <c r="AL311">
        <v>122</v>
      </c>
      <c r="AM311">
        <v>97</v>
      </c>
      <c r="AN311">
        <v>82</v>
      </c>
      <c r="AO311">
        <v>82</v>
      </c>
      <c r="AP311">
        <v>58</v>
      </c>
      <c r="AQ311">
        <v>48</v>
      </c>
      <c r="AR311">
        <v>34</v>
      </c>
      <c r="AS311">
        <v>22</v>
      </c>
      <c r="AT311">
        <v>28</v>
      </c>
      <c r="AU311">
        <v>1</v>
      </c>
      <c r="AV311">
        <v>8</v>
      </c>
      <c r="AW311">
        <v>9</v>
      </c>
      <c r="AX311">
        <v>20</v>
      </c>
      <c r="AY311">
        <v>968</v>
      </c>
      <c r="AZ311">
        <v>129</v>
      </c>
      <c r="BA311">
        <v>96</v>
      </c>
      <c r="BB311">
        <v>458</v>
      </c>
      <c r="BC311">
        <v>27</v>
      </c>
      <c r="BD311" t="s">
        <v>161</v>
      </c>
    </row>
    <row r="312" spans="1:56" hidden="1" x14ac:dyDescent="0.25">
      <c r="A312" s="18"/>
      <c r="B312" s="19"/>
      <c r="C312" s="19"/>
      <c r="D312" s="19"/>
      <c r="E312" s="17" t="s">
        <v>496</v>
      </c>
      <c r="F312">
        <v>2492</v>
      </c>
      <c r="G312" s="25" t="s">
        <v>320</v>
      </c>
      <c r="H312" s="25" t="s">
        <v>266</v>
      </c>
      <c r="I312" t="s">
        <v>51</v>
      </c>
      <c r="K312" s="17" t="s">
        <v>52</v>
      </c>
      <c r="L312" s="26">
        <v>0.05</v>
      </c>
      <c r="M312" s="27">
        <v>694</v>
      </c>
      <c r="N312">
        <v>6</v>
      </c>
      <c r="O312">
        <v>6</v>
      </c>
      <c r="P312">
        <v>6</v>
      </c>
      <c r="Q312">
        <v>6</v>
      </c>
      <c r="R312">
        <v>6</v>
      </c>
      <c r="S312">
        <v>7</v>
      </c>
      <c r="T312">
        <v>15</v>
      </c>
      <c r="U312">
        <v>15</v>
      </c>
      <c r="V312">
        <v>15</v>
      </c>
      <c r="W312">
        <v>16</v>
      </c>
      <c r="X312">
        <v>16</v>
      </c>
      <c r="Y312">
        <v>16</v>
      </c>
      <c r="Z312">
        <v>16</v>
      </c>
      <c r="AA312">
        <v>15</v>
      </c>
      <c r="AB312">
        <v>15</v>
      </c>
      <c r="AC312">
        <v>13</v>
      </c>
      <c r="AD312">
        <v>12</v>
      </c>
      <c r="AE312">
        <v>11</v>
      </c>
      <c r="AF312">
        <v>11</v>
      </c>
      <c r="AG312">
        <v>11</v>
      </c>
      <c r="AH312">
        <v>56</v>
      </c>
      <c r="AI312">
        <v>67</v>
      </c>
      <c r="AJ312">
        <v>60</v>
      </c>
      <c r="AK312">
        <v>56</v>
      </c>
      <c r="AL312">
        <v>47</v>
      </c>
      <c r="AM312">
        <v>37</v>
      </c>
      <c r="AN312">
        <v>32</v>
      </c>
      <c r="AO312">
        <v>31</v>
      </c>
      <c r="AP312">
        <v>22</v>
      </c>
      <c r="AQ312">
        <v>19</v>
      </c>
      <c r="AR312">
        <v>13</v>
      </c>
      <c r="AS312">
        <v>9</v>
      </c>
      <c r="AT312">
        <v>11</v>
      </c>
      <c r="AU312">
        <v>0</v>
      </c>
      <c r="AV312">
        <v>3</v>
      </c>
      <c r="AW312">
        <v>3</v>
      </c>
      <c r="AX312">
        <v>8</v>
      </c>
      <c r="AY312">
        <v>372</v>
      </c>
      <c r="AZ312">
        <v>50</v>
      </c>
      <c r="BA312">
        <v>37</v>
      </c>
      <c r="BB312">
        <v>176</v>
      </c>
      <c r="BC312">
        <v>11</v>
      </c>
      <c r="BD312" t="s">
        <v>161</v>
      </c>
    </row>
    <row r="313" spans="1:56" hidden="1" x14ac:dyDescent="0.25">
      <c r="A313" s="18"/>
      <c r="B313" s="19"/>
      <c r="C313" s="19"/>
      <c r="D313" s="19"/>
      <c r="E313" s="17" t="s">
        <v>497</v>
      </c>
      <c r="F313">
        <v>2486</v>
      </c>
      <c r="G313" s="25" t="s">
        <v>320</v>
      </c>
      <c r="H313" s="25" t="s">
        <v>266</v>
      </c>
      <c r="I313" s="28" t="s">
        <v>51</v>
      </c>
      <c r="J313" s="28"/>
      <c r="K313" s="17" t="s">
        <v>52</v>
      </c>
      <c r="L313" s="26">
        <v>0.05</v>
      </c>
      <c r="M313" s="27">
        <v>694</v>
      </c>
      <c r="N313">
        <v>6</v>
      </c>
      <c r="O313">
        <v>6</v>
      </c>
      <c r="P313">
        <v>6</v>
      </c>
      <c r="Q313">
        <v>6</v>
      </c>
      <c r="R313">
        <v>6</v>
      </c>
      <c r="S313">
        <v>7</v>
      </c>
      <c r="T313">
        <v>15</v>
      </c>
      <c r="U313">
        <v>15</v>
      </c>
      <c r="V313">
        <v>15</v>
      </c>
      <c r="W313">
        <v>16</v>
      </c>
      <c r="X313">
        <v>16</v>
      </c>
      <c r="Y313">
        <v>16</v>
      </c>
      <c r="Z313">
        <v>16</v>
      </c>
      <c r="AA313">
        <v>15</v>
      </c>
      <c r="AB313">
        <v>15</v>
      </c>
      <c r="AC313">
        <v>13</v>
      </c>
      <c r="AD313">
        <v>12</v>
      </c>
      <c r="AE313">
        <v>11</v>
      </c>
      <c r="AF313">
        <v>11</v>
      </c>
      <c r="AG313">
        <v>11</v>
      </c>
      <c r="AH313">
        <v>56</v>
      </c>
      <c r="AI313">
        <v>67</v>
      </c>
      <c r="AJ313">
        <v>60</v>
      </c>
      <c r="AK313">
        <v>56</v>
      </c>
      <c r="AL313">
        <v>47</v>
      </c>
      <c r="AM313">
        <v>37</v>
      </c>
      <c r="AN313">
        <v>32</v>
      </c>
      <c r="AO313">
        <v>31</v>
      </c>
      <c r="AP313">
        <v>22</v>
      </c>
      <c r="AQ313">
        <v>19</v>
      </c>
      <c r="AR313">
        <v>13</v>
      </c>
      <c r="AS313">
        <v>9</v>
      </c>
      <c r="AT313">
        <v>11</v>
      </c>
      <c r="AU313">
        <v>0</v>
      </c>
      <c r="AV313">
        <v>3</v>
      </c>
      <c r="AW313">
        <v>3</v>
      </c>
      <c r="AX313">
        <v>8</v>
      </c>
      <c r="AY313">
        <v>372</v>
      </c>
      <c r="AZ313">
        <v>50</v>
      </c>
      <c r="BA313">
        <v>37</v>
      </c>
      <c r="BB313">
        <v>176</v>
      </c>
      <c r="BC313">
        <v>11</v>
      </c>
      <c r="BD313" t="s">
        <v>161</v>
      </c>
    </row>
    <row r="314" spans="1:56" hidden="1" x14ac:dyDescent="0.25">
      <c r="A314" s="18"/>
      <c r="B314" s="19"/>
      <c r="C314" s="19"/>
      <c r="D314" s="19"/>
      <c r="E314" s="17" t="s">
        <v>498</v>
      </c>
      <c r="F314">
        <v>2493</v>
      </c>
      <c r="G314" s="25" t="s">
        <v>320</v>
      </c>
      <c r="H314" s="25" t="s">
        <v>405</v>
      </c>
      <c r="I314" s="28" t="s">
        <v>51</v>
      </c>
      <c r="J314" s="28"/>
      <c r="K314" s="17" t="s">
        <v>52</v>
      </c>
      <c r="L314" s="26">
        <v>0.09</v>
      </c>
      <c r="M314" s="27">
        <v>1247</v>
      </c>
      <c r="N314">
        <v>12</v>
      </c>
      <c r="O314">
        <v>11</v>
      </c>
      <c r="P314">
        <v>11</v>
      </c>
      <c r="Q314">
        <v>11</v>
      </c>
      <c r="R314">
        <v>11</v>
      </c>
      <c r="S314">
        <v>13</v>
      </c>
      <c r="T314">
        <v>26</v>
      </c>
      <c r="U314">
        <v>26</v>
      </c>
      <c r="V314">
        <v>28</v>
      </c>
      <c r="W314">
        <v>28</v>
      </c>
      <c r="X314">
        <v>29</v>
      </c>
      <c r="Y314">
        <v>29</v>
      </c>
      <c r="Z314">
        <v>29</v>
      </c>
      <c r="AA314">
        <v>27</v>
      </c>
      <c r="AB314">
        <v>26</v>
      </c>
      <c r="AC314">
        <v>23</v>
      </c>
      <c r="AD314">
        <v>21</v>
      </c>
      <c r="AE314">
        <v>20</v>
      </c>
      <c r="AF314">
        <v>20</v>
      </c>
      <c r="AG314">
        <v>20</v>
      </c>
      <c r="AH314">
        <v>100</v>
      </c>
      <c r="AI314">
        <v>120</v>
      </c>
      <c r="AJ314">
        <v>108</v>
      </c>
      <c r="AK314">
        <v>101</v>
      </c>
      <c r="AL314">
        <v>84</v>
      </c>
      <c r="AM314">
        <v>67</v>
      </c>
      <c r="AN314">
        <v>57</v>
      </c>
      <c r="AO314">
        <v>57</v>
      </c>
      <c r="AP314">
        <v>40</v>
      </c>
      <c r="AQ314">
        <v>34</v>
      </c>
      <c r="AR314">
        <v>24</v>
      </c>
      <c r="AS314">
        <v>15</v>
      </c>
      <c r="AT314">
        <v>19</v>
      </c>
      <c r="AU314">
        <v>1</v>
      </c>
      <c r="AV314">
        <v>6</v>
      </c>
      <c r="AW314">
        <v>6</v>
      </c>
      <c r="AX314">
        <v>14</v>
      </c>
      <c r="AY314">
        <v>670</v>
      </c>
      <c r="AZ314">
        <v>89</v>
      </c>
      <c r="BA314">
        <v>67</v>
      </c>
      <c r="BB314">
        <v>317</v>
      </c>
      <c r="BC314">
        <v>19</v>
      </c>
      <c r="BD314" t="s">
        <v>161</v>
      </c>
    </row>
    <row r="315" spans="1:56" hidden="1" x14ac:dyDescent="0.25">
      <c r="A315" s="18"/>
      <c r="B315" s="19"/>
      <c r="C315" s="19"/>
      <c r="D315" s="19"/>
      <c r="E315" s="17" t="s">
        <v>499</v>
      </c>
      <c r="F315">
        <v>2489</v>
      </c>
      <c r="G315" s="25" t="s">
        <v>320</v>
      </c>
      <c r="H315" s="25" t="s">
        <v>405</v>
      </c>
      <c r="I315" s="28" t="s">
        <v>59</v>
      </c>
      <c r="J315" s="28"/>
      <c r="K315" s="17" t="s">
        <v>52</v>
      </c>
      <c r="L315" s="26">
        <v>0.2</v>
      </c>
      <c r="M315" s="27">
        <v>2770</v>
      </c>
      <c r="N315">
        <v>26</v>
      </c>
      <c r="O315">
        <v>25</v>
      </c>
      <c r="P315">
        <v>23</v>
      </c>
      <c r="Q315">
        <v>25</v>
      </c>
      <c r="R315">
        <v>24</v>
      </c>
      <c r="S315">
        <v>29</v>
      </c>
      <c r="T315">
        <v>58</v>
      </c>
      <c r="U315">
        <v>59</v>
      </c>
      <c r="V315">
        <v>61</v>
      </c>
      <c r="W315">
        <v>62</v>
      </c>
      <c r="X315">
        <v>63</v>
      </c>
      <c r="Y315">
        <v>64</v>
      </c>
      <c r="Z315">
        <v>64</v>
      </c>
      <c r="AA315">
        <v>61</v>
      </c>
      <c r="AB315">
        <v>59</v>
      </c>
      <c r="AC315">
        <v>51</v>
      </c>
      <c r="AD315">
        <v>48</v>
      </c>
      <c r="AE315">
        <v>45</v>
      </c>
      <c r="AF315">
        <v>43</v>
      </c>
      <c r="AG315">
        <v>44</v>
      </c>
      <c r="AH315">
        <v>222</v>
      </c>
      <c r="AI315">
        <v>267</v>
      </c>
      <c r="AJ315">
        <v>239</v>
      </c>
      <c r="AK315">
        <v>225</v>
      </c>
      <c r="AL315">
        <v>187</v>
      </c>
      <c r="AM315">
        <v>150</v>
      </c>
      <c r="AN315">
        <v>126</v>
      </c>
      <c r="AO315">
        <v>126</v>
      </c>
      <c r="AP315">
        <v>90</v>
      </c>
      <c r="AQ315">
        <v>75</v>
      </c>
      <c r="AR315">
        <v>53</v>
      </c>
      <c r="AS315">
        <v>34</v>
      </c>
      <c r="AT315">
        <v>42</v>
      </c>
      <c r="AU315">
        <v>1</v>
      </c>
      <c r="AV315">
        <v>12</v>
      </c>
      <c r="AW315">
        <v>13</v>
      </c>
      <c r="AX315">
        <v>30</v>
      </c>
      <c r="AY315">
        <v>1489</v>
      </c>
      <c r="AZ315">
        <v>198</v>
      </c>
      <c r="BA315">
        <v>148</v>
      </c>
      <c r="BB315">
        <v>705</v>
      </c>
      <c r="BC315">
        <v>42</v>
      </c>
      <c r="BD315" t="s">
        <v>161</v>
      </c>
    </row>
    <row r="316" spans="1:56" hidden="1" x14ac:dyDescent="0.25">
      <c r="A316" s="18" t="s">
        <v>500</v>
      </c>
      <c r="B316" s="19" t="s">
        <v>46</v>
      </c>
      <c r="C316" s="19" t="s">
        <v>320</v>
      </c>
      <c r="D316" s="19" t="s">
        <v>501</v>
      </c>
      <c r="E316" s="19"/>
      <c r="F316" s="19"/>
      <c r="G316" s="19"/>
      <c r="H316" s="19"/>
      <c r="I316" s="19"/>
      <c r="J316" s="19"/>
      <c r="K316" s="19"/>
      <c r="L316" s="19"/>
      <c r="M316" s="20">
        <v>22933</v>
      </c>
      <c r="N316" s="20">
        <v>890</v>
      </c>
      <c r="O316" s="20">
        <v>862</v>
      </c>
      <c r="P316" s="20">
        <v>831</v>
      </c>
      <c r="Q316" s="20">
        <v>804</v>
      </c>
      <c r="R316" s="20">
        <v>638</v>
      </c>
      <c r="S316" s="20">
        <v>719</v>
      </c>
      <c r="T316" s="20">
        <v>479</v>
      </c>
      <c r="U316" s="20">
        <v>471</v>
      </c>
      <c r="V316" s="20">
        <v>458</v>
      </c>
      <c r="W316" s="20">
        <v>444</v>
      </c>
      <c r="X316" s="20">
        <v>440</v>
      </c>
      <c r="Y316" s="20">
        <v>432</v>
      </c>
      <c r="Z316" s="20">
        <v>417</v>
      </c>
      <c r="AA316" s="20">
        <v>409</v>
      </c>
      <c r="AB316" s="20">
        <v>403</v>
      </c>
      <c r="AC316" s="20">
        <v>371</v>
      </c>
      <c r="AD316" s="20">
        <v>361</v>
      </c>
      <c r="AE316" s="20">
        <v>358</v>
      </c>
      <c r="AF316" s="20">
        <v>372</v>
      </c>
      <c r="AG316" s="20">
        <v>390</v>
      </c>
      <c r="AH316" s="20">
        <v>2244</v>
      </c>
      <c r="AI316" s="20">
        <v>2277</v>
      </c>
      <c r="AJ316" s="20">
        <v>1869</v>
      </c>
      <c r="AK316" s="20">
        <v>1645</v>
      </c>
      <c r="AL316" s="20">
        <v>1264</v>
      </c>
      <c r="AM316" s="20">
        <v>886</v>
      </c>
      <c r="AN316" s="20">
        <v>645</v>
      </c>
      <c r="AO316" s="20">
        <v>604</v>
      </c>
      <c r="AP316" s="20">
        <v>398</v>
      </c>
      <c r="AQ316" s="20">
        <v>269</v>
      </c>
      <c r="AR316" s="20">
        <v>106</v>
      </c>
      <c r="AS316" s="20">
        <v>73</v>
      </c>
      <c r="AT316" s="20">
        <v>104</v>
      </c>
      <c r="AU316" s="21">
        <v>50</v>
      </c>
      <c r="AV316" s="20">
        <v>446</v>
      </c>
      <c r="AW316" s="22">
        <v>444</v>
      </c>
      <c r="AX316" s="20">
        <v>1045</v>
      </c>
      <c r="AY316" s="23">
        <v>11459</v>
      </c>
      <c r="AZ316" s="20">
        <v>1263</v>
      </c>
      <c r="BA316" s="20">
        <v>968</v>
      </c>
      <c r="BB316" s="20">
        <v>3769</v>
      </c>
      <c r="BC316" s="23">
        <v>1456.3313028560592</v>
      </c>
      <c r="BD316" t="s">
        <v>161</v>
      </c>
    </row>
    <row r="317" spans="1:56" hidden="1" x14ac:dyDescent="0.25">
      <c r="A317" s="18"/>
      <c r="B317" s="19"/>
      <c r="C317" s="19"/>
      <c r="D317" s="19"/>
      <c r="E317" s="17" t="s">
        <v>502</v>
      </c>
      <c r="F317">
        <v>2495</v>
      </c>
      <c r="G317" s="25" t="s">
        <v>475</v>
      </c>
      <c r="H317" s="25" t="s">
        <v>501</v>
      </c>
      <c r="I317" t="s">
        <v>76</v>
      </c>
      <c r="K317" s="17" t="s">
        <v>52</v>
      </c>
      <c r="L317" s="26">
        <v>0.15</v>
      </c>
      <c r="M317" s="27">
        <v>3446</v>
      </c>
      <c r="N317">
        <v>134</v>
      </c>
      <c r="O317">
        <v>129</v>
      </c>
      <c r="P317">
        <v>125</v>
      </c>
      <c r="Q317">
        <v>121</v>
      </c>
      <c r="R317">
        <v>96</v>
      </c>
      <c r="S317">
        <v>108</v>
      </c>
      <c r="T317">
        <v>72</v>
      </c>
      <c r="U317">
        <v>71</v>
      </c>
      <c r="V317">
        <v>69</v>
      </c>
      <c r="W317">
        <v>67</v>
      </c>
      <c r="X317">
        <v>66</v>
      </c>
      <c r="Y317">
        <v>65</v>
      </c>
      <c r="Z317">
        <v>63</v>
      </c>
      <c r="AA317">
        <v>61</v>
      </c>
      <c r="AB317">
        <v>60</v>
      </c>
      <c r="AC317">
        <v>56</v>
      </c>
      <c r="AD317">
        <v>54</v>
      </c>
      <c r="AE317">
        <v>54</v>
      </c>
      <c r="AF317">
        <v>56</v>
      </c>
      <c r="AG317">
        <v>59</v>
      </c>
      <c r="AH317">
        <v>337</v>
      </c>
      <c r="AI317">
        <v>342</v>
      </c>
      <c r="AJ317">
        <v>280</v>
      </c>
      <c r="AK317">
        <v>247</v>
      </c>
      <c r="AL317">
        <v>190</v>
      </c>
      <c r="AM317">
        <v>133</v>
      </c>
      <c r="AN317">
        <v>97</v>
      </c>
      <c r="AO317">
        <v>91</v>
      </c>
      <c r="AP317">
        <v>60</v>
      </c>
      <c r="AQ317">
        <v>40</v>
      </c>
      <c r="AR317">
        <v>16</v>
      </c>
      <c r="AS317">
        <v>11</v>
      </c>
      <c r="AT317">
        <v>16</v>
      </c>
      <c r="AU317">
        <v>8</v>
      </c>
      <c r="AV317">
        <v>67</v>
      </c>
      <c r="AW317">
        <v>67</v>
      </c>
      <c r="AX317">
        <v>157</v>
      </c>
      <c r="AY317">
        <v>1719</v>
      </c>
      <c r="AZ317">
        <v>189</v>
      </c>
      <c r="BA317">
        <v>145</v>
      </c>
      <c r="BB317">
        <v>565</v>
      </c>
      <c r="BC317">
        <v>218</v>
      </c>
      <c r="BD317" t="s">
        <v>161</v>
      </c>
    </row>
    <row r="318" spans="1:56" hidden="1" x14ac:dyDescent="0.25">
      <c r="A318" s="18"/>
      <c r="B318" s="19"/>
      <c r="C318" s="19"/>
      <c r="D318" s="19"/>
      <c r="E318" s="17" t="s">
        <v>503</v>
      </c>
      <c r="F318">
        <v>2494</v>
      </c>
      <c r="G318" s="25" t="s">
        <v>475</v>
      </c>
      <c r="H318" s="25" t="s">
        <v>501</v>
      </c>
      <c r="I318" t="s">
        <v>57</v>
      </c>
      <c r="K318" s="17" t="s">
        <v>52</v>
      </c>
      <c r="L318" s="26">
        <v>0.36</v>
      </c>
      <c r="M318" s="27">
        <v>8254</v>
      </c>
      <c r="N318">
        <v>320</v>
      </c>
      <c r="O318">
        <v>310</v>
      </c>
      <c r="P318">
        <v>299</v>
      </c>
      <c r="Q318">
        <v>289</v>
      </c>
      <c r="R318">
        <v>230</v>
      </c>
      <c r="S318">
        <v>259</v>
      </c>
      <c r="T318">
        <v>172</v>
      </c>
      <c r="U318">
        <v>170</v>
      </c>
      <c r="V318">
        <v>165</v>
      </c>
      <c r="W318">
        <v>160</v>
      </c>
      <c r="X318">
        <v>158</v>
      </c>
      <c r="Y318">
        <v>156</v>
      </c>
      <c r="Z318">
        <v>150</v>
      </c>
      <c r="AA318">
        <v>147</v>
      </c>
      <c r="AB318">
        <v>145</v>
      </c>
      <c r="AC318">
        <v>134</v>
      </c>
      <c r="AD318">
        <v>130</v>
      </c>
      <c r="AE318">
        <v>129</v>
      </c>
      <c r="AF318">
        <v>134</v>
      </c>
      <c r="AG318">
        <v>140</v>
      </c>
      <c r="AH318">
        <v>808</v>
      </c>
      <c r="AI318">
        <v>820</v>
      </c>
      <c r="AJ318">
        <v>673</v>
      </c>
      <c r="AK318">
        <v>592</v>
      </c>
      <c r="AL318">
        <v>455</v>
      </c>
      <c r="AM318">
        <v>319</v>
      </c>
      <c r="AN318">
        <v>232</v>
      </c>
      <c r="AO318">
        <v>217</v>
      </c>
      <c r="AP318">
        <v>143</v>
      </c>
      <c r="AQ318">
        <v>97</v>
      </c>
      <c r="AR318">
        <v>38</v>
      </c>
      <c r="AS318">
        <v>26</v>
      </c>
      <c r="AT318">
        <v>37</v>
      </c>
      <c r="AU318">
        <v>18</v>
      </c>
      <c r="AV318">
        <v>161</v>
      </c>
      <c r="AW318">
        <v>160</v>
      </c>
      <c r="AX318">
        <v>376</v>
      </c>
      <c r="AY318">
        <v>4125</v>
      </c>
      <c r="AZ318">
        <v>455</v>
      </c>
      <c r="BA318">
        <v>348</v>
      </c>
      <c r="BB318">
        <v>1357</v>
      </c>
      <c r="BC318">
        <v>524</v>
      </c>
      <c r="BD318" t="s">
        <v>161</v>
      </c>
    </row>
    <row r="319" spans="1:56" hidden="1" x14ac:dyDescent="0.25">
      <c r="A319" s="18"/>
      <c r="B319" s="19"/>
      <c r="C319" s="19"/>
      <c r="D319" s="19"/>
      <c r="E319" s="17" t="s">
        <v>504</v>
      </c>
      <c r="F319">
        <v>7113</v>
      </c>
      <c r="G319" s="25" t="s">
        <v>475</v>
      </c>
      <c r="H319" s="25" t="s">
        <v>501</v>
      </c>
      <c r="I319" t="s">
        <v>59</v>
      </c>
      <c r="K319" s="17" t="s">
        <v>52</v>
      </c>
      <c r="L319" s="26">
        <v>0.08</v>
      </c>
      <c r="M319" s="27">
        <v>1837</v>
      </c>
      <c r="N319">
        <v>71</v>
      </c>
      <c r="O319">
        <v>69</v>
      </c>
      <c r="P319">
        <v>66</v>
      </c>
      <c r="Q319">
        <v>64</v>
      </c>
      <c r="R319">
        <v>51</v>
      </c>
      <c r="S319">
        <v>58</v>
      </c>
      <c r="T319">
        <v>38</v>
      </c>
      <c r="U319">
        <v>38</v>
      </c>
      <c r="V319">
        <v>37</v>
      </c>
      <c r="W319">
        <v>36</v>
      </c>
      <c r="X319">
        <v>35</v>
      </c>
      <c r="Y319">
        <v>35</v>
      </c>
      <c r="Z319">
        <v>33</v>
      </c>
      <c r="AA319">
        <v>33</v>
      </c>
      <c r="AB319">
        <v>32</v>
      </c>
      <c r="AC319">
        <v>30</v>
      </c>
      <c r="AD319">
        <v>29</v>
      </c>
      <c r="AE319">
        <v>29</v>
      </c>
      <c r="AF319">
        <v>30</v>
      </c>
      <c r="AG319">
        <v>31</v>
      </c>
      <c r="AH319">
        <v>180</v>
      </c>
      <c r="AI319">
        <v>182</v>
      </c>
      <c r="AJ319">
        <v>150</v>
      </c>
      <c r="AK319">
        <v>132</v>
      </c>
      <c r="AL319">
        <v>101</v>
      </c>
      <c r="AM319">
        <v>71</v>
      </c>
      <c r="AN319">
        <v>52</v>
      </c>
      <c r="AO319">
        <v>48</v>
      </c>
      <c r="AP319">
        <v>32</v>
      </c>
      <c r="AQ319">
        <v>22</v>
      </c>
      <c r="AR319">
        <v>8</v>
      </c>
      <c r="AS319">
        <v>6</v>
      </c>
      <c r="AT319">
        <v>8</v>
      </c>
      <c r="AU319">
        <v>4</v>
      </c>
      <c r="AV319">
        <v>36</v>
      </c>
      <c r="AW319">
        <v>36</v>
      </c>
      <c r="AX319">
        <v>84</v>
      </c>
      <c r="AY319">
        <v>917</v>
      </c>
      <c r="AZ319">
        <v>101</v>
      </c>
      <c r="BA319">
        <v>77</v>
      </c>
      <c r="BB319">
        <v>302</v>
      </c>
      <c r="BC319">
        <v>117</v>
      </c>
      <c r="BD319" t="s">
        <v>161</v>
      </c>
    </row>
    <row r="320" spans="1:56" hidden="1" x14ac:dyDescent="0.25">
      <c r="A320" s="18"/>
      <c r="B320" s="19"/>
      <c r="C320" s="19"/>
      <c r="D320" s="19"/>
      <c r="E320" s="17" t="s">
        <v>505</v>
      </c>
      <c r="F320">
        <v>2496</v>
      </c>
      <c r="G320" s="25" t="s">
        <v>475</v>
      </c>
      <c r="H320" s="25" t="s">
        <v>501</v>
      </c>
      <c r="I320" t="s">
        <v>59</v>
      </c>
      <c r="K320" s="17" t="s">
        <v>52</v>
      </c>
      <c r="L320" s="26">
        <v>0.08</v>
      </c>
      <c r="M320" s="27">
        <v>1837</v>
      </c>
      <c r="N320">
        <v>71</v>
      </c>
      <c r="O320">
        <v>69</v>
      </c>
      <c r="P320">
        <v>66</v>
      </c>
      <c r="Q320">
        <v>64</v>
      </c>
      <c r="R320">
        <v>51</v>
      </c>
      <c r="S320">
        <v>58</v>
      </c>
      <c r="T320">
        <v>38</v>
      </c>
      <c r="U320">
        <v>38</v>
      </c>
      <c r="V320">
        <v>37</v>
      </c>
      <c r="W320">
        <v>36</v>
      </c>
      <c r="X320">
        <v>35</v>
      </c>
      <c r="Y320">
        <v>35</v>
      </c>
      <c r="Z320">
        <v>33</v>
      </c>
      <c r="AA320">
        <v>33</v>
      </c>
      <c r="AB320">
        <v>32</v>
      </c>
      <c r="AC320">
        <v>30</v>
      </c>
      <c r="AD320">
        <v>29</v>
      </c>
      <c r="AE320">
        <v>29</v>
      </c>
      <c r="AF320">
        <v>30</v>
      </c>
      <c r="AG320">
        <v>31</v>
      </c>
      <c r="AH320">
        <v>180</v>
      </c>
      <c r="AI320">
        <v>182</v>
      </c>
      <c r="AJ320">
        <v>150</v>
      </c>
      <c r="AK320">
        <v>132</v>
      </c>
      <c r="AL320">
        <v>101</v>
      </c>
      <c r="AM320">
        <v>71</v>
      </c>
      <c r="AN320">
        <v>52</v>
      </c>
      <c r="AO320">
        <v>48</v>
      </c>
      <c r="AP320">
        <v>32</v>
      </c>
      <c r="AQ320">
        <v>22</v>
      </c>
      <c r="AR320">
        <v>8</v>
      </c>
      <c r="AS320">
        <v>6</v>
      </c>
      <c r="AT320">
        <v>8</v>
      </c>
      <c r="AU320">
        <v>4</v>
      </c>
      <c r="AV320">
        <v>36</v>
      </c>
      <c r="AW320">
        <v>36</v>
      </c>
      <c r="AX320">
        <v>84</v>
      </c>
      <c r="AY320">
        <v>917</v>
      </c>
      <c r="AZ320">
        <v>101</v>
      </c>
      <c r="BA320">
        <v>77</v>
      </c>
      <c r="BB320">
        <v>302</v>
      </c>
      <c r="BC320">
        <v>117</v>
      </c>
      <c r="BD320" t="s">
        <v>161</v>
      </c>
    </row>
    <row r="321" spans="1:56" hidden="1" x14ac:dyDescent="0.25">
      <c r="A321" s="18"/>
      <c r="B321" s="19"/>
      <c r="C321" s="19"/>
      <c r="D321" s="19"/>
      <c r="E321" s="17" t="s">
        <v>506</v>
      </c>
      <c r="F321">
        <v>2497</v>
      </c>
      <c r="G321" s="25" t="s">
        <v>475</v>
      </c>
      <c r="H321" s="25" t="s">
        <v>501</v>
      </c>
      <c r="I321" t="s">
        <v>51</v>
      </c>
      <c r="K321" s="17" t="s">
        <v>52</v>
      </c>
      <c r="L321" s="26">
        <v>0.03</v>
      </c>
      <c r="M321" s="27">
        <v>687</v>
      </c>
      <c r="N321">
        <v>27</v>
      </c>
      <c r="O321">
        <v>26</v>
      </c>
      <c r="P321">
        <v>25</v>
      </c>
      <c r="Q321">
        <v>24</v>
      </c>
      <c r="R321">
        <v>19</v>
      </c>
      <c r="S321">
        <v>22</v>
      </c>
      <c r="T321">
        <v>14</v>
      </c>
      <c r="U321">
        <v>14</v>
      </c>
      <c r="V321">
        <v>14</v>
      </c>
      <c r="W321">
        <v>13</v>
      </c>
      <c r="X321">
        <v>13</v>
      </c>
      <c r="Y321">
        <v>13</v>
      </c>
      <c r="Z321">
        <v>13</v>
      </c>
      <c r="AA321">
        <v>12</v>
      </c>
      <c r="AB321">
        <v>12</v>
      </c>
      <c r="AC321">
        <v>11</v>
      </c>
      <c r="AD321">
        <v>11</v>
      </c>
      <c r="AE321">
        <v>11</v>
      </c>
      <c r="AF321">
        <v>11</v>
      </c>
      <c r="AG321">
        <v>12</v>
      </c>
      <c r="AH321">
        <v>67</v>
      </c>
      <c r="AI321">
        <v>68</v>
      </c>
      <c r="AJ321">
        <v>56</v>
      </c>
      <c r="AK321">
        <v>49</v>
      </c>
      <c r="AL321">
        <v>38</v>
      </c>
      <c r="AM321">
        <v>27</v>
      </c>
      <c r="AN321">
        <v>19</v>
      </c>
      <c r="AO321">
        <v>18</v>
      </c>
      <c r="AP321">
        <v>12</v>
      </c>
      <c r="AQ321">
        <v>8</v>
      </c>
      <c r="AR321">
        <v>3</v>
      </c>
      <c r="AS321">
        <v>2</v>
      </c>
      <c r="AT321">
        <v>3</v>
      </c>
      <c r="AU321">
        <v>2</v>
      </c>
      <c r="AV321">
        <v>13</v>
      </c>
      <c r="AW321">
        <v>13</v>
      </c>
      <c r="AX321">
        <v>31</v>
      </c>
      <c r="AY321">
        <v>344</v>
      </c>
      <c r="AZ321">
        <v>38</v>
      </c>
      <c r="BA321">
        <v>29</v>
      </c>
      <c r="BB321">
        <v>113</v>
      </c>
      <c r="BC321">
        <v>44</v>
      </c>
      <c r="BD321" t="s">
        <v>161</v>
      </c>
    </row>
    <row r="322" spans="1:56" hidden="1" x14ac:dyDescent="0.25">
      <c r="A322" s="18"/>
      <c r="B322" s="19"/>
      <c r="C322" s="19"/>
      <c r="D322" s="19"/>
      <c r="E322" s="17" t="s">
        <v>507</v>
      </c>
      <c r="F322">
        <v>15170</v>
      </c>
      <c r="G322" s="25" t="s">
        <v>475</v>
      </c>
      <c r="H322" s="25" t="s">
        <v>501</v>
      </c>
      <c r="I322" t="s">
        <v>51</v>
      </c>
      <c r="K322" s="17" t="s">
        <v>52</v>
      </c>
      <c r="L322" s="26">
        <v>0.04</v>
      </c>
      <c r="M322" s="27">
        <v>918</v>
      </c>
      <c r="N322">
        <v>36</v>
      </c>
      <c r="O322">
        <v>34</v>
      </c>
      <c r="P322">
        <v>33</v>
      </c>
      <c r="Q322">
        <v>32</v>
      </c>
      <c r="R322">
        <v>26</v>
      </c>
      <c r="S322">
        <v>29</v>
      </c>
      <c r="T322">
        <v>19</v>
      </c>
      <c r="U322">
        <v>19</v>
      </c>
      <c r="V322">
        <v>18</v>
      </c>
      <c r="W322">
        <v>18</v>
      </c>
      <c r="X322">
        <v>18</v>
      </c>
      <c r="Y322">
        <v>17</v>
      </c>
      <c r="Z322">
        <v>17</v>
      </c>
      <c r="AA322">
        <v>16</v>
      </c>
      <c r="AB322">
        <v>16</v>
      </c>
      <c r="AC322">
        <v>15</v>
      </c>
      <c r="AD322">
        <v>14</v>
      </c>
      <c r="AE322">
        <v>14</v>
      </c>
      <c r="AF322">
        <v>15</v>
      </c>
      <c r="AG322">
        <v>16</v>
      </c>
      <c r="AH322">
        <v>90</v>
      </c>
      <c r="AI322">
        <v>91</v>
      </c>
      <c r="AJ322">
        <v>75</v>
      </c>
      <c r="AK322">
        <v>66</v>
      </c>
      <c r="AL322">
        <v>51</v>
      </c>
      <c r="AM322">
        <v>35</v>
      </c>
      <c r="AN322">
        <v>26</v>
      </c>
      <c r="AO322">
        <v>24</v>
      </c>
      <c r="AP322">
        <v>16</v>
      </c>
      <c r="AQ322">
        <v>11</v>
      </c>
      <c r="AR322">
        <v>4</v>
      </c>
      <c r="AS322">
        <v>3</v>
      </c>
      <c r="AT322">
        <v>4</v>
      </c>
      <c r="AU322">
        <v>2</v>
      </c>
      <c r="AV322">
        <v>18</v>
      </c>
      <c r="AW322">
        <v>18</v>
      </c>
      <c r="AX322">
        <v>42</v>
      </c>
      <c r="AY322">
        <v>458</v>
      </c>
      <c r="AZ322">
        <v>51</v>
      </c>
      <c r="BA322">
        <v>39</v>
      </c>
      <c r="BB322">
        <v>151</v>
      </c>
      <c r="BC322">
        <v>58</v>
      </c>
      <c r="BD322" t="s">
        <v>161</v>
      </c>
    </row>
    <row r="323" spans="1:56" hidden="1" x14ac:dyDescent="0.25">
      <c r="A323" s="18"/>
      <c r="B323" s="19"/>
      <c r="C323" s="19"/>
      <c r="D323" s="19"/>
      <c r="E323" s="17" t="s">
        <v>508</v>
      </c>
      <c r="F323">
        <v>15169</v>
      </c>
      <c r="G323" s="25" t="s">
        <v>475</v>
      </c>
      <c r="H323" s="25" t="s">
        <v>501</v>
      </c>
      <c r="I323" t="s">
        <v>51</v>
      </c>
      <c r="K323" s="17" t="s">
        <v>52</v>
      </c>
      <c r="L323" s="26">
        <v>0.04</v>
      </c>
      <c r="M323" s="27">
        <v>918</v>
      </c>
      <c r="N323">
        <v>36</v>
      </c>
      <c r="O323">
        <v>34</v>
      </c>
      <c r="P323">
        <v>33</v>
      </c>
      <c r="Q323">
        <v>32</v>
      </c>
      <c r="R323">
        <v>26</v>
      </c>
      <c r="S323">
        <v>29</v>
      </c>
      <c r="T323">
        <v>19</v>
      </c>
      <c r="U323">
        <v>19</v>
      </c>
      <c r="V323">
        <v>18</v>
      </c>
      <c r="W323">
        <v>18</v>
      </c>
      <c r="X323">
        <v>18</v>
      </c>
      <c r="Y323">
        <v>17</v>
      </c>
      <c r="Z323">
        <v>17</v>
      </c>
      <c r="AA323">
        <v>16</v>
      </c>
      <c r="AB323">
        <v>16</v>
      </c>
      <c r="AC323">
        <v>15</v>
      </c>
      <c r="AD323">
        <v>14</v>
      </c>
      <c r="AE323">
        <v>14</v>
      </c>
      <c r="AF323">
        <v>15</v>
      </c>
      <c r="AG323">
        <v>16</v>
      </c>
      <c r="AH323">
        <v>90</v>
      </c>
      <c r="AI323">
        <v>91</v>
      </c>
      <c r="AJ323">
        <v>75</v>
      </c>
      <c r="AK323">
        <v>66</v>
      </c>
      <c r="AL323">
        <v>51</v>
      </c>
      <c r="AM323">
        <v>35</v>
      </c>
      <c r="AN323">
        <v>26</v>
      </c>
      <c r="AO323">
        <v>24</v>
      </c>
      <c r="AP323">
        <v>16</v>
      </c>
      <c r="AQ323">
        <v>11</v>
      </c>
      <c r="AR323">
        <v>4</v>
      </c>
      <c r="AS323">
        <v>3</v>
      </c>
      <c r="AT323">
        <v>4</v>
      </c>
      <c r="AU323">
        <v>2</v>
      </c>
      <c r="AV323">
        <v>18</v>
      </c>
      <c r="AW323">
        <v>18</v>
      </c>
      <c r="AX323">
        <v>42</v>
      </c>
      <c r="AY323">
        <v>458</v>
      </c>
      <c r="AZ323">
        <v>51</v>
      </c>
      <c r="BA323">
        <v>39</v>
      </c>
      <c r="BB323">
        <v>151</v>
      </c>
      <c r="BC323">
        <v>58</v>
      </c>
      <c r="BD323" t="s">
        <v>161</v>
      </c>
    </row>
    <row r="324" spans="1:56" hidden="1" x14ac:dyDescent="0.25">
      <c r="A324" s="18"/>
      <c r="B324" s="19"/>
      <c r="C324" s="19"/>
      <c r="D324" s="19"/>
      <c r="E324" s="17" t="s">
        <v>509</v>
      </c>
      <c r="F324">
        <v>2498</v>
      </c>
      <c r="G324" s="25" t="s">
        <v>475</v>
      </c>
      <c r="H324" s="25" t="s">
        <v>501</v>
      </c>
      <c r="I324" t="s">
        <v>59</v>
      </c>
      <c r="K324" s="17" t="s">
        <v>52</v>
      </c>
      <c r="L324" s="26">
        <v>7.0000000000000007E-2</v>
      </c>
      <c r="M324" s="27">
        <v>1602</v>
      </c>
      <c r="N324">
        <v>62</v>
      </c>
      <c r="O324">
        <v>60</v>
      </c>
      <c r="P324">
        <v>58</v>
      </c>
      <c r="Q324">
        <v>56</v>
      </c>
      <c r="R324">
        <v>45</v>
      </c>
      <c r="S324">
        <v>50</v>
      </c>
      <c r="T324">
        <v>34</v>
      </c>
      <c r="U324">
        <v>33</v>
      </c>
      <c r="V324">
        <v>32</v>
      </c>
      <c r="W324">
        <v>31</v>
      </c>
      <c r="X324">
        <v>31</v>
      </c>
      <c r="Y324">
        <v>30</v>
      </c>
      <c r="Z324">
        <v>29</v>
      </c>
      <c r="AA324">
        <v>29</v>
      </c>
      <c r="AB324">
        <v>28</v>
      </c>
      <c r="AC324">
        <v>26</v>
      </c>
      <c r="AD324">
        <v>25</v>
      </c>
      <c r="AE324">
        <v>25</v>
      </c>
      <c r="AF324">
        <v>26</v>
      </c>
      <c r="AG324">
        <v>27</v>
      </c>
      <c r="AH324">
        <v>157</v>
      </c>
      <c r="AI324">
        <v>159</v>
      </c>
      <c r="AJ324">
        <v>131</v>
      </c>
      <c r="AK324">
        <v>115</v>
      </c>
      <c r="AL324">
        <v>88</v>
      </c>
      <c r="AM324">
        <v>62</v>
      </c>
      <c r="AN324">
        <v>45</v>
      </c>
      <c r="AO324">
        <v>42</v>
      </c>
      <c r="AP324">
        <v>28</v>
      </c>
      <c r="AQ324">
        <v>19</v>
      </c>
      <c r="AR324">
        <v>7</v>
      </c>
      <c r="AS324">
        <v>5</v>
      </c>
      <c r="AT324">
        <v>7</v>
      </c>
      <c r="AU324">
        <v>4</v>
      </c>
      <c r="AV324">
        <v>31</v>
      </c>
      <c r="AW324">
        <v>31</v>
      </c>
      <c r="AX324">
        <v>73</v>
      </c>
      <c r="AY324">
        <v>802</v>
      </c>
      <c r="AZ324">
        <v>88</v>
      </c>
      <c r="BA324">
        <v>68</v>
      </c>
      <c r="BB324">
        <v>264</v>
      </c>
      <c r="BC324">
        <v>102</v>
      </c>
      <c r="BD324" t="s">
        <v>161</v>
      </c>
    </row>
    <row r="325" spans="1:56" hidden="1" x14ac:dyDescent="0.25">
      <c r="A325" s="18"/>
      <c r="B325" s="19"/>
      <c r="C325" s="19"/>
      <c r="D325" s="19"/>
      <c r="E325" s="17" t="s">
        <v>510</v>
      </c>
      <c r="F325">
        <v>7114</v>
      </c>
      <c r="G325" s="25" t="s">
        <v>475</v>
      </c>
      <c r="H325" s="25" t="s">
        <v>501</v>
      </c>
      <c r="I325" t="s">
        <v>59</v>
      </c>
      <c r="K325" s="17" t="s">
        <v>52</v>
      </c>
      <c r="L325" s="26">
        <v>0.1</v>
      </c>
      <c r="M325" s="27">
        <v>2293</v>
      </c>
      <c r="N325">
        <v>89</v>
      </c>
      <c r="O325">
        <v>86</v>
      </c>
      <c r="P325">
        <v>83</v>
      </c>
      <c r="Q325">
        <v>80</v>
      </c>
      <c r="R325">
        <v>64</v>
      </c>
      <c r="S325">
        <v>72</v>
      </c>
      <c r="T325">
        <v>48</v>
      </c>
      <c r="U325">
        <v>47</v>
      </c>
      <c r="V325">
        <v>46</v>
      </c>
      <c r="W325">
        <v>44</v>
      </c>
      <c r="X325">
        <v>44</v>
      </c>
      <c r="Y325">
        <v>43</v>
      </c>
      <c r="Z325">
        <v>42</v>
      </c>
      <c r="AA325">
        <v>41</v>
      </c>
      <c r="AB325">
        <v>40</v>
      </c>
      <c r="AC325">
        <v>37</v>
      </c>
      <c r="AD325">
        <v>36</v>
      </c>
      <c r="AE325">
        <v>36</v>
      </c>
      <c r="AF325">
        <v>37</v>
      </c>
      <c r="AG325">
        <v>39</v>
      </c>
      <c r="AH325">
        <v>224</v>
      </c>
      <c r="AI325">
        <v>228</v>
      </c>
      <c r="AJ325">
        <v>187</v>
      </c>
      <c r="AK325">
        <v>165</v>
      </c>
      <c r="AL325">
        <v>126</v>
      </c>
      <c r="AM325">
        <v>89</v>
      </c>
      <c r="AN325">
        <v>65</v>
      </c>
      <c r="AO325">
        <v>60</v>
      </c>
      <c r="AP325">
        <v>40</v>
      </c>
      <c r="AQ325">
        <v>27</v>
      </c>
      <c r="AR325">
        <v>11</v>
      </c>
      <c r="AS325">
        <v>7</v>
      </c>
      <c r="AT325">
        <v>10</v>
      </c>
      <c r="AU325">
        <v>5</v>
      </c>
      <c r="AV325">
        <v>45</v>
      </c>
      <c r="AW325">
        <v>44</v>
      </c>
      <c r="AX325">
        <v>105</v>
      </c>
      <c r="AY325">
        <v>1146</v>
      </c>
      <c r="AZ325">
        <v>126</v>
      </c>
      <c r="BA325">
        <v>97</v>
      </c>
      <c r="BB325">
        <v>377</v>
      </c>
      <c r="BC325">
        <v>146</v>
      </c>
      <c r="BD325" t="s">
        <v>161</v>
      </c>
    </row>
    <row r="326" spans="1:56" hidden="1" x14ac:dyDescent="0.25">
      <c r="A326" s="18"/>
      <c r="B326" s="19"/>
      <c r="C326" s="19"/>
      <c r="D326" s="19"/>
      <c r="E326" s="17" t="s">
        <v>511</v>
      </c>
      <c r="F326">
        <v>15104</v>
      </c>
      <c r="G326" s="25" t="s">
        <v>475</v>
      </c>
      <c r="H326" s="25" t="s">
        <v>501</v>
      </c>
      <c r="I326" t="s">
        <v>51</v>
      </c>
      <c r="K326" s="17" t="s">
        <v>52</v>
      </c>
      <c r="L326" s="26">
        <v>0.05</v>
      </c>
      <c r="M326" s="27">
        <v>1147</v>
      </c>
      <c r="N326">
        <v>45</v>
      </c>
      <c r="O326">
        <v>43</v>
      </c>
      <c r="P326">
        <v>42</v>
      </c>
      <c r="Q326">
        <v>40</v>
      </c>
      <c r="R326">
        <v>32</v>
      </c>
      <c r="S326">
        <v>36</v>
      </c>
      <c r="T326">
        <v>24</v>
      </c>
      <c r="U326">
        <v>24</v>
      </c>
      <c r="V326">
        <v>23</v>
      </c>
      <c r="W326">
        <v>22</v>
      </c>
      <c r="X326">
        <v>22</v>
      </c>
      <c r="Y326">
        <v>22</v>
      </c>
      <c r="Z326">
        <v>21</v>
      </c>
      <c r="AA326">
        <v>20</v>
      </c>
      <c r="AB326">
        <v>20</v>
      </c>
      <c r="AC326">
        <v>19</v>
      </c>
      <c r="AD326">
        <v>18</v>
      </c>
      <c r="AE326">
        <v>18</v>
      </c>
      <c r="AF326">
        <v>19</v>
      </c>
      <c r="AG326">
        <v>20</v>
      </c>
      <c r="AH326">
        <v>112</v>
      </c>
      <c r="AI326">
        <v>114</v>
      </c>
      <c r="AJ326">
        <v>93</v>
      </c>
      <c r="AK326">
        <v>82</v>
      </c>
      <c r="AL326">
        <v>63</v>
      </c>
      <c r="AM326">
        <v>44</v>
      </c>
      <c r="AN326">
        <v>32</v>
      </c>
      <c r="AO326">
        <v>30</v>
      </c>
      <c r="AP326">
        <v>20</v>
      </c>
      <c r="AQ326">
        <v>13</v>
      </c>
      <c r="AR326">
        <v>5</v>
      </c>
      <c r="AS326">
        <v>4</v>
      </c>
      <c r="AT326">
        <v>5</v>
      </c>
      <c r="AU326">
        <v>3</v>
      </c>
      <c r="AV326">
        <v>22</v>
      </c>
      <c r="AW326">
        <v>22</v>
      </c>
      <c r="AX326">
        <v>52</v>
      </c>
      <c r="AY326">
        <v>573</v>
      </c>
      <c r="AZ326">
        <v>63</v>
      </c>
      <c r="BA326">
        <v>48</v>
      </c>
      <c r="BB326">
        <v>188</v>
      </c>
      <c r="BC326">
        <v>73</v>
      </c>
      <c r="BD326" t="s">
        <v>161</v>
      </c>
    </row>
    <row r="327" spans="1:56" hidden="1" x14ac:dyDescent="0.25">
      <c r="A327" s="18" t="s">
        <v>512</v>
      </c>
      <c r="B327" s="19" t="s">
        <v>46</v>
      </c>
      <c r="C327" s="19" t="s">
        <v>320</v>
      </c>
      <c r="D327" s="19" t="s">
        <v>513</v>
      </c>
      <c r="E327" s="19"/>
      <c r="F327" s="19"/>
      <c r="G327" s="19"/>
      <c r="H327" s="19"/>
      <c r="I327" s="19"/>
      <c r="J327" s="19"/>
      <c r="K327" s="19"/>
      <c r="L327" s="19"/>
      <c r="M327" s="20">
        <v>5129</v>
      </c>
      <c r="N327" s="20">
        <v>76</v>
      </c>
      <c r="O327" s="20">
        <v>86</v>
      </c>
      <c r="P327" s="20">
        <v>74</v>
      </c>
      <c r="Q327" s="20">
        <v>105</v>
      </c>
      <c r="R327" s="20">
        <v>68</v>
      </c>
      <c r="S327" s="20">
        <v>87</v>
      </c>
      <c r="T327" s="20">
        <v>103</v>
      </c>
      <c r="U327" s="20">
        <v>108</v>
      </c>
      <c r="V327" s="20">
        <v>105</v>
      </c>
      <c r="W327" s="20">
        <v>107</v>
      </c>
      <c r="X327" s="20">
        <v>111</v>
      </c>
      <c r="Y327" s="20">
        <v>111</v>
      </c>
      <c r="Z327" s="20">
        <v>113</v>
      </c>
      <c r="AA327" s="20">
        <v>108</v>
      </c>
      <c r="AB327" s="20">
        <v>107</v>
      </c>
      <c r="AC327" s="20">
        <v>91</v>
      </c>
      <c r="AD327" s="20">
        <v>85</v>
      </c>
      <c r="AE327" s="20">
        <v>77</v>
      </c>
      <c r="AF327" s="20">
        <v>78</v>
      </c>
      <c r="AG327" s="20">
        <v>77</v>
      </c>
      <c r="AH327" s="20">
        <v>393</v>
      </c>
      <c r="AI327" s="20">
        <v>472</v>
      </c>
      <c r="AJ327" s="20">
        <v>424</v>
      </c>
      <c r="AK327" s="20">
        <v>400</v>
      </c>
      <c r="AL327" s="20">
        <v>331</v>
      </c>
      <c r="AM327" s="20">
        <v>265</v>
      </c>
      <c r="AN327" s="20">
        <v>222</v>
      </c>
      <c r="AO327" s="20">
        <v>223</v>
      </c>
      <c r="AP327" s="20">
        <v>159</v>
      </c>
      <c r="AQ327" s="20">
        <v>131</v>
      </c>
      <c r="AR327" s="20">
        <v>93</v>
      </c>
      <c r="AS327" s="20">
        <v>63</v>
      </c>
      <c r="AT327" s="20">
        <v>76</v>
      </c>
      <c r="AU327" s="21">
        <v>3</v>
      </c>
      <c r="AV327" s="20">
        <v>32</v>
      </c>
      <c r="AW327" s="22">
        <v>44</v>
      </c>
      <c r="AX327" s="20">
        <v>89</v>
      </c>
      <c r="AY327" s="23">
        <v>2694</v>
      </c>
      <c r="AZ327" s="20">
        <v>415</v>
      </c>
      <c r="BA327" s="20">
        <v>130</v>
      </c>
      <c r="BB327" s="20">
        <v>938</v>
      </c>
      <c r="BC327" s="23">
        <v>125.30575263579858</v>
      </c>
      <c r="BD327" t="s">
        <v>161</v>
      </c>
    </row>
    <row r="328" spans="1:56" hidden="1" x14ac:dyDescent="0.25">
      <c r="A328" s="18"/>
      <c r="B328" s="19"/>
      <c r="C328" s="19"/>
      <c r="D328" s="19"/>
      <c r="E328" s="17" t="s">
        <v>514</v>
      </c>
      <c r="F328">
        <v>2482</v>
      </c>
      <c r="G328" s="25" t="s">
        <v>320</v>
      </c>
      <c r="H328" s="25" t="s">
        <v>266</v>
      </c>
      <c r="I328" s="28" t="s">
        <v>76</v>
      </c>
      <c r="J328" s="28"/>
      <c r="K328" s="17" t="s">
        <v>52</v>
      </c>
      <c r="L328" s="26">
        <v>0.36</v>
      </c>
      <c r="M328" s="27">
        <v>1847</v>
      </c>
      <c r="N328">
        <v>27</v>
      </c>
      <c r="O328">
        <v>31</v>
      </c>
      <c r="P328">
        <v>27</v>
      </c>
      <c r="Q328">
        <v>38</v>
      </c>
      <c r="R328">
        <v>24</v>
      </c>
      <c r="S328">
        <v>31</v>
      </c>
      <c r="T328">
        <v>37</v>
      </c>
      <c r="U328">
        <v>39</v>
      </c>
      <c r="V328">
        <v>38</v>
      </c>
      <c r="W328">
        <v>39</v>
      </c>
      <c r="X328">
        <v>40</v>
      </c>
      <c r="Y328">
        <v>40</v>
      </c>
      <c r="Z328">
        <v>41</v>
      </c>
      <c r="AA328">
        <v>39</v>
      </c>
      <c r="AB328">
        <v>39</v>
      </c>
      <c r="AC328">
        <v>33</v>
      </c>
      <c r="AD328">
        <v>31</v>
      </c>
      <c r="AE328">
        <v>28</v>
      </c>
      <c r="AF328">
        <v>28</v>
      </c>
      <c r="AG328">
        <v>28</v>
      </c>
      <c r="AH328">
        <v>141</v>
      </c>
      <c r="AI328">
        <v>170</v>
      </c>
      <c r="AJ328">
        <v>153</v>
      </c>
      <c r="AK328">
        <v>144</v>
      </c>
      <c r="AL328">
        <v>119</v>
      </c>
      <c r="AM328">
        <v>95</v>
      </c>
      <c r="AN328">
        <v>80</v>
      </c>
      <c r="AO328">
        <v>80</v>
      </c>
      <c r="AP328">
        <v>57</v>
      </c>
      <c r="AQ328">
        <v>47</v>
      </c>
      <c r="AR328">
        <v>33</v>
      </c>
      <c r="AS328">
        <v>23</v>
      </c>
      <c r="AT328">
        <v>27</v>
      </c>
      <c r="AU328">
        <v>1</v>
      </c>
      <c r="AV328">
        <v>12</v>
      </c>
      <c r="AW328">
        <v>16</v>
      </c>
      <c r="AX328">
        <v>32</v>
      </c>
      <c r="AY328">
        <v>970</v>
      </c>
      <c r="AZ328">
        <v>149</v>
      </c>
      <c r="BA328">
        <v>47</v>
      </c>
      <c r="BB328">
        <v>338</v>
      </c>
      <c r="BC328">
        <v>45</v>
      </c>
      <c r="BD328" t="s">
        <v>161</v>
      </c>
    </row>
    <row r="329" spans="1:56" hidden="1" x14ac:dyDescent="0.25">
      <c r="A329" s="18"/>
      <c r="B329" s="19"/>
      <c r="C329" s="19"/>
      <c r="D329" s="19"/>
      <c r="E329" s="17" t="s">
        <v>515</v>
      </c>
      <c r="F329">
        <v>2481</v>
      </c>
      <c r="G329" s="25" t="s">
        <v>320</v>
      </c>
      <c r="H329" s="25" t="s">
        <v>266</v>
      </c>
      <c r="I329" s="28" t="s">
        <v>51</v>
      </c>
      <c r="J329" s="28"/>
      <c r="K329" s="17" t="s">
        <v>52</v>
      </c>
      <c r="L329" s="26">
        <v>0.26</v>
      </c>
      <c r="M329" s="27">
        <v>1333</v>
      </c>
      <c r="N329">
        <v>20</v>
      </c>
      <c r="O329">
        <v>22</v>
      </c>
      <c r="P329">
        <v>19</v>
      </c>
      <c r="Q329">
        <v>27</v>
      </c>
      <c r="R329">
        <v>18</v>
      </c>
      <c r="S329">
        <v>23</v>
      </c>
      <c r="T329">
        <v>27</v>
      </c>
      <c r="U329">
        <v>28</v>
      </c>
      <c r="V329">
        <v>27</v>
      </c>
      <c r="W329">
        <v>28</v>
      </c>
      <c r="X329">
        <v>29</v>
      </c>
      <c r="Y329">
        <v>29</v>
      </c>
      <c r="Z329">
        <v>29</v>
      </c>
      <c r="AA329">
        <v>28</v>
      </c>
      <c r="AB329">
        <v>28</v>
      </c>
      <c r="AC329">
        <v>24</v>
      </c>
      <c r="AD329">
        <v>22</v>
      </c>
      <c r="AE329">
        <v>20</v>
      </c>
      <c r="AF329">
        <v>20</v>
      </c>
      <c r="AG329">
        <v>20</v>
      </c>
      <c r="AH329">
        <v>102</v>
      </c>
      <c r="AI329">
        <v>123</v>
      </c>
      <c r="AJ329">
        <v>110</v>
      </c>
      <c r="AK329">
        <v>104</v>
      </c>
      <c r="AL329">
        <v>86</v>
      </c>
      <c r="AM329">
        <v>69</v>
      </c>
      <c r="AN329">
        <v>58</v>
      </c>
      <c r="AO329">
        <v>58</v>
      </c>
      <c r="AP329">
        <v>41</v>
      </c>
      <c r="AQ329">
        <v>34</v>
      </c>
      <c r="AR329">
        <v>24</v>
      </c>
      <c r="AS329">
        <v>16</v>
      </c>
      <c r="AT329">
        <v>20</v>
      </c>
      <c r="AU329">
        <v>1</v>
      </c>
      <c r="AV329">
        <v>8</v>
      </c>
      <c r="AW329">
        <v>11</v>
      </c>
      <c r="AX329">
        <v>23</v>
      </c>
      <c r="AY329">
        <v>700</v>
      </c>
      <c r="AZ329">
        <v>108</v>
      </c>
      <c r="BA329">
        <v>34</v>
      </c>
      <c r="BB329">
        <v>244</v>
      </c>
      <c r="BC329">
        <v>33</v>
      </c>
      <c r="BD329" t="s">
        <v>161</v>
      </c>
    </row>
    <row r="330" spans="1:56" hidden="1" x14ac:dyDescent="0.25">
      <c r="A330" s="18"/>
      <c r="B330" s="19"/>
      <c r="C330" s="19"/>
      <c r="D330" s="19"/>
      <c r="E330" s="17" t="s">
        <v>516</v>
      </c>
      <c r="F330">
        <v>2487</v>
      </c>
      <c r="G330" s="25" t="s">
        <v>320</v>
      </c>
      <c r="H330" s="25" t="s">
        <v>266</v>
      </c>
      <c r="I330" s="28" t="s">
        <v>51</v>
      </c>
      <c r="J330" s="28"/>
      <c r="K330" s="17" t="s">
        <v>52</v>
      </c>
      <c r="L330" s="26">
        <v>0.13</v>
      </c>
      <c r="M330" s="27">
        <v>666</v>
      </c>
      <c r="N330">
        <v>10</v>
      </c>
      <c r="O330">
        <v>11</v>
      </c>
      <c r="P330">
        <v>10</v>
      </c>
      <c r="Q330">
        <v>14</v>
      </c>
      <c r="R330">
        <v>9</v>
      </c>
      <c r="S330">
        <v>11</v>
      </c>
      <c r="T330">
        <v>13</v>
      </c>
      <c r="U330">
        <v>14</v>
      </c>
      <c r="V330">
        <v>14</v>
      </c>
      <c r="W330">
        <v>14</v>
      </c>
      <c r="X330">
        <v>14</v>
      </c>
      <c r="Y330">
        <v>14</v>
      </c>
      <c r="Z330">
        <v>15</v>
      </c>
      <c r="AA330">
        <v>14</v>
      </c>
      <c r="AB330">
        <v>14</v>
      </c>
      <c r="AC330">
        <v>12</v>
      </c>
      <c r="AD330">
        <v>11</v>
      </c>
      <c r="AE330">
        <v>10</v>
      </c>
      <c r="AF330">
        <v>10</v>
      </c>
      <c r="AG330">
        <v>10</v>
      </c>
      <c r="AH330">
        <v>51</v>
      </c>
      <c r="AI330">
        <v>61</v>
      </c>
      <c r="AJ330">
        <v>55</v>
      </c>
      <c r="AK330">
        <v>52</v>
      </c>
      <c r="AL330">
        <v>43</v>
      </c>
      <c r="AM330">
        <v>34</v>
      </c>
      <c r="AN330">
        <v>29</v>
      </c>
      <c r="AO330">
        <v>29</v>
      </c>
      <c r="AP330">
        <v>21</v>
      </c>
      <c r="AQ330">
        <v>17</v>
      </c>
      <c r="AR330">
        <v>12</v>
      </c>
      <c r="AS330">
        <v>8</v>
      </c>
      <c r="AT330">
        <v>10</v>
      </c>
      <c r="AU330">
        <v>0</v>
      </c>
      <c r="AV330">
        <v>4</v>
      </c>
      <c r="AW330">
        <v>6</v>
      </c>
      <c r="AX330">
        <v>12</v>
      </c>
      <c r="AY330">
        <v>350</v>
      </c>
      <c r="AZ330">
        <v>54</v>
      </c>
      <c r="BA330">
        <v>17</v>
      </c>
      <c r="BB330">
        <v>122</v>
      </c>
      <c r="BC330">
        <v>16</v>
      </c>
      <c r="BD330" t="s">
        <v>161</v>
      </c>
    </row>
    <row r="331" spans="1:56" hidden="1" x14ac:dyDescent="0.25">
      <c r="A331" s="18"/>
      <c r="B331" s="19"/>
      <c r="C331" s="19"/>
      <c r="D331" s="19"/>
      <c r="E331" s="17" t="s">
        <v>517</v>
      </c>
      <c r="F331">
        <v>2485</v>
      </c>
      <c r="G331" s="25" t="s">
        <v>320</v>
      </c>
      <c r="H331" s="25" t="s">
        <v>266</v>
      </c>
      <c r="I331" t="s">
        <v>51</v>
      </c>
      <c r="K331" s="17" t="s">
        <v>52</v>
      </c>
      <c r="L331" s="26">
        <v>0.12</v>
      </c>
      <c r="M331" s="27">
        <v>616</v>
      </c>
      <c r="N331">
        <v>9</v>
      </c>
      <c r="O331">
        <v>10</v>
      </c>
      <c r="P331">
        <v>9</v>
      </c>
      <c r="Q331">
        <v>13</v>
      </c>
      <c r="R331">
        <v>8</v>
      </c>
      <c r="S331">
        <v>10</v>
      </c>
      <c r="T331">
        <v>12</v>
      </c>
      <c r="U331">
        <v>13</v>
      </c>
      <c r="V331">
        <v>13</v>
      </c>
      <c r="W331">
        <v>13</v>
      </c>
      <c r="X331">
        <v>13</v>
      </c>
      <c r="Y331">
        <v>13</v>
      </c>
      <c r="Z331">
        <v>14</v>
      </c>
      <c r="AA331">
        <v>13</v>
      </c>
      <c r="AB331">
        <v>13</v>
      </c>
      <c r="AC331">
        <v>11</v>
      </c>
      <c r="AD331">
        <v>10</v>
      </c>
      <c r="AE331">
        <v>9</v>
      </c>
      <c r="AF331">
        <v>9</v>
      </c>
      <c r="AG331">
        <v>9</v>
      </c>
      <c r="AH331">
        <v>47</v>
      </c>
      <c r="AI331">
        <v>57</v>
      </c>
      <c r="AJ331">
        <v>51</v>
      </c>
      <c r="AK331">
        <v>48</v>
      </c>
      <c r="AL331">
        <v>40</v>
      </c>
      <c r="AM331">
        <v>32</v>
      </c>
      <c r="AN331">
        <v>27</v>
      </c>
      <c r="AO331">
        <v>27</v>
      </c>
      <c r="AP331">
        <v>19</v>
      </c>
      <c r="AQ331">
        <v>16</v>
      </c>
      <c r="AR331">
        <v>11</v>
      </c>
      <c r="AS331">
        <v>8</v>
      </c>
      <c r="AT331">
        <v>9</v>
      </c>
      <c r="AU331">
        <v>0</v>
      </c>
      <c r="AV331">
        <v>4</v>
      </c>
      <c r="AW331">
        <v>5</v>
      </c>
      <c r="AX331">
        <v>11</v>
      </c>
      <c r="AY331">
        <v>323</v>
      </c>
      <c r="AZ331">
        <v>50</v>
      </c>
      <c r="BA331">
        <v>16</v>
      </c>
      <c r="BB331">
        <v>113</v>
      </c>
      <c r="BC331">
        <v>15</v>
      </c>
      <c r="BD331" t="s">
        <v>161</v>
      </c>
    </row>
    <row r="332" spans="1:56" hidden="1" x14ac:dyDescent="0.25">
      <c r="A332" s="18"/>
      <c r="B332" s="19"/>
      <c r="C332" s="19"/>
      <c r="D332" s="19"/>
      <c r="E332" s="17" t="s">
        <v>518</v>
      </c>
      <c r="F332">
        <v>2491</v>
      </c>
      <c r="G332" s="25" t="s">
        <v>320</v>
      </c>
      <c r="H332" s="25" t="s">
        <v>266</v>
      </c>
      <c r="I332" s="28" t="s">
        <v>51</v>
      </c>
      <c r="J332" s="28"/>
      <c r="K332" s="17" t="s">
        <v>52</v>
      </c>
      <c r="L332" s="26">
        <v>0.13</v>
      </c>
      <c r="M332" s="27">
        <v>666</v>
      </c>
      <c r="N332">
        <v>10</v>
      </c>
      <c r="O332">
        <v>11</v>
      </c>
      <c r="P332">
        <v>10</v>
      </c>
      <c r="Q332">
        <v>14</v>
      </c>
      <c r="R332">
        <v>9</v>
      </c>
      <c r="S332">
        <v>11</v>
      </c>
      <c r="T332">
        <v>13</v>
      </c>
      <c r="U332">
        <v>14</v>
      </c>
      <c r="V332">
        <v>14</v>
      </c>
      <c r="W332">
        <v>14</v>
      </c>
      <c r="X332">
        <v>14</v>
      </c>
      <c r="Y332">
        <v>14</v>
      </c>
      <c r="Z332">
        <v>15</v>
      </c>
      <c r="AA332">
        <v>14</v>
      </c>
      <c r="AB332">
        <v>14</v>
      </c>
      <c r="AC332">
        <v>12</v>
      </c>
      <c r="AD332">
        <v>11</v>
      </c>
      <c r="AE332">
        <v>10</v>
      </c>
      <c r="AF332">
        <v>10</v>
      </c>
      <c r="AG332">
        <v>10</v>
      </c>
      <c r="AH332">
        <v>51</v>
      </c>
      <c r="AI332">
        <v>61</v>
      </c>
      <c r="AJ332">
        <v>55</v>
      </c>
      <c r="AK332">
        <v>52</v>
      </c>
      <c r="AL332">
        <v>43</v>
      </c>
      <c r="AM332">
        <v>34</v>
      </c>
      <c r="AN332">
        <v>29</v>
      </c>
      <c r="AO332">
        <v>29</v>
      </c>
      <c r="AP332">
        <v>21</v>
      </c>
      <c r="AQ332">
        <v>17</v>
      </c>
      <c r="AR332">
        <v>12</v>
      </c>
      <c r="AS332">
        <v>8</v>
      </c>
      <c r="AT332">
        <v>10</v>
      </c>
      <c r="AU332">
        <v>0</v>
      </c>
      <c r="AV332">
        <v>4</v>
      </c>
      <c r="AW332">
        <v>6</v>
      </c>
      <c r="AX332">
        <v>12</v>
      </c>
      <c r="AY332">
        <v>350</v>
      </c>
      <c r="AZ332">
        <v>54</v>
      </c>
      <c r="BA332">
        <v>17</v>
      </c>
      <c r="BB332">
        <v>122</v>
      </c>
      <c r="BC332">
        <v>16</v>
      </c>
      <c r="BD332" t="s">
        <v>161</v>
      </c>
    </row>
    <row r="333" spans="1:56" hidden="1" x14ac:dyDescent="0.25">
      <c r="A333" s="18" t="s">
        <v>519</v>
      </c>
      <c r="B333" s="19" t="s">
        <v>46</v>
      </c>
      <c r="C333" s="19" t="s">
        <v>320</v>
      </c>
      <c r="D333" s="19" t="s">
        <v>520</v>
      </c>
      <c r="E333" s="19"/>
      <c r="F333" s="19"/>
      <c r="G333" s="19"/>
      <c r="H333" s="19"/>
      <c r="I333" s="19"/>
      <c r="J333" s="19"/>
      <c r="K333" s="19"/>
      <c r="L333" s="19"/>
      <c r="M333" s="20">
        <v>1920</v>
      </c>
      <c r="N333" s="20">
        <v>53</v>
      </c>
      <c r="O333" s="20">
        <v>31</v>
      </c>
      <c r="P333" s="20">
        <v>34</v>
      </c>
      <c r="Q333" s="20">
        <v>36</v>
      </c>
      <c r="R333" s="20">
        <v>50</v>
      </c>
      <c r="S333" s="20">
        <v>41</v>
      </c>
      <c r="T333" s="20">
        <v>36</v>
      </c>
      <c r="U333" s="20">
        <v>40</v>
      </c>
      <c r="V333" s="20">
        <v>37</v>
      </c>
      <c r="W333" s="20">
        <v>40</v>
      </c>
      <c r="X333" s="20">
        <v>41</v>
      </c>
      <c r="Y333" s="20">
        <v>41</v>
      </c>
      <c r="Z333" s="20">
        <v>41</v>
      </c>
      <c r="AA333" s="20">
        <v>39</v>
      </c>
      <c r="AB333" s="20">
        <v>41</v>
      </c>
      <c r="AC333" s="20">
        <v>33</v>
      </c>
      <c r="AD333" s="20">
        <v>31</v>
      </c>
      <c r="AE333" s="20">
        <v>29</v>
      </c>
      <c r="AF333" s="20">
        <v>28</v>
      </c>
      <c r="AG333" s="20">
        <v>27</v>
      </c>
      <c r="AH333" s="20">
        <v>142</v>
      </c>
      <c r="AI333" s="20">
        <v>167</v>
      </c>
      <c r="AJ333" s="20">
        <v>150</v>
      </c>
      <c r="AK333" s="20">
        <v>143</v>
      </c>
      <c r="AL333" s="20">
        <v>118</v>
      </c>
      <c r="AM333" s="20">
        <v>94</v>
      </c>
      <c r="AN333" s="20">
        <v>81</v>
      </c>
      <c r="AO333" s="20">
        <v>79</v>
      </c>
      <c r="AP333" s="20">
        <v>59</v>
      </c>
      <c r="AQ333" s="20">
        <v>49</v>
      </c>
      <c r="AR333" s="20">
        <v>33</v>
      </c>
      <c r="AS333" s="20">
        <v>23</v>
      </c>
      <c r="AT333" s="20">
        <v>33</v>
      </c>
      <c r="AU333" s="21">
        <v>6</v>
      </c>
      <c r="AV333" s="20">
        <v>25</v>
      </c>
      <c r="AW333" s="22">
        <v>28</v>
      </c>
      <c r="AX333" s="20">
        <v>62</v>
      </c>
      <c r="AY333" s="23">
        <v>993</v>
      </c>
      <c r="AZ333" s="20">
        <v>173</v>
      </c>
      <c r="BA333" s="20">
        <v>43</v>
      </c>
      <c r="BB333" s="20">
        <v>309</v>
      </c>
      <c r="BC333" s="23">
        <v>87.71402684505901</v>
      </c>
      <c r="BD333" t="s">
        <v>161</v>
      </c>
    </row>
    <row r="334" spans="1:56" hidden="1" x14ac:dyDescent="0.25">
      <c r="A334" s="18"/>
      <c r="B334" s="19"/>
      <c r="C334" s="19"/>
      <c r="D334" s="19"/>
      <c r="E334" s="17" t="s">
        <v>521</v>
      </c>
      <c r="F334">
        <v>2479</v>
      </c>
      <c r="G334" s="25" t="s">
        <v>475</v>
      </c>
      <c r="H334" s="25" t="s">
        <v>473</v>
      </c>
      <c r="I334" t="s">
        <v>59</v>
      </c>
      <c r="K334" s="17" t="s">
        <v>52</v>
      </c>
      <c r="L334" s="26">
        <v>0.77</v>
      </c>
      <c r="M334" s="27">
        <v>1481</v>
      </c>
      <c r="N334">
        <v>41</v>
      </c>
      <c r="O334">
        <v>24</v>
      </c>
      <c r="P334">
        <v>26</v>
      </c>
      <c r="Q334">
        <v>28</v>
      </c>
      <c r="R334">
        <v>39</v>
      </c>
      <c r="S334">
        <v>32</v>
      </c>
      <c r="T334">
        <v>28</v>
      </c>
      <c r="U334">
        <v>31</v>
      </c>
      <c r="V334">
        <v>28</v>
      </c>
      <c r="W334">
        <v>31</v>
      </c>
      <c r="X334">
        <v>32</v>
      </c>
      <c r="Y334">
        <v>32</v>
      </c>
      <c r="Z334">
        <v>32</v>
      </c>
      <c r="AA334">
        <v>30</v>
      </c>
      <c r="AB334">
        <v>32</v>
      </c>
      <c r="AC334">
        <v>25</v>
      </c>
      <c r="AD334">
        <v>24</v>
      </c>
      <c r="AE334">
        <v>22</v>
      </c>
      <c r="AF334">
        <v>22</v>
      </c>
      <c r="AG334">
        <v>21</v>
      </c>
      <c r="AH334">
        <v>109</v>
      </c>
      <c r="AI334">
        <v>129</v>
      </c>
      <c r="AJ334">
        <v>116</v>
      </c>
      <c r="AK334">
        <v>110</v>
      </c>
      <c r="AL334">
        <v>91</v>
      </c>
      <c r="AM334">
        <v>72</v>
      </c>
      <c r="AN334">
        <v>62</v>
      </c>
      <c r="AO334">
        <v>61</v>
      </c>
      <c r="AP334">
        <v>45</v>
      </c>
      <c r="AQ334">
        <v>38</v>
      </c>
      <c r="AR334">
        <v>25</v>
      </c>
      <c r="AS334">
        <v>18</v>
      </c>
      <c r="AT334">
        <v>25</v>
      </c>
      <c r="AU334">
        <v>5</v>
      </c>
      <c r="AV334">
        <v>19</v>
      </c>
      <c r="AW334">
        <v>22</v>
      </c>
      <c r="AX334">
        <v>48</v>
      </c>
      <c r="AY334">
        <v>765</v>
      </c>
      <c r="AZ334">
        <v>133</v>
      </c>
      <c r="BA334">
        <v>33</v>
      </c>
      <c r="BB334">
        <v>238</v>
      </c>
      <c r="BC334">
        <v>68</v>
      </c>
      <c r="BD334" t="s">
        <v>161</v>
      </c>
    </row>
    <row r="335" spans="1:56" hidden="1" x14ac:dyDescent="0.25">
      <c r="A335" s="18"/>
      <c r="B335" s="19"/>
      <c r="C335" s="19"/>
      <c r="D335" s="19"/>
      <c r="E335" s="17" t="s">
        <v>522</v>
      </c>
      <c r="F335">
        <v>13070</v>
      </c>
      <c r="G335" s="25" t="s">
        <v>320</v>
      </c>
      <c r="H335" s="25" t="s">
        <v>266</v>
      </c>
      <c r="I335" s="28" t="s">
        <v>51</v>
      </c>
      <c r="J335" s="28"/>
      <c r="K335" s="17" t="s">
        <v>52</v>
      </c>
      <c r="L335" s="26">
        <v>0.23</v>
      </c>
      <c r="M335" s="27">
        <v>441</v>
      </c>
      <c r="N335">
        <v>12</v>
      </c>
      <c r="O335">
        <v>7</v>
      </c>
      <c r="P335">
        <v>8</v>
      </c>
      <c r="Q335">
        <v>8</v>
      </c>
      <c r="R335">
        <v>12</v>
      </c>
      <c r="S335">
        <v>9</v>
      </c>
      <c r="T335">
        <v>8</v>
      </c>
      <c r="U335">
        <v>9</v>
      </c>
      <c r="V335">
        <v>9</v>
      </c>
      <c r="W335">
        <v>9</v>
      </c>
      <c r="X335">
        <v>9</v>
      </c>
      <c r="Y335">
        <v>9</v>
      </c>
      <c r="Z335">
        <v>9</v>
      </c>
      <c r="AA335">
        <v>9</v>
      </c>
      <c r="AB335">
        <v>9</v>
      </c>
      <c r="AC335">
        <v>8</v>
      </c>
      <c r="AD335">
        <v>7</v>
      </c>
      <c r="AE335">
        <v>7</v>
      </c>
      <c r="AF335">
        <v>6</v>
      </c>
      <c r="AG335">
        <v>6</v>
      </c>
      <c r="AH335">
        <v>33</v>
      </c>
      <c r="AI335">
        <v>38</v>
      </c>
      <c r="AJ335">
        <v>35</v>
      </c>
      <c r="AK335">
        <v>33</v>
      </c>
      <c r="AL335">
        <v>27</v>
      </c>
      <c r="AM335">
        <v>22</v>
      </c>
      <c r="AN335">
        <v>19</v>
      </c>
      <c r="AO335">
        <v>18</v>
      </c>
      <c r="AP335">
        <v>14</v>
      </c>
      <c r="AQ335">
        <v>11</v>
      </c>
      <c r="AR335">
        <v>8</v>
      </c>
      <c r="AS335">
        <v>5</v>
      </c>
      <c r="AT335">
        <v>8</v>
      </c>
      <c r="AU335">
        <v>1</v>
      </c>
      <c r="AV335">
        <v>6</v>
      </c>
      <c r="AW335">
        <v>6</v>
      </c>
      <c r="AX335">
        <v>14</v>
      </c>
      <c r="AY335">
        <v>228</v>
      </c>
      <c r="AZ335">
        <v>40</v>
      </c>
      <c r="BA335">
        <v>10</v>
      </c>
      <c r="BB335">
        <v>71</v>
      </c>
      <c r="BC335">
        <v>20</v>
      </c>
      <c r="BD335" t="s">
        <v>161</v>
      </c>
    </row>
    <row r="336" spans="1:56" hidden="1" x14ac:dyDescent="0.25">
      <c r="A336" s="18" t="s">
        <v>523</v>
      </c>
      <c r="B336" s="19" t="s">
        <v>46</v>
      </c>
      <c r="C336" s="19" t="s">
        <v>320</v>
      </c>
      <c r="D336" s="19" t="s">
        <v>524</v>
      </c>
      <c r="E336" s="19"/>
      <c r="F336" s="19"/>
      <c r="G336" s="19"/>
      <c r="H336" s="19"/>
      <c r="I336" s="19"/>
      <c r="J336" s="19"/>
      <c r="K336" s="19"/>
      <c r="L336" s="19"/>
      <c r="M336" s="20">
        <v>2393</v>
      </c>
      <c r="N336" s="20">
        <v>87</v>
      </c>
      <c r="O336" s="20">
        <v>77</v>
      </c>
      <c r="P336" s="20">
        <v>90</v>
      </c>
      <c r="Q336" s="20">
        <v>95</v>
      </c>
      <c r="R336" s="20">
        <v>76</v>
      </c>
      <c r="S336" s="20">
        <v>84</v>
      </c>
      <c r="T336" s="20">
        <v>50</v>
      </c>
      <c r="U336" s="20">
        <v>58</v>
      </c>
      <c r="V336" s="20">
        <v>53</v>
      </c>
      <c r="W336" s="20">
        <v>64</v>
      </c>
      <c r="X336" s="20">
        <v>57</v>
      </c>
      <c r="Y336" s="20">
        <v>53</v>
      </c>
      <c r="Z336" s="20">
        <v>50</v>
      </c>
      <c r="AA336" s="20">
        <v>38</v>
      </c>
      <c r="AB336" s="20">
        <v>48</v>
      </c>
      <c r="AC336" s="20">
        <v>32</v>
      </c>
      <c r="AD336" s="20">
        <v>36</v>
      </c>
      <c r="AE336" s="20">
        <v>32</v>
      </c>
      <c r="AF336" s="20">
        <v>36</v>
      </c>
      <c r="AG336" s="20">
        <v>39</v>
      </c>
      <c r="AH336" s="20">
        <v>192</v>
      </c>
      <c r="AI336" s="20">
        <v>278</v>
      </c>
      <c r="AJ336" s="20">
        <v>188</v>
      </c>
      <c r="AK336" s="20">
        <v>166</v>
      </c>
      <c r="AL336" s="20">
        <v>116</v>
      </c>
      <c r="AM336" s="20">
        <v>107</v>
      </c>
      <c r="AN336" s="20">
        <v>57</v>
      </c>
      <c r="AO336" s="20">
        <v>60</v>
      </c>
      <c r="AP336" s="20">
        <v>22</v>
      </c>
      <c r="AQ336" s="20">
        <v>24</v>
      </c>
      <c r="AR336" s="20">
        <v>15</v>
      </c>
      <c r="AS336" s="20">
        <v>6</v>
      </c>
      <c r="AT336" s="20">
        <v>7</v>
      </c>
      <c r="AU336" s="21">
        <v>11</v>
      </c>
      <c r="AV336" s="20">
        <v>52</v>
      </c>
      <c r="AW336" s="22">
        <v>35</v>
      </c>
      <c r="AX336" s="20">
        <v>102</v>
      </c>
      <c r="AY336" s="23">
        <v>1204</v>
      </c>
      <c r="AZ336" s="20">
        <v>100</v>
      </c>
      <c r="BA336" s="20">
        <v>70</v>
      </c>
      <c r="BB336" s="20">
        <v>496</v>
      </c>
      <c r="BC336" s="23">
        <v>143.40547246096949</v>
      </c>
      <c r="BD336" t="s">
        <v>161</v>
      </c>
    </row>
    <row r="337" spans="1:56" hidden="1" x14ac:dyDescent="0.25">
      <c r="A337" s="18"/>
      <c r="B337" s="19"/>
      <c r="C337" s="19"/>
      <c r="D337" s="19"/>
      <c r="E337" s="17" t="s">
        <v>525</v>
      </c>
      <c r="F337">
        <v>2488</v>
      </c>
      <c r="G337" s="25" t="s">
        <v>475</v>
      </c>
      <c r="H337" s="25" t="s">
        <v>473</v>
      </c>
      <c r="I337" t="s">
        <v>59</v>
      </c>
      <c r="K337" s="17" t="s">
        <v>52</v>
      </c>
      <c r="L337" s="26">
        <v>0.67</v>
      </c>
      <c r="M337" s="27">
        <v>1604</v>
      </c>
      <c r="N337">
        <v>58</v>
      </c>
      <c r="O337">
        <v>52</v>
      </c>
      <c r="P337">
        <v>60</v>
      </c>
      <c r="Q337">
        <v>64</v>
      </c>
      <c r="R337">
        <v>51</v>
      </c>
      <c r="S337">
        <v>56</v>
      </c>
      <c r="T337">
        <v>34</v>
      </c>
      <c r="U337">
        <v>39</v>
      </c>
      <c r="V337">
        <v>36</v>
      </c>
      <c r="W337">
        <v>43</v>
      </c>
      <c r="X337">
        <v>38</v>
      </c>
      <c r="Y337">
        <v>36</v>
      </c>
      <c r="Z337">
        <v>34</v>
      </c>
      <c r="AA337">
        <v>25</v>
      </c>
      <c r="AB337">
        <v>32</v>
      </c>
      <c r="AC337">
        <v>21</v>
      </c>
      <c r="AD337">
        <v>24</v>
      </c>
      <c r="AE337">
        <v>21</v>
      </c>
      <c r="AF337">
        <v>24</v>
      </c>
      <c r="AG337">
        <v>26</v>
      </c>
      <c r="AH337">
        <v>129</v>
      </c>
      <c r="AI337">
        <v>186</v>
      </c>
      <c r="AJ337">
        <v>126</v>
      </c>
      <c r="AK337">
        <v>111</v>
      </c>
      <c r="AL337">
        <v>78</v>
      </c>
      <c r="AM337">
        <v>72</v>
      </c>
      <c r="AN337">
        <v>38</v>
      </c>
      <c r="AO337">
        <v>40</v>
      </c>
      <c r="AP337">
        <v>15</v>
      </c>
      <c r="AQ337">
        <v>16</v>
      </c>
      <c r="AR337">
        <v>10</v>
      </c>
      <c r="AS337">
        <v>4</v>
      </c>
      <c r="AT337">
        <v>5</v>
      </c>
      <c r="AU337">
        <v>7</v>
      </c>
      <c r="AV337">
        <v>35</v>
      </c>
      <c r="AW337">
        <v>23</v>
      </c>
      <c r="AX337">
        <v>68</v>
      </c>
      <c r="AY337">
        <v>807</v>
      </c>
      <c r="AZ337">
        <v>67</v>
      </c>
      <c r="BA337">
        <v>47</v>
      </c>
      <c r="BB337">
        <v>332</v>
      </c>
      <c r="BC337">
        <v>96</v>
      </c>
      <c r="BD337" t="s">
        <v>161</v>
      </c>
    </row>
    <row r="338" spans="1:56" hidden="1" x14ac:dyDescent="0.25">
      <c r="A338" s="18"/>
      <c r="B338" s="19"/>
      <c r="C338" s="19"/>
      <c r="D338" s="19"/>
      <c r="E338" s="17" t="s">
        <v>526</v>
      </c>
      <c r="F338">
        <v>8283</v>
      </c>
      <c r="G338" s="25" t="s">
        <v>475</v>
      </c>
      <c r="H338" s="25" t="s">
        <v>473</v>
      </c>
      <c r="I338" t="s">
        <v>59</v>
      </c>
      <c r="K338" s="17" t="s">
        <v>52</v>
      </c>
      <c r="L338" s="26">
        <v>0.33</v>
      </c>
      <c r="M338" s="27">
        <v>791</v>
      </c>
      <c r="N338">
        <v>29</v>
      </c>
      <c r="O338">
        <v>25</v>
      </c>
      <c r="P338">
        <v>30</v>
      </c>
      <c r="Q338">
        <v>31</v>
      </c>
      <c r="R338">
        <v>25</v>
      </c>
      <c r="S338">
        <v>28</v>
      </c>
      <c r="T338">
        <v>17</v>
      </c>
      <c r="U338">
        <v>19</v>
      </c>
      <c r="V338">
        <v>17</v>
      </c>
      <c r="W338">
        <v>21</v>
      </c>
      <c r="X338">
        <v>19</v>
      </c>
      <c r="Y338">
        <v>17</v>
      </c>
      <c r="Z338">
        <v>17</v>
      </c>
      <c r="AA338">
        <v>13</v>
      </c>
      <c r="AB338">
        <v>16</v>
      </c>
      <c r="AC338">
        <v>11</v>
      </c>
      <c r="AD338">
        <v>12</v>
      </c>
      <c r="AE338">
        <v>11</v>
      </c>
      <c r="AF338">
        <v>12</v>
      </c>
      <c r="AG338">
        <v>13</v>
      </c>
      <c r="AH338">
        <v>63</v>
      </c>
      <c r="AI338">
        <v>92</v>
      </c>
      <c r="AJ338">
        <v>62</v>
      </c>
      <c r="AK338">
        <v>55</v>
      </c>
      <c r="AL338">
        <v>38</v>
      </c>
      <c r="AM338">
        <v>35</v>
      </c>
      <c r="AN338">
        <v>19</v>
      </c>
      <c r="AO338">
        <v>20</v>
      </c>
      <c r="AP338">
        <v>7</v>
      </c>
      <c r="AQ338">
        <v>8</v>
      </c>
      <c r="AR338">
        <v>5</v>
      </c>
      <c r="AS338">
        <v>2</v>
      </c>
      <c r="AT338">
        <v>2</v>
      </c>
      <c r="AU338">
        <v>4</v>
      </c>
      <c r="AV338">
        <v>17</v>
      </c>
      <c r="AW338">
        <v>12</v>
      </c>
      <c r="AX338">
        <v>34</v>
      </c>
      <c r="AY338">
        <v>397</v>
      </c>
      <c r="AZ338">
        <v>33</v>
      </c>
      <c r="BA338">
        <v>23</v>
      </c>
      <c r="BB338">
        <v>164</v>
      </c>
      <c r="BC338">
        <v>47</v>
      </c>
      <c r="BD338" t="s">
        <v>161</v>
      </c>
    </row>
    <row r="339" spans="1:56" hidden="1" x14ac:dyDescent="0.25">
      <c r="A339" s="18" t="s">
        <v>527</v>
      </c>
      <c r="B339" s="19" t="s">
        <v>46</v>
      </c>
      <c r="C339" s="19" t="s">
        <v>320</v>
      </c>
      <c r="D339" s="19" t="s">
        <v>528</v>
      </c>
      <c r="E339" s="19"/>
      <c r="F339" s="19"/>
      <c r="G339" s="19"/>
      <c r="H339" s="19"/>
      <c r="I339" s="19"/>
      <c r="J339" s="19"/>
      <c r="K339" s="19"/>
      <c r="L339" s="19"/>
      <c r="M339" s="20">
        <v>19590</v>
      </c>
      <c r="N339" s="20">
        <v>337</v>
      </c>
      <c r="O339" s="20">
        <v>494</v>
      </c>
      <c r="P339" s="20">
        <v>427</v>
      </c>
      <c r="Q339" s="20">
        <v>429</v>
      </c>
      <c r="R339" s="20">
        <v>477</v>
      </c>
      <c r="S339" s="20">
        <v>436</v>
      </c>
      <c r="T339" s="20">
        <v>286</v>
      </c>
      <c r="U339" s="20">
        <v>435</v>
      </c>
      <c r="V339" s="20">
        <v>447</v>
      </c>
      <c r="W339" s="20">
        <v>383</v>
      </c>
      <c r="X339" s="20">
        <v>440</v>
      </c>
      <c r="Y339" s="20">
        <v>426</v>
      </c>
      <c r="Z339" s="20">
        <v>255</v>
      </c>
      <c r="AA339" s="20">
        <v>383</v>
      </c>
      <c r="AB339" s="20">
        <v>396</v>
      </c>
      <c r="AC339" s="20">
        <v>324</v>
      </c>
      <c r="AD339" s="20">
        <v>365</v>
      </c>
      <c r="AE339" s="20">
        <v>357</v>
      </c>
      <c r="AF339" s="20">
        <v>219</v>
      </c>
      <c r="AG339" s="20">
        <v>333</v>
      </c>
      <c r="AH339" s="20">
        <v>1826</v>
      </c>
      <c r="AI339" s="20">
        <v>2027</v>
      </c>
      <c r="AJ339" s="20">
        <v>1596</v>
      </c>
      <c r="AK339" s="20">
        <v>1612</v>
      </c>
      <c r="AL339" s="20">
        <v>868</v>
      </c>
      <c r="AM339" s="20">
        <v>1015</v>
      </c>
      <c r="AN339" s="20">
        <v>855</v>
      </c>
      <c r="AO339" s="20">
        <v>678</v>
      </c>
      <c r="AP339" s="20">
        <v>585</v>
      </c>
      <c r="AQ339" s="20">
        <v>407</v>
      </c>
      <c r="AR339" s="20">
        <v>172</v>
      </c>
      <c r="AS339" s="20">
        <v>158</v>
      </c>
      <c r="AT339" s="20">
        <v>142</v>
      </c>
      <c r="AU339" s="21">
        <v>11</v>
      </c>
      <c r="AV339" s="20">
        <v>138</v>
      </c>
      <c r="AW339" s="22">
        <v>199</v>
      </c>
      <c r="AX339" s="20">
        <v>395</v>
      </c>
      <c r="AY339" s="23">
        <v>12890</v>
      </c>
      <c r="AZ339" s="20">
        <v>1108</v>
      </c>
      <c r="BA339" s="20">
        <v>715</v>
      </c>
      <c r="BB339" s="20">
        <v>1015</v>
      </c>
      <c r="BC339" s="23">
        <v>551.34531159751373</v>
      </c>
      <c r="BD339" t="s">
        <v>161</v>
      </c>
    </row>
    <row r="340" spans="1:56" hidden="1" x14ac:dyDescent="0.25">
      <c r="A340" s="18"/>
      <c r="B340" s="19"/>
      <c r="C340" s="19"/>
      <c r="D340" s="19"/>
      <c r="E340" s="17" t="s">
        <v>529</v>
      </c>
      <c r="F340">
        <v>2448</v>
      </c>
      <c r="G340" s="25" t="s">
        <v>320</v>
      </c>
      <c r="H340" s="25" t="s">
        <v>530</v>
      </c>
      <c r="I340" s="28" t="s">
        <v>57</v>
      </c>
      <c r="J340" s="28"/>
      <c r="K340" s="17" t="s">
        <v>52</v>
      </c>
      <c r="L340" s="26">
        <v>0.13</v>
      </c>
      <c r="M340" s="27">
        <v>2545</v>
      </c>
      <c r="N340">
        <v>44</v>
      </c>
      <c r="O340">
        <v>64</v>
      </c>
      <c r="P340">
        <v>56</v>
      </c>
      <c r="Q340">
        <v>56</v>
      </c>
      <c r="R340">
        <v>62</v>
      </c>
      <c r="S340">
        <v>57</v>
      </c>
      <c r="T340">
        <v>37</v>
      </c>
      <c r="U340">
        <v>57</v>
      </c>
      <c r="V340">
        <v>58</v>
      </c>
      <c r="W340">
        <v>50</v>
      </c>
      <c r="X340">
        <v>57</v>
      </c>
      <c r="Y340">
        <v>55</v>
      </c>
      <c r="Z340">
        <v>33</v>
      </c>
      <c r="AA340">
        <v>50</v>
      </c>
      <c r="AB340">
        <v>51</v>
      </c>
      <c r="AC340">
        <v>42</v>
      </c>
      <c r="AD340">
        <v>47</v>
      </c>
      <c r="AE340">
        <v>46</v>
      </c>
      <c r="AF340">
        <v>28</v>
      </c>
      <c r="AG340">
        <v>43</v>
      </c>
      <c r="AH340">
        <v>237</v>
      </c>
      <c r="AI340">
        <v>264</v>
      </c>
      <c r="AJ340">
        <v>207</v>
      </c>
      <c r="AK340">
        <v>210</v>
      </c>
      <c r="AL340">
        <v>113</v>
      </c>
      <c r="AM340">
        <v>132</v>
      </c>
      <c r="AN340">
        <v>111</v>
      </c>
      <c r="AO340">
        <v>88</v>
      </c>
      <c r="AP340">
        <v>76</v>
      </c>
      <c r="AQ340">
        <v>53</v>
      </c>
      <c r="AR340">
        <v>22</v>
      </c>
      <c r="AS340">
        <v>21</v>
      </c>
      <c r="AT340">
        <v>18</v>
      </c>
      <c r="AU340">
        <v>1</v>
      </c>
      <c r="AV340">
        <v>18</v>
      </c>
      <c r="AW340">
        <v>26</v>
      </c>
      <c r="AX340">
        <v>51</v>
      </c>
      <c r="AY340">
        <v>1676</v>
      </c>
      <c r="AZ340">
        <v>144</v>
      </c>
      <c r="BA340">
        <v>93</v>
      </c>
      <c r="BB340">
        <v>132</v>
      </c>
      <c r="BC340">
        <v>72</v>
      </c>
      <c r="BD340" t="s">
        <v>161</v>
      </c>
    </row>
    <row r="341" spans="1:56" hidden="1" x14ac:dyDescent="0.25">
      <c r="A341" s="18"/>
      <c r="B341" s="19"/>
      <c r="C341" s="19"/>
      <c r="D341" s="19"/>
      <c r="E341" s="17" t="s">
        <v>531</v>
      </c>
      <c r="F341">
        <v>2426</v>
      </c>
      <c r="G341" s="25" t="s">
        <v>320</v>
      </c>
      <c r="H341" s="25" t="s">
        <v>530</v>
      </c>
      <c r="I341" s="28" t="s">
        <v>76</v>
      </c>
      <c r="J341" s="28"/>
      <c r="K341" s="17" t="s">
        <v>52</v>
      </c>
      <c r="L341" s="26">
        <v>0.11</v>
      </c>
      <c r="M341" s="27">
        <v>2154</v>
      </c>
      <c r="N341">
        <v>37</v>
      </c>
      <c r="O341">
        <v>54</v>
      </c>
      <c r="P341">
        <v>47</v>
      </c>
      <c r="Q341">
        <v>47</v>
      </c>
      <c r="R341">
        <v>52</v>
      </c>
      <c r="S341">
        <v>48</v>
      </c>
      <c r="T341">
        <v>31</v>
      </c>
      <c r="U341">
        <v>48</v>
      </c>
      <c r="V341">
        <v>49</v>
      </c>
      <c r="W341">
        <v>42</v>
      </c>
      <c r="X341">
        <v>48</v>
      </c>
      <c r="Y341">
        <v>47</v>
      </c>
      <c r="Z341">
        <v>28</v>
      </c>
      <c r="AA341">
        <v>42</v>
      </c>
      <c r="AB341">
        <v>44</v>
      </c>
      <c r="AC341">
        <v>36</v>
      </c>
      <c r="AD341">
        <v>40</v>
      </c>
      <c r="AE341">
        <v>39</v>
      </c>
      <c r="AF341">
        <v>24</v>
      </c>
      <c r="AG341">
        <v>37</v>
      </c>
      <c r="AH341">
        <v>201</v>
      </c>
      <c r="AI341">
        <v>223</v>
      </c>
      <c r="AJ341">
        <v>176</v>
      </c>
      <c r="AK341">
        <v>177</v>
      </c>
      <c r="AL341">
        <v>95</v>
      </c>
      <c r="AM341">
        <v>112</v>
      </c>
      <c r="AN341">
        <v>94</v>
      </c>
      <c r="AO341">
        <v>75</v>
      </c>
      <c r="AP341">
        <v>64</v>
      </c>
      <c r="AQ341">
        <v>45</v>
      </c>
      <c r="AR341">
        <v>19</v>
      </c>
      <c r="AS341">
        <v>17</v>
      </c>
      <c r="AT341">
        <v>16</v>
      </c>
      <c r="AU341">
        <v>1</v>
      </c>
      <c r="AV341">
        <v>15</v>
      </c>
      <c r="AW341">
        <v>22</v>
      </c>
      <c r="AX341">
        <v>43</v>
      </c>
      <c r="AY341">
        <v>1418</v>
      </c>
      <c r="AZ341">
        <v>122</v>
      </c>
      <c r="BA341">
        <v>79</v>
      </c>
      <c r="BB341">
        <v>112</v>
      </c>
      <c r="BC341">
        <v>61</v>
      </c>
      <c r="BD341" t="s">
        <v>161</v>
      </c>
    </row>
    <row r="342" spans="1:56" hidden="1" x14ac:dyDescent="0.25">
      <c r="A342" s="18"/>
      <c r="B342" s="19"/>
      <c r="C342" s="19"/>
      <c r="D342" s="19"/>
      <c r="E342" s="17" t="s">
        <v>532</v>
      </c>
      <c r="F342">
        <v>2428</v>
      </c>
      <c r="G342" s="25" t="s">
        <v>320</v>
      </c>
      <c r="H342" s="25" t="s">
        <v>530</v>
      </c>
      <c r="I342" s="28" t="s">
        <v>51</v>
      </c>
      <c r="J342" s="28"/>
      <c r="K342" s="17" t="s">
        <v>52</v>
      </c>
      <c r="L342" s="26">
        <v>0.04</v>
      </c>
      <c r="M342" s="27">
        <v>781</v>
      </c>
      <c r="N342">
        <v>13</v>
      </c>
      <c r="O342">
        <v>20</v>
      </c>
      <c r="P342">
        <v>17</v>
      </c>
      <c r="Q342">
        <v>17</v>
      </c>
      <c r="R342">
        <v>19</v>
      </c>
      <c r="S342">
        <v>17</v>
      </c>
      <c r="T342">
        <v>11</v>
      </c>
      <c r="U342">
        <v>17</v>
      </c>
      <c r="V342">
        <v>18</v>
      </c>
      <c r="W342">
        <v>15</v>
      </c>
      <c r="X342">
        <v>18</v>
      </c>
      <c r="Y342">
        <v>17</v>
      </c>
      <c r="Z342">
        <v>10</v>
      </c>
      <c r="AA342">
        <v>15</v>
      </c>
      <c r="AB342">
        <v>16</v>
      </c>
      <c r="AC342">
        <v>13</v>
      </c>
      <c r="AD342">
        <v>15</v>
      </c>
      <c r="AE342">
        <v>14</v>
      </c>
      <c r="AF342">
        <v>9</v>
      </c>
      <c r="AG342">
        <v>13</v>
      </c>
      <c r="AH342">
        <v>73</v>
      </c>
      <c r="AI342">
        <v>81</v>
      </c>
      <c r="AJ342">
        <v>64</v>
      </c>
      <c r="AK342">
        <v>64</v>
      </c>
      <c r="AL342">
        <v>35</v>
      </c>
      <c r="AM342">
        <v>41</v>
      </c>
      <c r="AN342">
        <v>34</v>
      </c>
      <c r="AO342">
        <v>27</v>
      </c>
      <c r="AP342">
        <v>23</v>
      </c>
      <c r="AQ342">
        <v>16</v>
      </c>
      <c r="AR342">
        <v>7</v>
      </c>
      <c r="AS342">
        <v>6</v>
      </c>
      <c r="AT342">
        <v>6</v>
      </c>
      <c r="AU342">
        <v>0</v>
      </c>
      <c r="AV342">
        <v>6</v>
      </c>
      <c r="AW342">
        <v>8</v>
      </c>
      <c r="AX342">
        <v>16</v>
      </c>
      <c r="AY342">
        <v>516</v>
      </c>
      <c r="AZ342">
        <v>44</v>
      </c>
      <c r="BA342">
        <v>29</v>
      </c>
      <c r="BB342">
        <v>41</v>
      </c>
      <c r="BC342">
        <v>22</v>
      </c>
      <c r="BD342" t="s">
        <v>161</v>
      </c>
    </row>
    <row r="343" spans="1:56" hidden="1" x14ac:dyDescent="0.25">
      <c r="A343" s="18"/>
      <c r="B343" s="19"/>
      <c r="C343" s="19"/>
      <c r="D343" s="19"/>
      <c r="E343" s="17" t="s">
        <v>533</v>
      </c>
      <c r="F343">
        <v>2435</v>
      </c>
      <c r="G343" s="25" t="s">
        <v>320</v>
      </c>
      <c r="H343" s="25" t="s">
        <v>530</v>
      </c>
      <c r="I343" s="28" t="s">
        <v>59</v>
      </c>
      <c r="J343" s="28"/>
      <c r="K343" s="17" t="s">
        <v>52</v>
      </c>
      <c r="L343" s="26">
        <v>7.0000000000000007E-2</v>
      </c>
      <c r="M343" s="27">
        <v>1373</v>
      </c>
      <c r="N343">
        <v>24</v>
      </c>
      <c r="O343">
        <v>35</v>
      </c>
      <c r="P343">
        <v>30</v>
      </c>
      <c r="Q343">
        <v>30</v>
      </c>
      <c r="R343">
        <v>33</v>
      </c>
      <c r="S343">
        <v>31</v>
      </c>
      <c r="T343">
        <v>20</v>
      </c>
      <c r="U343">
        <v>30</v>
      </c>
      <c r="V343">
        <v>31</v>
      </c>
      <c r="W343">
        <v>27</v>
      </c>
      <c r="X343">
        <v>31</v>
      </c>
      <c r="Y343">
        <v>30</v>
      </c>
      <c r="Z343">
        <v>18</v>
      </c>
      <c r="AA343">
        <v>27</v>
      </c>
      <c r="AB343">
        <v>28</v>
      </c>
      <c r="AC343">
        <v>23</v>
      </c>
      <c r="AD343">
        <v>26</v>
      </c>
      <c r="AE343">
        <v>25</v>
      </c>
      <c r="AF343">
        <v>15</v>
      </c>
      <c r="AG343">
        <v>23</v>
      </c>
      <c r="AH343">
        <v>128</v>
      </c>
      <c r="AI343">
        <v>142</v>
      </c>
      <c r="AJ343">
        <v>112</v>
      </c>
      <c r="AK343">
        <v>113</v>
      </c>
      <c r="AL343">
        <v>61</v>
      </c>
      <c r="AM343">
        <v>71</v>
      </c>
      <c r="AN343">
        <v>60</v>
      </c>
      <c r="AO343">
        <v>47</v>
      </c>
      <c r="AP343">
        <v>41</v>
      </c>
      <c r="AQ343">
        <v>28</v>
      </c>
      <c r="AR343">
        <v>12</v>
      </c>
      <c r="AS343">
        <v>11</v>
      </c>
      <c r="AT343">
        <v>10</v>
      </c>
      <c r="AU343">
        <v>1</v>
      </c>
      <c r="AV343">
        <v>10</v>
      </c>
      <c r="AW343">
        <v>14</v>
      </c>
      <c r="AX343">
        <v>28</v>
      </c>
      <c r="AY343">
        <v>902</v>
      </c>
      <c r="AZ343">
        <v>78</v>
      </c>
      <c r="BA343">
        <v>50</v>
      </c>
      <c r="BB343">
        <v>71</v>
      </c>
      <c r="BC343">
        <v>39</v>
      </c>
      <c r="BD343" t="s">
        <v>161</v>
      </c>
    </row>
    <row r="344" spans="1:56" hidden="1" x14ac:dyDescent="0.25">
      <c r="A344" s="18"/>
      <c r="B344" s="19"/>
      <c r="C344" s="19"/>
      <c r="D344" s="19"/>
      <c r="E344" s="17" t="s">
        <v>534</v>
      </c>
      <c r="F344">
        <v>13066</v>
      </c>
      <c r="G344" s="25" t="s">
        <v>320</v>
      </c>
      <c r="H344" s="25" t="s">
        <v>530</v>
      </c>
      <c r="I344" s="28" t="s">
        <v>51</v>
      </c>
      <c r="J344" s="28"/>
      <c r="K344" s="17" t="s">
        <v>52</v>
      </c>
      <c r="L344" s="26">
        <v>0.03</v>
      </c>
      <c r="M344" s="27">
        <v>588</v>
      </c>
      <c r="N344">
        <v>10</v>
      </c>
      <c r="O344">
        <v>15</v>
      </c>
      <c r="P344">
        <v>13</v>
      </c>
      <c r="Q344">
        <v>13</v>
      </c>
      <c r="R344">
        <v>14</v>
      </c>
      <c r="S344">
        <v>13</v>
      </c>
      <c r="T344">
        <v>9</v>
      </c>
      <c r="U344">
        <v>13</v>
      </c>
      <c r="V344">
        <v>13</v>
      </c>
      <c r="W344">
        <v>11</v>
      </c>
      <c r="X344">
        <v>13</v>
      </c>
      <c r="Y344">
        <v>13</v>
      </c>
      <c r="Z344">
        <v>8</v>
      </c>
      <c r="AA344">
        <v>11</v>
      </c>
      <c r="AB344">
        <v>12</v>
      </c>
      <c r="AC344">
        <v>10</v>
      </c>
      <c r="AD344">
        <v>11</v>
      </c>
      <c r="AE344">
        <v>11</v>
      </c>
      <c r="AF344">
        <v>7</v>
      </c>
      <c r="AG344">
        <v>10</v>
      </c>
      <c r="AH344">
        <v>55</v>
      </c>
      <c r="AI344">
        <v>61</v>
      </c>
      <c r="AJ344">
        <v>48</v>
      </c>
      <c r="AK344">
        <v>48</v>
      </c>
      <c r="AL344">
        <v>26</v>
      </c>
      <c r="AM344">
        <v>30</v>
      </c>
      <c r="AN344">
        <v>26</v>
      </c>
      <c r="AO344">
        <v>20</v>
      </c>
      <c r="AP344">
        <v>18</v>
      </c>
      <c r="AQ344">
        <v>12</v>
      </c>
      <c r="AR344">
        <v>5</v>
      </c>
      <c r="AS344">
        <v>5</v>
      </c>
      <c r="AT344">
        <v>4</v>
      </c>
      <c r="AU344">
        <v>0</v>
      </c>
      <c r="AV344">
        <v>4</v>
      </c>
      <c r="AW344">
        <v>6</v>
      </c>
      <c r="AX344">
        <v>12</v>
      </c>
      <c r="AY344">
        <v>387</v>
      </c>
      <c r="AZ344">
        <v>33</v>
      </c>
      <c r="BA344">
        <v>21</v>
      </c>
      <c r="BB344">
        <v>30</v>
      </c>
      <c r="BC344">
        <v>17</v>
      </c>
      <c r="BD344" t="s">
        <v>161</v>
      </c>
    </row>
    <row r="345" spans="1:56" hidden="1" x14ac:dyDescent="0.25">
      <c r="A345" s="18"/>
      <c r="B345" s="19"/>
      <c r="C345" s="19"/>
      <c r="D345" s="19"/>
      <c r="E345" s="17" t="s">
        <v>535</v>
      </c>
      <c r="F345">
        <v>2436</v>
      </c>
      <c r="G345" s="25" t="s">
        <v>320</v>
      </c>
      <c r="H345" s="25" t="s">
        <v>530</v>
      </c>
      <c r="I345" s="28" t="s">
        <v>51</v>
      </c>
      <c r="J345" s="28"/>
      <c r="K345" s="17" t="s">
        <v>52</v>
      </c>
      <c r="L345" s="26">
        <v>0.09</v>
      </c>
      <c r="M345" s="27">
        <v>1761</v>
      </c>
      <c r="N345">
        <v>30</v>
      </c>
      <c r="O345">
        <v>44</v>
      </c>
      <c r="P345">
        <v>38</v>
      </c>
      <c r="Q345">
        <v>39</v>
      </c>
      <c r="R345">
        <v>43</v>
      </c>
      <c r="S345">
        <v>39</v>
      </c>
      <c r="T345">
        <v>26</v>
      </c>
      <c r="U345">
        <v>39</v>
      </c>
      <c r="V345">
        <v>40</v>
      </c>
      <c r="W345">
        <v>34</v>
      </c>
      <c r="X345">
        <v>40</v>
      </c>
      <c r="Y345">
        <v>38</v>
      </c>
      <c r="Z345">
        <v>23</v>
      </c>
      <c r="AA345">
        <v>34</v>
      </c>
      <c r="AB345">
        <v>36</v>
      </c>
      <c r="AC345">
        <v>29</v>
      </c>
      <c r="AD345">
        <v>33</v>
      </c>
      <c r="AE345">
        <v>32</v>
      </c>
      <c r="AF345">
        <v>20</v>
      </c>
      <c r="AG345">
        <v>30</v>
      </c>
      <c r="AH345">
        <v>164</v>
      </c>
      <c r="AI345">
        <v>182</v>
      </c>
      <c r="AJ345">
        <v>144</v>
      </c>
      <c r="AK345">
        <v>145</v>
      </c>
      <c r="AL345">
        <v>78</v>
      </c>
      <c r="AM345">
        <v>91</v>
      </c>
      <c r="AN345">
        <v>77</v>
      </c>
      <c r="AO345">
        <v>61</v>
      </c>
      <c r="AP345">
        <v>53</v>
      </c>
      <c r="AQ345">
        <v>37</v>
      </c>
      <c r="AR345">
        <v>15</v>
      </c>
      <c r="AS345">
        <v>14</v>
      </c>
      <c r="AT345">
        <v>13</v>
      </c>
      <c r="AU345">
        <v>1</v>
      </c>
      <c r="AV345">
        <v>12</v>
      </c>
      <c r="AW345">
        <v>18</v>
      </c>
      <c r="AX345">
        <v>36</v>
      </c>
      <c r="AY345">
        <v>1160</v>
      </c>
      <c r="AZ345">
        <v>100</v>
      </c>
      <c r="BA345">
        <v>64</v>
      </c>
      <c r="BB345">
        <v>91</v>
      </c>
      <c r="BC345">
        <v>50</v>
      </c>
      <c r="BD345" t="s">
        <v>161</v>
      </c>
    </row>
    <row r="346" spans="1:56" hidden="1" x14ac:dyDescent="0.25">
      <c r="A346" s="18"/>
      <c r="B346" s="19"/>
      <c r="C346" s="19"/>
      <c r="D346" s="19"/>
      <c r="E346" s="17" t="s">
        <v>536</v>
      </c>
      <c r="F346">
        <v>15235</v>
      </c>
      <c r="G346" s="25" t="s">
        <v>320</v>
      </c>
      <c r="H346" s="25" t="s">
        <v>530</v>
      </c>
      <c r="I346" s="28" t="s">
        <v>51</v>
      </c>
      <c r="J346" s="28"/>
      <c r="K346" s="17" t="s">
        <v>52</v>
      </c>
      <c r="L346" s="26">
        <v>7.0000000000000007E-2</v>
      </c>
      <c r="M346" s="27">
        <v>1373</v>
      </c>
      <c r="N346">
        <v>24</v>
      </c>
      <c r="O346">
        <v>35</v>
      </c>
      <c r="P346">
        <v>30</v>
      </c>
      <c r="Q346">
        <v>30</v>
      </c>
      <c r="R346">
        <v>33</v>
      </c>
      <c r="S346">
        <v>31</v>
      </c>
      <c r="T346">
        <v>20</v>
      </c>
      <c r="U346">
        <v>30</v>
      </c>
      <c r="V346">
        <v>31</v>
      </c>
      <c r="W346">
        <v>27</v>
      </c>
      <c r="X346">
        <v>31</v>
      </c>
      <c r="Y346">
        <v>30</v>
      </c>
      <c r="Z346">
        <v>18</v>
      </c>
      <c r="AA346">
        <v>27</v>
      </c>
      <c r="AB346">
        <v>28</v>
      </c>
      <c r="AC346">
        <v>23</v>
      </c>
      <c r="AD346">
        <v>26</v>
      </c>
      <c r="AE346">
        <v>25</v>
      </c>
      <c r="AF346">
        <v>15</v>
      </c>
      <c r="AG346">
        <v>23</v>
      </c>
      <c r="AH346">
        <v>128</v>
      </c>
      <c r="AI346">
        <v>142</v>
      </c>
      <c r="AJ346">
        <v>112</v>
      </c>
      <c r="AK346">
        <v>113</v>
      </c>
      <c r="AL346">
        <v>61</v>
      </c>
      <c r="AM346">
        <v>71</v>
      </c>
      <c r="AN346">
        <v>60</v>
      </c>
      <c r="AO346">
        <v>47</v>
      </c>
      <c r="AP346">
        <v>41</v>
      </c>
      <c r="AQ346">
        <v>28</v>
      </c>
      <c r="AR346">
        <v>12</v>
      </c>
      <c r="AS346">
        <v>11</v>
      </c>
      <c r="AT346">
        <v>10</v>
      </c>
      <c r="AU346">
        <v>1</v>
      </c>
      <c r="AV346">
        <v>10</v>
      </c>
      <c r="AW346">
        <v>14</v>
      </c>
      <c r="AX346">
        <v>28</v>
      </c>
      <c r="AY346">
        <v>902</v>
      </c>
      <c r="AZ346">
        <v>78</v>
      </c>
      <c r="BA346">
        <v>50</v>
      </c>
      <c r="BB346">
        <v>71</v>
      </c>
      <c r="BC346">
        <v>39</v>
      </c>
      <c r="BD346" t="s">
        <v>161</v>
      </c>
    </row>
    <row r="347" spans="1:56" hidden="1" x14ac:dyDescent="0.25">
      <c r="A347" s="18"/>
      <c r="B347" s="19"/>
      <c r="C347" s="19"/>
      <c r="D347" s="19"/>
      <c r="E347" s="17" t="s">
        <v>537</v>
      </c>
      <c r="F347">
        <v>2437</v>
      </c>
      <c r="G347" s="25" t="s">
        <v>320</v>
      </c>
      <c r="H347" s="25" t="s">
        <v>530</v>
      </c>
      <c r="I347" s="28" t="s">
        <v>59</v>
      </c>
      <c r="J347" s="28"/>
      <c r="K347" s="17" t="s">
        <v>52</v>
      </c>
      <c r="L347" s="26">
        <v>0.04</v>
      </c>
      <c r="M347" s="27">
        <v>781</v>
      </c>
      <c r="N347">
        <v>13</v>
      </c>
      <c r="O347">
        <v>20</v>
      </c>
      <c r="P347">
        <v>17</v>
      </c>
      <c r="Q347">
        <v>17</v>
      </c>
      <c r="R347">
        <v>19</v>
      </c>
      <c r="S347">
        <v>17</v>
      </c>
      <c r="T347">
        <v>11</v>
      </c>
      <c r="U347">
        <v>17</v>
      </c>
      <c r="V347">
        <v>18</v>
      </c>
      <c r="W347">
        <v>15</v>
      </c>
      <c r="X347">
        <v>18</v>
      </c>
      <c r="Y347">
        <v>17</v>
      </c>
      <c r="Z347">
        <v>10</v>
      </c>
      <c r="AA347">
        <v>15</v>
      </c>
      <c r="AB347">
        <v>16</v>
      </c>
      <c r="AC347">
        <v>13</v>
      </c>
      <c r="AD347">
        <v>15</v>
      </c>
      <c r="AE347">
        <v>14</v>
      </c>
      <c r="AF347">
        <v>9</v>
      </c>
      <c r="AG347">
        <v>13</v>
      </c>
      <c r="AH347">
        <v>73</v>
      </c>
      <c r="AI347">
        <v>81</v>
      </c>
      <c r="AJ347">
        <v>64</v>
      </c>
      <c r="AK347">
        <v>64</v>
      </c>
      <c r="AL347">
        <v>35</v>
      </c>
      <c r="AM347">
        <v>41</v>
      </c>
      <c r="AN347">
        <v>34</v>
      </c>
      <c r="AO347">
        <v>27</v>
      </c>
      <c r="AP347">
        <v>23</v>
      </c>
      <c r="AQ347">
        <v>16</v>
      </c>
      <c r="AR347">
        <v>7</v>
      </c>
      <c r="AS347">
        <v>6</v>
      </c>
      <c r="AT347">
        <v>6</v>
      </c>
      <c r="AU347">
        <v>0</v>
      </c>
      <c r="AV347">
        <v>6</v>
      </c>
      <c r="AW347">
        <v>8</v>
      </c>
      <c r="AX347">
        <v>16</v>
      </c>
      <c r="AY347">
        <v>516</v>
      </c>
      <c r="AZ347">
        <v>44</v>
      </c>
      <c r="BA347">
        <v>29</v>
      </c>
      <c r="BB347">
        <v>41</v>
      </c>
      <c r="BC347">
        <v>22</v>
      </c>
      <c r="BD347" t="s">
        <v>161</v>
      </c>
    </row>
    <row r="348" spans="1:56" hidden="1" x14ac:dyDescent="0.25">
      <c r="A348" s="18"/>
      <c r="B348" s="19"/>
      <c r="C348" s="19"/>
      <c r="D348" s="19"/>
      <c r="E348" s="17" t="s">
        <v>538</v>
      </c>
      <c r="F348">
        <v>2441</v>
      </c>
      <c r="G348" s="25" t="s">
        <v>320</v>
      </c>
      <c r="H348" s="25" t="s">
        <v>530</v>
      </c>
      <c r="I348" s="28" t="s">
        <v>51</v>
      </c>
      <c r="J348" s="28"/>
      <c r="K348" s="17" t="s">
        <v>52</v>
      </c>
      <c r="L348" s="26">
        <v>0.17</v>
      </c>
      <c r="M348" s="27">
        <v>3329</v>
      </c>
      <c r="N348">
        <v>57</v>
      </c>
      <c r="O348">
        <v>84</v>
      </c>
      <c r="P348">
        <v>73</v>
      </c>
      <c r="Q348">
        <v>73</v>
      </c>
      <c r="R348">
        <v>81</v>
      </c>
      <c r="S348">
        <v>74</v>
      </c>
      <c r="T348">
        <v>49</v>
      </c>
      <c r="U348">
        <v>74</v>
      </c>
      <c r="V348">
        <v>76</v>
      </c>
      <c r="W348">
        <v>65</v>
      </c>
      <c r="X348">
        <v>75</v>
      </c>
      <c r="Y348">
        <v>72</v>
      </c>
      <c r="Z348">
        <v>43</v>
      </c>
      <c r="AA348">
        <v>65</v>
      </c>
      <c r="AB348">
        <v>67</v>
      </c>
      <c r="AC348">
        <v>55</v>
      </c>
      <c r="AD348">
        <v>62</v>
      </c>
      <c r="AE348">
        <v>61</v>
      </c>
      <c r="AF348">
        <v>37</v>
      </c>
      <c r="AG348">
        <v>57</v>
      </c>
      <c r="AH348">
        <v>310</v>
      </c>
      <c r="AI348">
        <v>345</v>
      </c>
      <c r="AJ348">
        <v>271</v>
      </c>
      <c r="AK348">
        <v>274</v>
      </c>
      <c r="AL348">
        <v>148</v>
      </c>
      <c r="AM348">
        <v>173</v>
      </c>
      <c r="AN348">
        <v>145</v>
      </c>
      <c r="AO348">
        <v>115</v>
      </c>
      <c r="AP348">
        <v>99</v>
      </c>
      <c r="AQ348">
        <v>69</v>
      </c>
      <c r="AR348">
        <v>29</v>
      </c>
      <c r="AS348">
        <v>27</v>
      </c>
      <c r="AT348">
        <v>24</v>
      </c>
      <c r="AU348">
        <v>2</v>
      </c>
      <c r="AV348">
        <v>23</v>
      </c>
      <c r="AW348">
        <v>34</v>
      </c>
      <c r="AX348">
        <v>67</v>
      </c>
      <c r="AY348">
        <v>2191</v>
      </c>
      <c r="AZ348">
        <v>188</v>
      </c>
      <c r="BA348">
        <v>122</v>
      </c>
      <c r="BB348">
        <v>173</v>
      </c>
      <c r="BC348">
        <v>94</v>
      </c>
      <c r="BD348" t="s">
        <v>161</v>
      </c>
    </row>
    <row r="349" spans="1:56" hidden="1" x14ac:dyDescent="0.25">
      <c r="A349" s="18"/>
      <c r="B349" s="19"/>
      <c r="C349" s="19"/>
      <c r="D349" s="19"/>
      <c r="E349" s="17" t="s">
        <v>539</v>
      </c>
      <c r="F349">
        <v>2442</v>
      </c>
      <c r="G349" s="25" t="s">
        <v>320</v>
      </c>
      <c r="H349" s="25" t="s">
        <v>530</v>
      </c>
      <c r="I349" s="28" t="s">
        <v>51</v>
      </c>
      <c r="J349" s="28"/>
      <c r="K349" s="17" t="s">
        <v>52</v>
      </c>
      <c r="L349" s="26">
        <v>0.02</v>
      </c>
      <c r="M349" s="27">
        <v>395</v>
      </c>
      <c r="N349">
        <v>7</v>
      </c>
      <c r="O349">
        <v>10</v>
      </c>
      <c r="P349">
        <v>9</v>
      </c>
      <c r="Q349">
        <v>9</v>
      </c>
      <c r="R349">
        <v>10</v>
      </c>
      <c r="S349">
        <v>9</v>
      </c>
      <c r="T349">
        <v>6</v>
      </c>
      <c r="U349">
        <v>9</v>
      </c>
      <c r="V349">
        <v>9</v>
      </c>
      <c r="W349">
        <v>8</v>
      </c>
      <c r="X349">
        <v>9</v>
      </c>
      <c r="Y349">
        <v>9</v>
      </c>
      <c r="Z349">
        <v>5</v>
      </c>
      <c r="AA349">
        <v>8</v>
      </c>
      <c r="AB349">
        <v>8</v>
      </c>
      <c r="AC349">
        <v>6</v>
      </c>
      <c r="AD349">
        <v>7</v>
      </c>
      <c r="AE349">
        <v>7</v>
      </c>
      <c r="AF349">
        <v>4</v>
      </c>
      <c r="AG349">
        <v>7</v>
      </c>
      <c r="AH349">
        <v>37</v>
      </c>
      <c r="AI349">
        <v>41</v>
      </c>
      <c r="AJ349">
        <v>32</v>
      </c>
      <c r="AK349">
        <v>32</v>
      </c>
      <c r="AL349">
        <v>17</v>
      </c>
      <c r="AM349">
        <v>20</v>
      </c>
      <c r="AN349">
        <v>17</v>
      </c>
      <c r="AO349">
        <v>14</v>
      </c>
      <c r="AP349">
        <v>12</v>
      </c>
      <c r="AQ349">
        <v>8</v>
      </c>
      <c r="AR349">
        <v>3</v>
      </c>
      <c r="AS349">
        <v>3</v>
      </c>
      <c r="AT349">
        <v>3</v>
      </c>
      <c r="AU349">
        <v>0</v>
      </c>
      <c r="AV349">
        <v>3</v>
      </c>
      <c r="AW349">
        <v>4</v>
      </c>
      <c r="AX349">
        <v>8</v>
      </c>
      <c r="AY349">
        <v>258</v>
      </c>
      <c r="AZ349">
        <v>22</v>
      </c>
      <c r="BA349">
        <v>14</v>
      </c>
      <c r="BB349">
        <v>20</v>
      </c>
      <c r="BC349">
        <v>11</v>
      </c>
      <c r="BD349" t="s">
        <v>161</v>
      </c>
    </row>
    <row r="350" spans="1:56" hidden="1" x14ac:dyDescent="0.25">
      <c r="A350" s="18"/>
      <c r="B350" s="19"/>
      <c r="C350" s="19"/>
      <c r="D350" s="19"/>
      <c r="E350" s="17" t="s">
        <v>540</v>
      </c>
      <c r="F350">
        <v>2444</v>
      </c>
      <c r="G350" s="25" t="s">
        <v>320</v>
      </c>
      <c r="H350" s="25" t="s">
        <v>530</v>
      </c>
      <c r="I350" s="28" t="s">
        <v>51</v>
      </c>
      <c r="J350" s="28"/>
      <c r="K350" s="17" t="s">
        <v>52</v>
      </c>
      <c r="L350" s="26">
        <v>0.03</v>
      </c>
      <c r="M350" s="27">
        <v>588</v>
      </c>
      <c r="N350">
        <v>10</v>
      </c>
      <c r="O350">
        <v>15</v>
      </c>
      <c r="P350">
        <v>13</v>
      </c>
      <c r="Q350">
        <v>13</v>
      </c>
      <c r="R350">
        <v>14</v>
      </c>
      <c r="S350">
        <v>13</v>
      </c>
      <c r="T350">
        <v>9</v>
      </c>
      <c r="U350">
        <v>13</v>
      </c>
      <c r="V350">
        <v>13</v>
      </c>
      <c r="W350">
        <v>11</v>
      </c>
      <c r="X350">
        <v>13</v>
      </c>
      <c r="Y350">
        <v>13</v>
      </c>
      <c r="Z350">
        <v>8</v>
      </c>
      <c r="AA350">
        <v>11</v>
      </c>
      <c r="AB350">
        <v>12</v>
      </c>
      <c r="AC350">
        <v>10</v>
      </c>
      <c r="AD350">
        <v>11</v>
      </c>
      <c r="AE350">
        <v>11</v>
      </c>
      <c r="AF350">
        <v>7</v>
      </c>
      <c r="AG350">
        <v>10</v>
      </c>
      <c r="AH350">
        <v>55</v>
      </c>
      <c r="AI350">
        <v>61</v>
      </c>
      <c r="AJ350">
        <v>48</v>
      </c>
      <c r="AK350">
        <v>48</v>
      </c>
      <c r="AL350">
        <v>26</v>
      </c>
      <c r="AM350">
        <v>30</v>
      </c>
      <c r="AN350">
        <v>26</v>
      </c>
      <c r="AO350">
        <v>20</v>
      </c>
      <c r="AP350">
        <v>18</v>
      </c>
      <c r="AQ350">
        <v>12</v>
      </c>
      <c r="AR350">
        <v>5</v>
      </c>
      <c r="AS350">
        <v>5</v>
      </c>
      <c r="AT350">
        <v>4</v>
      </c>
      <c r="AU350">
        <v>0</v>
      </c>
      <c r="AV350">
        <v>4</v>
      </c>
      <c r="AW350">
        <v>6</v>
      </c>
      <c r="AX350">
        <v>12</v>
      </c>
      <c r="AY350">
        <v>387</v>
      </c>
      <c r="AZ350">
        <v>33</v>
      </c>
      <c r="BA350">
        <v>21</v>
      </c>
      <c r="BB350">
        <v>30</v>
      </c>
      <c r="BC350">
        <v>17</v>
      </c>
      <c r="BD350" t="s">
        <v>161</v>
      </c>
    </row>
    <row r="351" spans="1:56" hidden="1" x14ac:dyDescent="0.25">
      <c r="A351" s="18"/>
      <c r="B351" s="19"/>
      <c r="C351" s="19"/>
      <c r="D351" s="19"/>
      <c r="E351" s="17" t="s">
        <v>541</v>
      </c>
      <c r="F351">
        <v>2452</v>
      </c>
      <c r="G351" s="25" t="s">
        <v>320</v>
      </c>
      <c r="H351" s="25" t="s">
        <v>530</v>
      </c>
      <c r="I351" s="28" t="s">
        <v>59</v>
      </c>
      <c r="J351" s="28"/>
      <c r="K351" s="17" t="s">
        <v>52</v>
      </c>
      <c r="L351" s="26">
        <v>0.02</v>
      </c>
      <c r="M351" s="27">
        <v>395</v>
      </c>
      <c r="N351">
        <v>7</v>
      </c>
      <c r="O351">
        <v>10</v>
      </c>
      <c r="P351">
        <v>9</v>
      </c>
      <c r="Q351">
        <v>9</v>
      </c>
      <c r="R351">
        <v>10</v>
      </c>
      <c r="S351">
        <v>9</v>
      </c>
      <c r="T351">
        <v>6</v>
      </c>
      <c r="U351">
        <v>9</v>
      </c>
      <c r="V351">
        <v>9</v>
      </c>
      <c r="W351">
        <v>8</v>
      </c>
      <c r="X351">
        <v>9</v>
      </c>
      <c r="Y351">
        <v>9</v>
      </c>
      <c r="Z351">
        <v>5</v>
      </c>
      <c r="AA351">
        <v>8</v>
      </c>
      <c r="AB351">
        <v>8</v>
      </c>
      <c r="AC351">
        <v>6</v>
      </c>
      <c r="AD351">
        <v>7</v>
      </c>
      <c r="AE351">
        <v>7</v>
      </c>
      <c r="AF351">
        <v>4</v>
      </c>
      <c r="AG351">
        <v>7</v>
      </c>
      <c r="AH351">
        <v>37</v>
      </c>
      <c r="AI351">
        <v>41</v>
      </c>
      <c r="AJ351">
        <v>32</v>
      </c>
      <c r="AK351">
        <v>32</v>
      </c>
      <c r="AL351">
        <v>17</v>
      </c>
      <c r="AM351">
        <v>20</v>
      </c>
      <c r="AN351">
        <v>17</v>
      </c>
      <c r="AO351">
        <v>14</v>
      </c>
      <c r="AP351">
        <v>12</v>
      </c>
      <c r="AQ351">
        <v>8</v>
      </c>
      <c r="AR351">
        <v>3</v>
      </c>
      <c r="AS351">
        <v>3</v>
      </c>
      <c r="AT351">
        <v>3</v>
      </c>
      <c r="AU351">
        <v>0</v>
      </c>
      <c r="AV351">
        <v>3</v>
      </c>
      <c r="AW351">
        <v>4</v>
      </c>
      <c r="AX351">
        <v>8</v>
      </c>
      <c r="AY351">
        <v>258</v>
      </c>
      <c r="AZ351">
        <v>22</v>
      </c>
      <c r="BA351">
        <v>14</v>
      </c>
      <c r="BB351">
        <v>20</v>
      </c>
      <c r="BC351">
        <v>11</v>
      </c>
      <c r="BD351" t="s">
        <v>161</v>
      </c>
    </row>
    <row r="352" spans="1:56" hidden="1" x14ac:dyDescent="0.25">
      <c r="A352" s="18"/>
      <c r="B352" s="19"/>
      <c r="C352" s="19"/>
      <c r="D352" s="19"/>
      <c r="E352" s="17" t="s">
        <v>542</v>
      </c>
      <c r="F352">
        <v>13067</v>
      </c>
      <c r="G352" s="25" t="s">
        <v>320</v>
      </c>
      <c r="H352" s="25" t="s">
        <v>530</v>
      </c>
      <c r="I352" s="28" t="s">
        <v>51</v>
      </c>
      <c r="J352" s="28"/>
      <c r="K352" s="17" t="s">
        <v>52</v>
      </c>
      <c r="L352" s="26">
        <v>0.05</v>
      </c>
      <c r="M352" s="27">
        <v>979</v>
      </c>
      <c r="N352">
        <v>17</v>
      </c>
      <c r="O352">
        <v>25</v>
      </c>
      <c r="P352">
        <v>21</v>
      </c>
      <c r="Q352">
        <v>21</v>
      </c>
      <c r="R352">
        <v>24</v>
      </c>
      <c r="S352">
        <v>22</v>
      </c>
      <c r="T352">
        <v>14</v>
      </c>
      <c r="U352">
        <v>22</v>
      </c>
      <c r="V352">
        <v>22</v>
      </c>
      <c r="W352">
        <v>19</v>
      </c>
      <c r="X352">
        <v>22</v>
      </c>
      <c r="Y352">
        <v>21</v>
      </c>
      <c r="Z352">
        <v>13</v>
      </c>
      <c r="AA352">
        <v>19</v>
      </c>
      <c r="AB352">
        <v>20</v>
      </c>
      <c r="AC352">
        <v>16</v>
      </c>
      <c r="AD352">
        <v>18</v>
      </c>
      <c r="AE352">
        <v>18</v>
      </c>
      <c r="AF352">
        <v>11</v>
      </c>
      <c r="AG352">
        <v>17</v>
      </c>
      <c r="AH352">
        <v>91</v>
      </c>
      <c r="AI352">
        <v>101</v>
      </c>
      <c r="AJ352">
        <v>80</v>
      </c>
      <c r="AK352">
        <v>81</v>
      </c>
      <c r="AL352">
        <v>43</v>
      </c>
      <c r="AM352">
        <v>51</v>
      </c>
      <c r="AN352">
        <v>43</v>
      </c>
      <c r="AO352">
        <v>34</v>
      </c>
      <c r="AP352">
        <v>29</v>
      </c>
      <c r="AQ352">
        <v>20</v>
      </c>
      <c r="AR352">
        <v>9</v>
      </c>
      <c r="AS352">
        <v>8</v>
      </c>
      <c r="AT352">
        <v>7</v>
      </c>
      <c r="AU352">
        <v>1</v>
      </c>
      <c r="AV352">
        <v>7</v>
      </c>
      <c r="AW352">
        <v>10</v>
      </c>
      <c r="AX352">
        <v>20</v>
      </c>
      <c r="AY352">
        <v>645</v>
      </c>
      <c r="AZ352">
        <v>55</v>
      </c>
      <c r="BA352">
        <v>36</v>
      </c>
      <c r="BB352">
        <v>51</v>
      </c>
      <c r="BC352">
        <v>28</v>
      </c>
      <c r="BD352" t="s">
        <v>161</v>
      </c>
    </row>
    <row r="353" spans="1:56" hidden="1" x14ac:dyDescent="0.25">
      <c r="A353" s="18"/>
      <c r="B353" s="19"/>
      <c r="C353" s="19"/>
      <c r="D353" s="19"/>
      <c r="E353" s="17" t="s">
        <v>543</v>
      </c>
      <c r="F353">
        <v>15843</v>
      </c>
      <c r="G353" s="25" t="s">
        <v>320</v>
      </c>
      <c r="H353" s="25" t="s">
        <v>530</v>
      </c>
      <c r="I353" s="28" t="s">
        <v>51</v>
      </c>
      <c r="J353" s="28"/>
      <c r="K353" s="17" t="s">
        <v>52</v>
      </c>
      <c r="L353" s="26">
        <v>0.03</v>
      </c>
      <c r="M353" s="27">
        <v>588</v>
      </c>
      <c r="N353">
        <v>10</v>
      </c>
      <c r="O353">
        <v>15</v>
      </c>
      <c r="P353">
        <v>13</v>
      </c>
      <c r="Q353">
        <v>13</v>
      </c>
      <c r="R353">
        <v>14</v>
      </c>
      <c r="S353">
        <v>13</v>
      </c>
      <c r="T353">
        <v>9</v>
      </c>
      <c r="U353">
        <v>13</v>
      </c>
      <c r="V353">
        <v>13</v>
      </c>
      <c r="W353">
        <v>11</v>
      </c>
      <c r="X353">
        <v>13</v>
      </c>
      <c r="Y353">
        <v>13</v>
      </c>
      <c r="Z353">
        <v>8</v>
      </c>
      <c r="AA353">
        <v>11</v>
      </c>
      <c r="AB353">
        <v>12</v>
      </c>
      <c r="AC353">
        <v>10</v>
      </c>
      <c r="AD353">
        <v>11</v>
      </c>
      <c r="AE353">
        <v>11</v>
      </c>
      <c r="AF353">
        <v>7</v>
      </c>
      <c r="AG353">
        <v>10</v>
      </c>
      <c r="AH353">
        <v>55</v>
      </c>
      <c r="AI353">
        <v>61</v>
      </c>
      <c r="AJ353">
        <v>48</v>
      </c>
      <c r="AK353">
        <v>48</v>
      </c>
      <c r="AL353">
        <v>26</v>
      </c>
      <c r="AM353">
        <v>30</v>
      </c>
      <c r="AN353">
        <v>26</v>
      </c>
      <c r="AO353">
        <v>20</v>
      </c>
      <c r="AP353">
        <v>18</v>
      </c>
      <c r="AQ353">
        <v>12</v>
      </c>
      <c r="AR353">
        <v>5</v>
      </c>
      <c r="AS353">
        <v>5</v>
      </c>
      <c r="AT353">
        <v>4</v>
      </c>
      <c r="AU353">
        <v>0</v>
      </c>
      <c r="AV353">
        <v>4</v>
      </c>
      <c r="AW353">
        <v>6</v>
      </c>
      <c r="AX353">
        <v>12</v>
      </c>
      <c r="AY353">
        <v>387</v>
      </c>
      <c r="AZ353">
        <v>33</v>
      </c>
      <c r="BA353">
        <v>21</v>
      </c>
      <c r="BB353">
        <v>30</v>
      </c>
      <c r="BC353">
        <v>17</v>
      </c>
      <c r="BD353" t="s">
        <v>161</v>
      </c>
    </row>
    <row r="354" spans="1:56" hidden="1" x14ac:dyDescent="0.25">
      <c r="A354" s="18"/>
      <c r="B354" s="19"/>
      <c r="C354" s="19"/>
      <c r="D354" s="19"/>
      <c r="E354" s="17" t="s">
        <v>544</v>
      </c>
      <c r="F354">
        <v>15844</v>
      </c>
      <c r="G354" s="25" t="s">
        <v>320</v>
      </c>
      <c r="H354" s="25" t="s">
        <v>530</v>
      </c>
      <c r="I354" s="28" t="s">
        <v>51</v>
      </c>
      <c r="J354" s="28"/>
      <c r="K354" s="17" t="s">
        <v>52</v>
      </c>
      <c r="L354" s="26">
        <v>0.03</v>
      </c>
      <c r="M354" s="27">
        <v>588</v>
      </c>
      <c r="N354">
        <v>10</v>
      </c>
      <c r="O354">
        <v>15</v>
      </c>
      <c r="P354">
        <v>13</v>
      </c>
      <c r="Q354">
        <v>13</v>
      </c>
      <c r="R354">
        <v>14</v>
      </c>
      <c r="S354">
        <v>13</v>
      </c>
      <c r="T354">
        <v>9</v>
      </c>
      <c r="U354">
        <v>13</v>
      </c>
      <c r="V354">
        <v>13</v>
      </c>
      <c r="W354">
        <v>11</v>
      </c>
      <c r="X354">
        <v>13</v>
      </c>
      <c r="Y354">
        <v>13</v>
      </c>
      <c r="Z354">
        <v>8</v>
      </c>
      <c r="AA354">
        <v>11</v>
      </c>
      <c r="AB354">
        <v>12</v>
      </c>
      <c r="AC354">
        <v>10</v>
      </c>
      <c r="AD354">
        <v>11</v>
      </c>
      <c r="AE354">
        <v>11</v>
      </c>
      <c r="AF354">
        <v>7</v>
      </c>
      <c r="AG354">
        <v>10</v>
      </c>
      <c r="AH354">
        <v>55</v>
      </c>
      <c r="AI354">
        <v>61</v>
      </c>
      <c r="AJ354">
        <v>48</v>
      </c>
      <c r="AK354">
        <v>48</v>
      </c>
      <c r="AL354">
        <v>26</v>
      </c>
      <c r="AM354">
        <v>30</v>
      </c>
      <c r="AN354">
        <v>26</v>
      </c>
      <c r="AO354">
        <v>20</v>
      </c>
      <c r="AP354">
        <v>18</v>
      </c>
      <c r="AQ354">
        <v>12</v>
      </c>
      <c r="AR354">
        <v>5</v>
      </c>
      <c r="AS354">
        <v>5</v>
      </c>
      <c r="AT354">
        <v>4</v>
      </c>
      <c r="AU354">
        <v>0</v>
      </c>
      <c r="AV354">
        <v>4</v>
      </c>
      <c r="AW354">
        <v>6</v>
      </c>
      <c r="AX354">
        <v>12</v>
      </c>
      <c r="AY354">
        <v>387</v>
      </c>
      <c r="AZ354">
        <v>33</v>
      </c>
      <c r="BA354">
        <v>21</v>
      </c>
      <c r="BB354">
        <v>30</v>
      </c>
      <c r="BC354">
        <v>17</v>
      </c>
      <c r="BD354" t="s">
        <v>161</v>
      </c>
    </row>
    <row r="355" spans="1:56" hidden="1" x14ac:dyDescent="0.25">
      <c r="A355" s="18"/>
      <c r="B355" s="19"/>
      <c r="C355" s="19"/>
      <c r="D355" s="19"/>
      <c r="E355" s="17" t="s">
        <v>545</v>
      </c>
      <c r="F355">
        <v>2445</v>
      </c>
      <c r="G355" s="25" t="s">
        <v>320</v>
      </c>
      <c r="H355" s="25" t="s">
        <v>530</v>
      </c>
      <c r="I355" s="28" t="s">
        <v>59</v>
      </c>
      <c r="J355" s="28"/>
      <c r="K355" s="17" t="s">
        <v>52</v>
      </c>
      <c r="L355" s="26">
        <v>7.0000000000000007E-2</v>
      </c>
      <c r="M355" s="27">
        <v>1373</v>
      </c>
      <c r="N355">
        <v>24</v>
      </c>
      <c r="O355">
        <v>35</v>
      </c>
      <c r="P355">
        <v>30</v>
      </c>
      <c r="Q355">
        <v>30</v>
      </c>
      <c r="R355">
        <v>33</v>
      </c>
      <c r="S355">
        <v>31</v>
      </c>
      <c r="T355">
        <v>20</v>
      </c>
      <c r="U355">
        <v>30</v>
      </c>
      <c r="V355">
        <v>31</v>
      </c>
      <c r="W355">
        <v>27</v>
      </c>
      <c r="X355">
        <v>31</v>
      </c>
      <c r="Y355">
        <v>30</v>
      </c>
      <c r="Z355">
        <v>18</v>
      </c>
      <c r="AA355">
        <v>27</v>
      </c>
      <c r="AB355">
        <v>28</v>
      </c>
      <c r="AC355">
        <v>23</v>
      </c>
      <c r="AD355">
        <v>26</v>
      </c>
      <c r="AE355">
        <v>25</v>
      </c>
      <c r="AF355">
        <v>15</v>
      </c>
      <c r="AG355">
        <v>23</v>
      </c>
      <c r="AH355">
        <v>128</v>
      </c>
      <c r="AI355">
        <v>142</v>
      </c>
      <c r="AJ355">
        <v>112</v>
      </c>
      <c r="AK355">
        <v>113</v>
      </c>
      <c r="AL355">
        <v>61</v>
      </c>
      <c r="AM355">
        <v>71</v>
      </c>
      <c r="AN355">
        <v>60</v>
      </c>
      <c r="AO355">
        <v>47</v>
      </c>
      <c r="AP355">
        <v>41</v>
      </c>
      <c r="AQ355">
        <v>28</v>
      </c>
      <c r="AR355">
        <v>12</v>
      </c>
      <c r="AS355">
        <v>11</v>
      </c>
      <c r="AT355">
        <v>10</v>
      </c>
      <c r="AU355">
        <v>1</v>
      </c>
      <c r="AV355">
        <v>10</v>
      </c>
      <c r="AW355">
        <v>14</v>
      </c>
      <c r="AX355">
        <v>28</v>
      </c>
      <c r="AY355">
        <v>902</v>
      </c>
      <c r="AZ355">
        <v>78</v>
      </c>
      <c r="BA355">
        <v>50</v>
      </c>
      <c r="BB355">
        <v>71</v>
      </c>
      <c r="BC355">
        <v>39</v>
      </c>
      <c r="BD355" t="s">
        <v>161</v>
      </c>
    </row>
    <row r="356" spans="1:56" hidden="1" x14ac:dyDescent="0.25">
      <c r="A356" s="18" t="s">
        <v>546</v>
      </c>
      <c r="B356" s="19" t="s">
        <v>46</v>
      </c>
      <c r="C356" s="19" t="s">
        <v>320</v>
      </c>
      <c r="D356" s="19" t="s">
        <v>547</v>
      </c>
      <c r="E356" s="19"/>
      <c r="F356" s="19"/>
      <c r="G356" s="19"/>
      <c r="H356" s="19"/>
      <c r="I356" s="19"/>
      <c r="J356" s="19"/>
      <c r="K356" s="19"/>
      <c r="L356" s="19"/>
      <c r="M356" s="20">
        <v>16219</v>
      </c>
      <c r="N356" s="20">
        <v>259</v>
      </c>
      <c r="O356" s="20">
        <v>256</v>
      </c>
      <c r="P356" s="20">
        <v>251</v>
      </c>
      <c r="Q356" s="20">
        <v>304</v>
      </c>
      <c r="R356" s="20">
        <v>295</v>
      </c>
      <c r="S356" s="20">
        <v>356</v>
      </c>
      <c r="T356" s="20">
        <v>391</v>
      </c>
      <c r="U356" s="20">
        <v>296</v>
      </c>
      <c r="V356" s="20">
        <v>280</v>
      </c>
      <c r="W356" s="20">
        <v>305</v>
      </c>
      <c r="X356" s="20">
        <v>281</v>
      </c>
      <c r="Y356" s="20">
        <v>286</v>
      </c>
      <c r="Z356" s="20">
        <v>381</v>
      </c>
      <c r="AA356" s="20">
        <v>291</v>
      </c>
      <c r="AB356" s="20">
        <v>267</v>
      </c>
      <c r="AC356" s="20">
        <v>274</v>
      </c>
      <c r="AD356" s="20">
        <v>236</v>
      </c>
      <c r="AE356" s="20">
        <v>235</v>
      </c>
      <c r="AF356" s="20">
        <v>317</v>
      </c>
      <c r="AG356" s="20">
        <v>252</v>
      </c>
      <c r="AH356" s="20">
        <v>1250</v>
      </c>
      <c r="AI356" s="20">
        <v>1380</v>
      </c>
      <c r="AJ356" s="20">
        <v>1462</v>
      </c>
      <c r="AK356" s="20">
        <v>1239</v>
      </c>
      <c r="AL356" s="20">
        <v>1385</v>
      </c>
      <c r="AM356" s="20">
        <v>887</v>
      </c>
      <c r="AN356" s="20">
        <v>689</v>
      </c>
      <c r="AO356" s="20">
        <v>697</v>
      </c>
      <c r="AP356" s="20">
        <v>481</v>
      </c>
      <c r="AQ356" s="20">
        <v>355</v>
      </c>
      <c r="AR356" s="20">
        <v>310</v>
      </c>
      <c r="AS356" s="20">
        <v>141</v>
      </c>
      <c r="AT356" s="20">
        <v>130</v>
      </c>
      <c r="AU356" s="21">
        <v>11</v>
      </c>
      <c r="AV356" s="20">
        <v>70</v>
      </c>
      <c r="AW356" s="22">
        <v>66</v>
      </c>
      <c r="AX356" s="20">
        <v>304</v>
      </c>
      <c r="AY356" s="23">
        <v>4899</v>
      </c>
      <c r="AZ356" s="20">
        <v>109</v>
      </c>
      <c r="BA356" s="20">
        <v>188</v>
      </c>
      <c r="BB356" s="20">
        <v>754</v>
      </c>
      <c r="BC356" s="23">
        <v>424.64727282131747</v>
      </c>
      <c r="BD356" t="s">
        <v>161</v>
      </c>
    </row>
    <row r="357" spans="1:56" hidden="1" x14ac:dyDescent="0.25">
      <c r="A357" s="72"/>
      <c r="B357" s="48" t="s">
        <v>46</v>
      </c>
      <c r="C357" s="48" t="s">
        <v>548</v>
      </c>
      <c r="D357" s="48"/>
      <c r="E357" s="48"/>
      <c r="F357" s="48"/>
      <c r="G357" s="48"/>
      <c r="H357" s="48"/>
      <c r="I357" s="48"/>
      <c r="J357" s="48"/>
      <c r="K357" s="48"/>
      <c r="L357" s="48"/>
      <c r="M357" s="76">
        <v>29818</v>
      </c>
      <c r="N357" s="76">
        <v>431</v>
      </c>
      <c r="O357" s="76">
        <v>351</v>
      </c>
      <c r="P357" s="76">
        <v>313</v>
      </c>
      <c r="Q357" s="76">
        <v>352</v>
      </c>
      <c r="R357" s="76">
        <v>324</v>
      </c>
      <c r="S357" s="76">
        <v>384</v>
      </c>
      <c r="T357" s="76">
        <v>631</v>
      </c>
      <c r="U357" s="76">
        <v>665</v>
      </c>
      <c r="V357" s="76">
        <v>680</v>
      </c>
      <c r="W357" s="76">
        <v>705</v>
      </c>
      <c r="X357" s="76">
        <v>732</v>
      </c>
      <c r="Y357" s="76">
        <v>746</v>
      </c>
      <c r="Z357" s="76">
        <v>743</v>
      </c>
      <c r="AA357" s="76">
        <v>686</v>
      </c>
      <c r="AB357" s="76">
        <v>616</v>
      </c>
      <c r="AC357" s="76">
        <v>507</v>
      </c>
      <c r="AD357" s="76">
        <v>434</v>
      </c>
      <c r="AE357" s="76">
        <v>380</v>
      </c>
      <c r="AF357" s="76">
        <v>352</v>
      </c>
      <c r="AG357" s="76">
        <v>348</v>
      </c>
      <c r="AH357" s="76">
        <v>1736</v>
      </c>
      <c r="AI357" s="76">
        <v>1907</v>
      </c>
      <c r="AJ357" s="76">
        <v>2256</v>
      </c>
      <c r="AK357" s="76">
        <v>2114</v>
      </c>
      <c r="AL357" s="76">
        <v>2207</v>
      </c>
      <c r="AM357" s="76">
        <v>1636</v>
      </c>
      <c r="AN357" s="76">
        <v>1487</v>
      </c>
      <c r="AO357" s="76">
        <v>1496</v>
      </c>
      <c r="AP357" s="76">
        <v>1339</v>
      </c>
      <c r="AQ357" s="76">
        <v>1144</v>
      </c>
      <c r="AR357" s="76">
        <v>866</v>
      </c>
      <c r="AS357" s="76">
        <v>589</v>
      </c>
      <c r="AT357" s="76">
        <v>661</v>
      </c>
      <c r="AU357" s="76">
        <v>40</v>
      </c>
      <c r="AV357" s="76">
        <v>229</v>
      </c>
      <c r="AW357" s="76">
        <v>202</v>
      </c>
      <c r="AX357" s="76">
        <v>502</v>
      </c>
      <c r="AY357" s="76">
        <v>15725</v>
      </c>
      <c r="AZ357" s="76">
        <v>1785</v>
      </c>
      <c r="BA357" s="76">
        <v>893</v>
      </c>
      <c r="BB357" s="76">
        <v>6166</v>
      </c>
      <c r="BC357" s="76">
        <v>711.45821774325645</v>
      </c>
      <c r="BD357" t="s">
        <v>161</v>
      </c>
    </row>
    <row r="358" spans="1:56" hidden="1" x14ac:dyDescent="0.25">
      <c r="A358" s="18" t="s">
        <v>549</v>
      </c>
      <c r="B358" s="19" t="s">
        <v>46</v>
      </c>
      <c r="C358" s="19" t="s">
        <v>548</v>
      </c>
      <c r="D358" s="19" t="s">
        <v>548</v>
      </c>
      <c r="E358" s="19" t="s">
        <v>548</v>
      </c>
      <c r="F358" s="29">
        <v>2499</v>
      </c>
      <c r="G358" s="30" t="s">
        <v>186</v>
      </c>
      <c r="H358" s="30" t="s">
        <v>548</v>
      </c>
      <c r="I358" s="29" t="s">
        <v>57</v>
      </c>
      <c r="J358" s="29"/>
      <c r="K358" s="19" t="s">
        <v>52</v>
      </c>
      <c r="L358" s="31">
        <v>1</v>
      </c>
      <c r="M358" s="20">
        <v>3318</v>
      </c>
      <c r="N358" s="20">
        <v>43</v>
      </c>
      <c r="O358" s="20">
        <v>45</v>
      </c>
      <c r="P358" s="20">
        <v>35</v>
      </c>
      <c r="Q358" s="20">
        <v>39</v>
      </c>
      <c r="R358" s="20">
        <v>36</v>
      </c>
      <c r="S358" s="20">
        <v>35</v>
      </c>
      <c r="T358" s="20">
        <v>54</v>
      </c>
      <c r="U358" s="20">
        <v>58</v>
      </c>
      <c r="V358" s="20">
        <v>61</v>
      </c>
      <c r="W358" s="20">
        <v>75</v>
      </c>
      <c r="X358" s="20">
        <v>76</v>
      </c>
      <c r="Y358" s="20">
        <v>76</v>
      </c>
      <c r="Z358" s="20">
        <v>81</v>
      </c>
      <c r="AA358" s="20">
        <v>75</v>
      </c>
      <c r="AB358" s="20">
        <v>72</v>
      </c>
      <c r="AC358" s="20">
        <v>66</v>
      </c>
      <c r="AD358" s="20">
        <v>58</v>
      </c>
      <c r="AE358" s="20">
        <v>57</v>
      </c>
      <c r="AF358" s="20">
        <v>49</v>
      </c>
      <c r="AG358" s="20">
        <v>46</v>
      </c>
      <c r="AH358" s="20">
        <v>195</v>
      </c>
      <c r="AI358" s="20">
        <v>200</v>
      </c>
      <c r="AJ358" s="20">
        <v>235</v>
      </c>
      <c r="AK358" s="20">
        <v>247</v>
      </c>
      <c r="AL358" s="20">
        <v>239</v>
      </c>
      <c r="AM358" s="20">
        <v>195</v>
      </c>
      <c r="AN358" s="20">
        <v>159</v>
      </c>
      <c r="AO358" s="20">
        <v>160</v>
      </c>
      <c r="AP358" s="20">
        <v>152</v>
      </c>
      <c r="AQ358" s="20">
        <v>143</v>
      </c>
      <c r="AR358" s="20">
        <v>105</v>
      </c>
      <c r="AS358" s="20">
        <v>71</v>
      </c>
      <c r="AT358" s="20">
        <v>80</v>
      </c>
      <c r="AU358" s="21">
        <v>4</v>
      </c>
      <c r="AV358" s="20">
        <v>28</v>
      </c>
      <c r="AW358" s="22">
        <v>15</v>
      </c>
      <c r="AX358" s="20">
        <v>50</v>
      </c>
      <c r="AY358" s="23">
        <v>1739</v>
      </c>
      <c r="AZ358" s="20">
        <v>144</v>
      </c>
      <c r="BA358" s="20">
        <v>104</v>
      </c>
      <c r="BB358" s="20">
        <v>663</v>
      </c>
      <c r="BC358" s="23">
        <v>71.00659316028586</v>
      </c>
      <c r="BD358" t="s">
        <v>161</v>
      </c>
    </row>
    <row r="359" spans="1:56" hidden="1" x14ac:dyDescent="0.25">
      <c r="A359" s="18" t="s">
        <v>550</v>
      </c>
      <c r="B359" s="19" t="s">
        <v>46</v>
      </c>
      <c r="C359" s="19" t="s">
        <v>548</v>
      </c>
      <c r="D359" s="19" t="s">
        <v>551</v>
      </c>
      <c r="E359" s="19" t="s">
        <v>551</v>
      </c>
      <c r="F359" s="29">
        <v>2500</v>
      </c>
      <c r="G359" s="30" t="s">
        <v>186</v>
      </c>
      <c r="H359" s="30" t="s">
        <v>548</v>
      </c>
      <c r="I359" s="29" t="s">
        <v>76</v>
      </c>
      <c r="J359" s="29"/>
      <c r="K359" s="19" t="s">
        <v>52</v>
      </c>
      <c r="L359" s="31">
        <v>1</v>
      </c>
      <c r="M359" s="20">
        <v>3689</v>
      </c>
      <c r="N359" s="20">
        <v>41</v>
      </c>
      <c r="O359" s="20">
        <v>43</v>
      </c>
      <c r="P359" s="20">
        <v>41</v>
      </c>
      <c r="Q359" s="20">
        <v>40</v>
      </c>
      <c r="R359" s="20">
        <v>47</v>
      </c>
      <c r="S359" s="20">
        <v>46</v>
      </c>
      <c r="T359" s="20">
        <v>78</v>
      </c>
      <c r="U359" s="20">
        <v>81</v>
      </c>
      <c r="V359" s="20">
        <v>87</v>
      </c>
      <c r="W359" s="20">
        <v>90</v>
      </c>
      <c r="X359" s="20">
        <v>94</v>
      </c>
      <c r="Y359" s="20">
        <v>97</v>
      </c>
      <c r="Z359" s="20">
        <v>100</v>
      </c>
      <c r="AA359" s="20">
        <v>93</v>
      </c>
      <c r="AB359" s="20">
        <v>84</v>
      </c>
      <c r="AC359" s="20">
        <v>68</v>
      </c>
      <c r="AD359" s="20">
        <v>63</v>
      </c>
      <c r="AE359" s="20">
        <v>55</v>
      </c>
      <c r="AF359" s="20">
        <v>48</v>
      </c>
      <c r="AG359" s="20">
        <v>41</v>
      </c>
      <c r="AH359" s="20">
        <v>168</v>
      </c>
      <c r="AI359" s="20">
        <v>233</v>
      </c>
      <c r="AJ359" s="20">
        <v>257</v>
      </c>
      <c r="AK359" s="20">
        <v>263</v>
      </c>
      <c r="AL359" s="20">
        <v>251</v>
      </c>
      <c r="AM359" s="20">
        <v>197</v>
      </c>
      <c r="AN359" s="20">
        <v>221</v>
      </c>
      <c r="AO359" s="20">
        <v>183</v>
      </c>
      <c r="AP359" s="20">
        <v>171</v>
      </c>
      <c r="AQ359" s="20">
        <v>131</v>
      </c>
      <c r="AR359" s="20">
        <v>119</v>
      </c>
      <c r="AS359" s="20">
        <v>66</v>
      </c>
      <c r="AT359" s="20">
        <v>92</v>
      </c>
      <c r="AU359" s="21">
        <v>4</v>
      </c>
      <c r="AV359" s="20">
        <v>20</v>
      </c>
      <c r="AW359" s="22">
        <v>21</v>
      </c>
      <c r="AX359" s="20">
        <v>48</v>
      </c>
      <c r="AY359" s="23">
        <v>1943</v>
      </c>
      <c r="AZ359" s="20">
        <v>266</v>
      </c>
      <c r="BA359" s="20">
        <v>125</v>
      </c>
      <c r="BB359" s="20">
        <v>869</v>
      </c>
      <c r="BC359" s="23">
        <v>68.222020879490344</v>
      </c>
      <c r="BD359" t="s">
        <v>161</v>
      </c>
    </row>
    <row r="360" spans="1:56" hidden="1" x14ac:dyDescent="0.25">
      <c r="A360" s="18" t="s">
        <v>552</v>
      </c>
      <c r="B360" s="19" t="s">
        <v>46</v>
      </c>
      <c r="C360" s="19" t="s">
        <v>548</v>
      </c>
      <c r="D360" s="19" t="s">
        <v>553</v>
      </c>
      <c r="E360" s="19"/>
      <c r="F360" s="19"/>
      <c r="G360" s="19"/>
      <c r="H360" s="19"/>
      <c r="I360" s="19"/>
      <c r="J360" s="19"/>
      <c r="K360" s="19"/>
      <c r="L360" s="19"/>
      <c r="M360" s="20">
        <v>3504</v>
      </c>
      <c r="N360" s="20">
        <v>47</v>
      </c>
      <c r="O360" s="20">
        <v>32</v>
      </c>
      <c r="P360" s="20">
        <v>35</v>
      </c>
      <c r="Q360" s="20">
        <v>28</v>
      </c>
      <c r="R360" s="20">
        <v>28</v>
      </c>
      <c r="S360" s="20">
        <v>30</v>
      </c>
      <c r="T360" s="20">
        <v>83</v>
      </c>
      <c r="U360" s="20">
        <v>88</v>
      </c>
      <c r="V360" s="20">
        <v>89</v>
      </c>
      <c r="W360" s="20">
        <v>86</v>
      </c>
      <c r="X360" s="20">
        <v>91</v>
      </c>
      <c r="Y360" s="20">
        <v>91</v>
      </c>
      <c r="Z360" s="20">
        <v>91</v>
      </c>
      <c r="AA360" s="20">
        <v>79</v>
      </c>
      <c r="AB360" s="20">
        <v>74</v>
      </c>
      <c r="AC360" s="20">
        <v>54</v>
      </c>
      <c r="AD360" s="20">
        <v>43</v>
      </c>
      <c r="AE360" s="20">
        <v>31</v>
      </c>
      <c r="AF360" s="20">
        <v>31</v>
      </c>
      <c r="AG360" s="20">
        <v>30</v>
      </c>
      <c r="AH360" s="20">
        <v>166</v>
      </c>
      <c r="AI360" s="20">
        <v>216</v>
      </c>
      <c r="AJ360" s="20">
        <v>289</v>
      </c>
      <c r="AK360" s="20">
        <v>274</v>
      </c>
      <c r="AL360" s="20">
        <v>256</v>
      </c>
      <c r="AM360" s="20">
        <v>223</v>
      </c>
      <c r="AN360" s="20">
        <v>182</v>
      </c>
      <c r="AO360" s="20">
        <v>155</v>
      </c>
      <c r="AP360" s="20">
        <v>193</v>
      </c>
      <c r="AQ360" s="20">
        <v>159</v>
      </c>
      <c r="AR360" s="20">
        <v>98</v>
      </c>
      <c r="AS360" s="20">
        <v>68</v>
      </c>
      <c r="AT360" s="20">
        <v>64</v>
      </c>
      <c r="AU360" s="21">
        <v>5</v>
      </c>
      <c r="AV360" s="20">
        <v>29</v>
      </c>
      <c r="AW360" s="22">
        <v>18</v>
      </c>
      <c r="AX360" s="20">
        <v>55</v>
      </c>
      <c r="AY360" s="23">
        <v>1860</v>
      </c>
      <c r="AZ360" s="20">
        <v>198</v>
      </c>
      <c r="BA360" s="20">
        <v>97</v>
      </c>
      <c r="BB360" s="20">
        <v>718</v>
      </c>
      <c r="BC360" s="23">
        <v>77.968023862274677</v>
      </c>
      <c r="BD360" t="s">
        <v>161</v>
      </c>
    </row>
    <row r="361" spans="1:56" hidden="1" x14ac:dyDescent="0.25">
      <c r="A361" s="18"/>
      <c r="B361" s="19"/>
      <c r="C361" s="19"/>
      <c r="D361" s="19"/>
      <c r="E361" s="17" t="s">
        <v>554</v>
      </c>
      <c r="F361">
        <v>2501</v>
      </c>
      <c r="G361" s="25" t="s">
        <v>186</v>
      </c>
      <c r="H361" s="25" t="s">
        <v>548</v>
      </c>
      <c r="I361" t="s">
        <v>59</v>
      </c>
      <c r="K361" s="17" t="s">
        <v>52</v>
      </c>
      <c r="L361" s="26">
        <v>0.69</v>
      </c>
      <c r="M361" s="27">
        <v>2418</v>
      </c>
      <c r="N361">
        <v>32</v>
      </c>
      <c r="O361">
        <v>22</v>
      </c>
      <c r="P361">
        <v>24</v>
      </c>
      <c r="Q361">
        <v>19</v>
      </c>
      <c r="R361">
        <v>19</v>
      </c>
      <c r="S361">
        <v>21</v>
      </c>
      <c r="T361">
        <v>57</v>
      </c>
      <c r="U361">
        <v>61</v>
      </c>
      <c r="V361">
        <v>61</v>
      </c>
      <c r="W361">
        <v>59</v>
      </c>
      <c r="X361">
        <v>63</v>
      </c>
      <c r="Y361">
        <v>63</v>
      </c>
      <c r="Z361">
        <v>63</v>
      </c>
      <c r="AA361">
        <v>55</v>
      </c>
      <c r="AB361">
        <v>51</v>
      </c>
      <c r="AC361">
        <v>37</v>
      </c>
      <c r="AD361">
        <v>30</v>
      </c>
      <c r="AE361">
        <v>21</v>
      </c>
      <c r="AF361">
        <v>21</v>
      </c>
      <c r="AG361">
        <v>21</v>
      </c>
      <c r="AH361">
        <v>115</v>
      </c>
      <c r="AI361">
        <v>149</v>
      </c>
      <c r="AJ361">
        <v>199</v>
      </c>
      <c r="AK361">
        <v>189</v>
      </c>
      <c r="AL361">
        <v>177</v>
      </c>
      <c r="AM361">
        <v>154</v>
      </c>
      <c r="AN361">
        <v>126</v>
      </c>
      <c r="AO361">
        <v>107</v>
      </c>
      <c r="AP361">
        <v>133</v>
      </c>
      <c r="AQ361">
        <v>110</v>
      </c>
      <c r="AR361">
        <v>68</v>
      </c>
      <c r="AS361">
        <v>47</v>
      </c>
      <c r="AT361">
        <v>44</v>
      </c>
      <c r="AU361">
        <v>3</v>
      </c>
      <c r="AV361">
        <v>20</v>
      </c>
      <c r="AW361">
        <v>12</v>
      </c>
      <c r="AX361">
        <v>38</v>
      </c>
      <c r="AY361">
        <v>1283</v>
      </c>
      <c r="AZ361">
        <v>137</v>
      </c>
      <c r="BA361">
        <v>67</v>
      </c>
      <c r="BB361">
        <v>495</v>
      </c>
      <c r="BC361">
        <v>54</v>
      </c>
      <c r="BD361" t="s">
        <v>161</v>
      </c>
    </row>
    <row r="362" spans="1:56" hidden="1" x14ac:dyDescent="0.25">
      <c r="A362" s="18"/>
      <c r="B362" s="19"/>
      <c r="C362" s="19"/>
      <c r="D362" s="19"/>
      <c r="E362" s="17" t="s">
        <v>555</v>
      </c>
      <c r="F362">
        <v>2502</v>
      </c>
      <c r="G362" s="25" t="s">
        <v>186</v>
      </c>
      <c r="H362" s="25" t="s">
        <v>548</v>
      </c>
      <c r="I362" t="s">
        <v>59</v>
      </c>
      <c r="K362" s="17" t="s">
        <v>52</v>
      </c>
      <c r="L362" s="26">
        <v>0.31</v>
      </c>
      <c r="M362" s="27">
        <v>1086</v>
      </c>
      <c r="N362">
        <v>15</v>
      </c>
      <c r="O362">
        <v>10</v>
      </c>
      <c r="P362">
        <v>11</v>
      </c>
      <c r="Q362">
        <v>9</v>
      </c>
      <c r="R362">
        <v>9</v>
      </c>
      <c r="S362">
        <v>9</v>
      </c>
      <c r="T362">
        <v>26</v>
      </c>
      <c r="U362">
        <v>27</v>
      </c>
      <c r="V362">
        <v>28</v>
      </c>
      <c r="W362">
        <v>27</v>
      </c>
      <c r="X362">
        <v>28</v>
      </c>
      <c r="Y362">
        <v>28</v>
      </c>
      <c r="Z362">
        <v>28</v>
      </c>
      <c r="AA362">
        <v>24</v>
      </c>
      <c r="AB362">
        <v>23</v>
      </c>
      <c r="AC362">
        <v>17</v>
      </c>
      <c r="AD362">
        <v>13</v>
      </c>
      <c r="AE362">
        <v>10</v>
      </c>
      <c r="AF362">
        <v>10</v>
      </c>
      <c r="AG362">
        <v>9</v>
      </c>
      <c r="AH362">
        <v>51</v>
      </c>
      <c r="AI362">
        <v>67</v>
      </c>
      <c r="AJ362">
        <v>90</v>
      </c>
      <c r="AK362">
        <v>85</v>
      </c>
      <c r="AL362">
        <v>79</v>
      </c>
      <c r="AM362">
        <v>69</v>
      </c>
      <c r="AN362">
        <v>56</v>
      </c>
      <c r="AO362">
        <v>48</v>
      </c>
      <c r="AP362">
        <v>60</v>
      </c>
      <c r="AQ362">
        <v>49</v>
      </c>
      <c r="AR362">
        <v>30</v>
      </c>
      <c r="AS362">
        <v>21</v>
      </c>
      <c r="AT362">
        <v>20</v>
      </c>
      <c r="AU362">
        <v>2</v>
      </c>
      <c r="AV362">
        <v>9</v>
      </c>
      <c r="AW362">
        <v>6</v>
      </c>
      <c r="AX362">
        <v>17</v>
      </c>
      <c r="AY362">
        <v>577</v>
      </c>
      <c r="AZ362">
        <v>61</v>
      </c>
      <c r="BA362">
        <v>30</v>
      </c>
      <c r="BB362">
        <v>223</v>
      </c>
      <c r="BC362">
        <v>24</v>
      </c>
      <c r="BD362" t="s">
        <v>161</v>
      </c>
    </row>
    <row r="363" spans="1:56" hidden="1" x14ac:dyDescent="0.25">
      <c r="A363" s="18" t="s">
        <v>556</v>
      </c>
      <c r="B363" s="19" t="s">
        <v>46</v>
      </c>
      <c r="C363" s="19" t="s">
        <v>548</v>
      </c>
      <c r="D363" s="19" t="s">
        <v>557</v>
      </c>
      <c r="E363" s="19"/>
      <c r="F363" s="19"/>
      <c r="G363" s="19"/>
      <c r="H363" s="19"/>
      <c r="I363" s="19"/>
      <c r="J363" s="19"/>
      <c r="K363" s="19"/>
      <c r="L363" s="19"/>
      <c r="M363" s="20">
        <v>1117</v>
      </c>
      <c r="N363" s="20">
        <v>8</v>
      </c>
      <c r="O363" s="20">
        <v>14</v>
      </c>
      <c r="P363" s="20">
        <v>9</v>
      </c>
      <c r="Q363" s="20">
        <v>6</v>
      </c>
      <c r="R363" s="20">
        <v>6</v>
      </c>
      <c r="S363" s="20">
        <v>16</v>
      </c>
      <c r="T363" s="20">
        <v>13</v>
      </c>
      <c r="U363" s="20">
        <v>18</v>
      </c>
      <c r="V363" s="20">
        <v>19</v>
      </c>
      <c r="W363" s="20">
        <v>19</v>
      </c>
      <c r="X363" s="20">
        <v>23</v>
      </c>
      <c r="Y363" s="20">
        <v>25</v>
      </c>
      <c r="Z363" s="20">
        <v>25</v>
      </c>
      <c r="AA363" s="20">
        <v>19</v>
      </c>
      <c r="AB363" s="20">
        <v>18</v>
      </c>
      <c r="AC363" s="20">
        <v>14</v>
      </c>
      <c r="AD363" s="20">
        <v>10</v>
      </c>
      <c r="AE363" s="20">
        <v>7</v>
      </c>
      <c r="AF363" s="20">
        <v>6</v>
      </c>
      <c r="AG363" s="20">
        <v>6</v>
      </c>
      <c r="AH363" s="20">
        <v>29</v>
      </c>
      <c r="AI363" s="20">
        <v>42</v>
      </c>
      <c r="AJ363" s="20">
        <v>69</v>
      </c>
      <c r="AK363" s="20">
        <v>79</v>
      </c>
      <c r="AL363" s="20">
        <v>133</v>
      </c>
      <c r="AM363" s="20">
        <v>63</v>
      </c>
      <c r="AN363" s="20">
        <v>71</v>
      </c>
      <c r="AO363" s="20">
        <v>60</v>
      </c>
      <c r="AP363" s="20">
        <v>68</v>
      </c>
      <c r="AQ363" s="20">
        <v>68</v>
      </c>
      <c r="AR363" s="20">
        <v>64</v>
      </c>
      <c r="AS363" s="20">
        <v>53</v>
      </c>
      <c r="AT363" s="20">
        <v>37</v>
      </c>
      <c r="AU363" s="21">
        <v>3</v>
      </c>
      <c r="AV363" s="20">
        <v>5</v>
      </c>
      <c r="AW363" s="22">
        <v>3</v>
      </c>
      <c r="AX363" s="20">
        <v>9</v>
      </c>
      <c r="AY363" s="23">
        <v>578</v>
      </c>
      <c r="AZ363" s="20">
        <v>82</v>
      </c>
      <c r="BA363" s="20">
        <v>7</v>
      </c>
      <c r="BB363" s="20">
        <v>183</v>
      </c>
      <c r="BC363" s="23">
        <v>13.92286140397762</v>
      </c>
      <c r="BD363" t="s">
        <v>161</v>
      </c>
    </row>
    <row r="364" spans="1:56" hidden="1" x14ac:dyDescent="0.25">
      <c r="A364" s="18"/>
      <c r="B364" s="19"/>
      <c r="C364" s="19"/>
      <c r="D364" s="19"/>
      <c r="E364" s="17" t="s">
        <v>558</v>
      </c>
      <c r="F364">
        <v>6978</v>
      </c>
      <c r="G364" s="25" t="s">
        <v>186</v>
      </c>
      <c r="H364" s="25" t="s">
        <v>548</v>
      </c>
      <c r="I364" t="s">
        <v>51</v>
      </c>
      <c r="K364" s="17" t="s">
        <v>52</v>
      </c>
      <c r="L364" s="26">
        <v>0.53</v>
      </c>
      <c r="M364" s="27">
        <v>590</v>
      </c>
      <c r="N364">
        <v>4</v>
      </c>
      <c r="O364">
        <v>7</v>
      </c>
      <c r="P364">
        <v>5</v>
      </c>
      <c r="Q364">
        <v>3</v>
      </c>
      <c r="R364">
        <v>3</v>
      </c>
      <c r="S364">
        <v>8</v>
      </c>
      <c r="T364">
        <v>7</v>
      </c>
      <c r="U364">
        <v>10</v>
      </c>
      <c r="V364">
        <v>10</v>
      </c>
      <c r="W364">
        <v>10</v>
      </c>
      <c r="X364">
        <v>12</v>
      </c>
      <c r="Y364">
        <v>13</v>
      </c>
      <c r="Z364">
        <v>13</v>
      </c>
      <c r="AA364">
        <v>10</v>
      </c>
      <c r="AB364">
        <v>10</v>
      </c>
      <c r="AC364">
        <v>7</v>
      </c>
      <c r="AD364">
        <v>5</v>
      </c>
      <c r="AE364">
        <v>4</v>
      </c>
      <c r="AF364">
        <v>3</v>
      </c>
      <c r="AG364">
        <v>3</v>
      </c>
      <c r="AH364">
        <v>15</v>
      </c>
      <c r="AI364">
        <v>22</v>
      </c>
      <c r="AJ364">
        <v>37</v>
      </c>
      <c r="AK364">
        <v>42</v>
      </c>
      <c r="AL364">
        <v>70</v>
      </c>
      <c r="AM364">
        <v>33</v>
      </c>
      <c r="AN364">
        <v>38</v>
      </c>
      <c r="AO364">
        <v>32</v>
      </c>
      <c r="AP364">
        <v>36</v>
      </c>
      <c r="AQ364">
        <v>36</v>
      </c>
      <c r="AR364">
        <v>34</v>
      </c>
      <c r="AS364">
        <v>28</v>
      </c>
      <c r="AT364">
        <v>20</v>
      </c>
      <c r="AU364">
        <v>2</v>
      </c>
      <c r="AV364">
        <v>3</v>
      </c>
      <c r="AW364">
        <v>2</v>
      </c>
      <c r="AX364">
        <v>5</v>
      </c>
      <c r="AY364">
        <v>306</v>
      </c>
      <c r="AZ364">
        <v>43</v>
      </c>
      <c r="BA364">
        <v>4</v>
      </c>
      <c r="BB364">
        <v>97</v>
      </c>
      <c r="BC364">
        <v>7</v>
      </c>
      <c r="BD364" t="s">
        <v>161</v>
      </c>
    </row>
    <row r="365" spans="1:56" hidden="1" x14ac:dyDescent="0.25">
      <c r="A365" s="18"/>
      <c r="B365" s="19"/>
      <c r="C365" s="19"/>
      <c r="D365" s="19"/>
      <c r="E365" s="17" t="s">
        <v>559</v>
      </c>
      <c r="F365">
        <v>2503</v>
      </c>
      <c r="G365" s="25" t="s">
        <v>186</v>
      </c>
      <c r="H365" s="25" t="s">
        <v>548</v>
      </c>
      <c r="I365" t="s">
        <v>51</v>
      </c>
      <c r="K365" s="17" t="s">
        <v>52</v>
      </c>
      <c r="L365" s="26">
        <v>0.47</v>
      </c>
      <c r="M365" s="27">
        <v>527</v>
      </c>
      <c r="N365">
        <v>4</v>
      </c>
      <c r="O365">
        <v>7</v>
      </c>
      <c r="P365">
        <v>4</v>
      </c>
      <c r="Q365">
        <v>3</v>
      </c>
      <c r="R365">
        <v>3</v>
      </c>
      <c r="S365">
        <v>8</v>
      </c>
      <c r="T365">
        <v>6</v>
      </c>
      <c r="U365">
        <v>8</v>
      </c>
      <c r="V365">
        <v>9</v>
      </c>
      <c r="W365">
        <v>9</v>
      </c>
      <c r="X365">
        <v>11</v>
      </c>
      <c r="Y365">
        <v>12</v>
      </c>
      <c r="Z365">
        <v>12</v>
      </c>
      <c r="AA365">
        <v>9</v>
      </c>
      <c r="AB365">
        <v>8</v>
      </c>
      <c r="AC365">
        <v>7</v>
      </c>
      <c r="AD365">
        <v>5</v>
      </c>
      <c r="AE365">
        <v>3</v>
      </c>
      <c r="AF365">
        <v>3</v>
      </c>
      <c r="AG365">
        <v>3</v>
      </c>
      <c r="AH365">
        <v>14</v>
      </c>
      <c r="AI365">
        <v>20</v>
      </c>
      <c r="AJ365">
        <v>32</v>
      </c>
      <c r="AK365">
        <v>37</v>
      </c>
      <c r="AL365">
        <v>63</v>
      </c>
      <c r="AM365">
        <v>30</v>
      </c>
      <c r="AN365">
        <v>33</v>
      </c>
      <c r="AO365">
        <v>28</v>
      </c>
      <c r="AP365">
        <v>32</v>
      </c>
      <c r="AQ365">
        <v>32</v>
      </c>
      <c r="AR365">
        <v>30</v>
      </c>
      <c r="AS365">
        <v>25</v>
      </c>
      <c r="AT365">
        <v>17</v>
      </c>
      <c r="AU365">
        <v>1</v>
      </c>
      <c r="AV365">
        <v>2</v>
      </c>
      <c r="AW365">
        <v>1</v>
      </c>
      <c r="AX365">
        <v>4</v>
      </c>
      <c r="AY365">
        <v>272</v>
      </c>
      <c r="AZ365">
        <v>39</v>
      </c>
      <c r="BA365">
        <v>3</v>
      </c>
      <c r="BB365">
        <v>86</v>
      </c>
      <c r="BC365">
        <v>7</v>
      </c>
      <c r="BD365" t="s">
        <v>161</v>
      </c>
    </row>
    <row r="366" spans="1:56" hidden="1" x14ac:dyDescent="0.25">
      <c r="A366" s="18" t="s">
        <v>560</v>
      </c>
      <c r="B366" s="19" t="s">
        <v>46</v>
      </c>
      <c r="C366" s="19" t="s">
        <v>548</v>
      </c>
      <c r="D366" s="19" t="s">
        <v>561</v>
      </c>
      <c r="E366" s="19" t="s">
        <v>561</v>
      </c>
      <c r="F366" s="29">
        <v>2504</v>
      </c>
      <c r="G366" s="32" t="s">
        <v>186</v>
      </c>
      <c r="H366" s="32" t="s">
        <v>548</v>
      </c>
      <c r="I366" s="29" t="s">
        <v>59</v>
      </c>
      <c r="J366" s="29"/>
      <c r="K366" s="19" t="s">
        <v>52</v>
      </c>
      <c r="L366" s="31">
        <v>1</v>
      </c>
      <c r="M366" s="20">
        <v>5555</v>
      </c>
      <c r="N366" s="20">
        <v>115</v>
      </c>
      <c r="O366" s="20">
        <v>65</v>
      </c>
      <c r="P366" s="20">
        <v>53</v>
      </c>
      <c r="Q366" s="20">
        <v>83</v>
      </c>
      <c r="R366" s="20">
        <v>48</v>
      </c>
      <c r="S366" s="20">
        <v>76</v>
      </c>
      <c r="T366" s="20">
        <v>136</v>
      </c>
      <c r="U366" s="20">
        <v>136</v>
      </c>
      <c r="V366" s="20">
        <v>135</v>
      </c>
      <c r="W366" s="20">
        <v>135</v>
      </c>
      <c r="X366" s="20">
        <v>136</v>
      </c>
      <c r="Y366" s="20">
        <v>132</v>
      </c>
      <c r="Z366" s="20">
        <v>130</v>
      </c>
      <c r="AA366" s="20">
        <v>121</v>
      </c>
      <c r="AB366" s="20">
        <v>115</v>
      </c>
      <c r="AC366" s="20">
        <v>95</v>
      </c>
      <c r="AD366" s="20">
        <v>84</v>
      </c>
      <c r="AE366" s="20">
        <v>77</v>
      </c>
      <c r="AF366" s="20">
        <v>74</v>
      </c>
      <c r="AG366" s="20">
        <v>72</v>
      </c>
      <c r="AH366" s="20">
        <v>395</v>
      </c>
      <c r="AI366" s="20">
        <v>394</v>
      </c>
      <c r="AJ366" s="20">
        <v>455</v>
      </c>
      <c r="AK366" s="20">
        <v>417</v>
      </c>
      <c r="AL366" s="20">
        <v>398</v>
      </c>
      <c r="AM366" s="20">
        <v>315</v>
      </c>
      <c r="AN366" s="20">
        <v>244</v>
      </c>
      <c r="AO366" s="20">
        <v>221</v>
      </c>
      <c r="AP366" s="20">
        <v>211</v>
      </c>
      <c r="AQ366" s="20">
        <v>180</v>
      </c>
      <c r="AR366" s="20">
        <v>127</v>
      </c>
      <c r="AS366" s="20">
        <v>70</v>
      </c>
      <c r="AT366" s="20">
        <v>110</v>
      </c>
      <c r="AU366" s="21">
        <v>10</v>
      </c>
      <c r="AV366" s="20">
        <v>60</v>
      </c>
      <c r="AW366" s="22">
        <v>55</v>
      </c>
      <c r="AX366" s="20">
        <v>135</v>
      </c>
      <c r="AY366" s="23">
        <v>2894</v>
      </c>
      <c r="AZ366" s="20">
        <v>334</v>
      </c>
      <c r="BA366" s="20">
        <v>204</v>
      </c>
      <c r="BB366" s="20">
        <v>1172</v>
      </c>
      <c r="BC366" s="23">
        <v>189.35091509409563</v>
      </c>
      <c r="BD366" t="s">
        <v>161</v>
      </c>
    </row>
    <row r="367" spans="1:56" hidden="1" x14ac:dyDescent="0.25">
      <c r="A367" s="18" t="s">
        <v>562</v>
      </c>
      <c r="B367" s="19" t="s">
        <v>46</v>
      </c>
      <c r="C367" s="19" t="s">
        <v>548</v>
      </c>
      <c r="D367" s="19" t="s">
        <v>563</v>
      </c>
      <c r="E367" s="19"/>
      <c r="F367" s="19"/>
      <c r="G367" s="19"/>
      <c r="H367" s="19"/>
      <c r="I367" s="19"/>
      <c r="J367" s="19"/>
      <c r="K367" s="19"/>
      <c r="L367" s="19"/>
      <c r="M367" s="20">
        <v>6934</v>
      </c>
      <c r="N367" s="20">
        <v>114</v>
      </c>
      <c r="O367" s="20">
        <v>98</v>
      </c>
      <c r="P367" s="20">
        <v>89</v>
      </c>
      <c r="Q367" s="20">
        <v>106</v>
      </c>
      <c r="R367" s="20">
        <v>92</v>
      </c>
      <c r="S367" s="20">
        <v>110</v>
      </c>
      <c r="T367" s="20">
        <v>190</v>
      </c>
      <c r="U367" s="20">
        <v>193</v>
      </c>
      <c r="V367" s="20">
        <v>194</v>
      </c>
      <c r="W367" s="20">
        <v>188</v>
      </c>
      <c r="X367" s="20">
        <v>193</v>
      </c>
      <c r="Y367" s="20">
        <v>193</v>
      </c>
      <c r="Z367" s="20">
        <v>183</v>
      </c>
      <c r="AA367" s="20">
        <v>167</v>
      </c>
      <c r="AB367" s="20">
        <v>134</v>
      </c>
      <c r="AC367" s="20">
        <v>108</v>
      </c>
      <c r="AD367" s="20">
        <v>84</v>
      </c>
      <c r="AE367" s="20">
        <v>65</v>
      </c>
      <c r="AF367" s="20">
        <v>66</v>
      </c>
      <c r="AG367" s="20">
        <v>73</v>
      </c>
      <c r="AH367" s="20">
        <v>456</v>
      </c>
      <c r="AI367" s="20">
        <v>542</v>
      </c>
      <c r="AJ367" s="20">
        <v>571</v>
      </c>
      <c r="AK367" s="20">
        <v>463</v>
      </c>
      <c r="AL367" s="20">
        <v>475</v>
      </c>
      <c r="AM367" s="20">
        <v>323</v>
      </c>
      <c r="AN367" s="20">
        <v>314</v>
      </c>
      <c r="AO367" s="20">
        <v>368</v>
      </c>
      <c r="AP367" s="20">
        <v>227</v>
      </c>
      <c r="AQ367" s="20">
        <v>192</v>
      </c>
      <c r="AR367" s="20">
        <v>147</v>
      </c>
      <c r="AS367" s="20">
        <v>104</v>
      </c>
      <c r="AT367" s="20">
        <v>112</v>
      </c>
      <c r="AU367" s="21">
        <v>10</v>
      </c>
      <c r="AV367" s="20">
        <v>58</v>
      </c>
      <c r="AW367" s="22">
        <v>56</v>
      </c>
      <c r="AX367" s="20">
        <v>133</v>
      </c>
      <c r="AY367" s="23">
        <v>3686</v>
      </c>
      <c r="AZ367" s="20">
        <v>474</v>
      </c>
      <c r="BA367" s="20">
        <v>202</v>
      </c>
      <c r="BB367" s="20">
        <v>1477</v>
      </c>
      <c r="BC367" s="23">
        <v>186.56634281330011</v>
      </c>
      <c r="BD367" t="s">
        <v>161</v>
      </c>
    </row>
    <row r="368" spans="1:56" hidden="1" x14ac:dyDescent="0.25">
      <c r="A368" s="18"/>
      <c r="B368" s="19"/>
      <c r="C368" s="19"/>
      <c r="D368" s="19"/>
      <c r="E368" s="17" t="s">
        <v>564</v>
      </c>
      <c r="F368">
        <v>2506</v>
      </c>
      <c r="G368" s="25" t="s">
        <v>186</v>
      </c>
      <c r="H368" s="25" t="s">
        <v>548</v>
      </c>
      <c r="I368" t="s">
        <v>59</v>
      </c>
      <c r="K368" s="17" t="s">
        <v>52</v>
      </c>
      <c r="L368" s="26">
        <v>0.53</v>
      </c>
      <c r="M368" s="27">
        <v>3674</v>
      </c>
      <c r="N368">
        <v>60</v>
      </c>
      <c r="O368">
        <v>52</v>
      </c>
      <c r="P368">
        <v>47</v>
      </c>
      <c r="Q368">
        <v>56</v>
      </c>
      <c r="R368">
        <v>49</v>
      </c>
      <c r="S368">
        <v>58</v>
      </c>
      <c r="T368">
        <v>101</v>
      </c>
      <c r="U368">
        <v>102</v>
      </c>
      <c r="V368">
        <v>103</v>
      </c>
      <c r="W368">
        <v>100</v>
      </c>
      <c r="X368">
        <v>102</v>
      </c>
      <c r="Y368">
        <v>102</v>
      </c>
      <c r="Z368">
        <v>97</v>
      </c>
      <c r="AA368">
        <v>89</v>
      </c>
      <c r="AB368">
        <v>71</v>
      </c>
      <c r="AC368">
        <v>57</v>
      </c>
      <c r="AD368">
        <v>45</v>
      </c>
      <c r="AE368">
        <v>34</v>
      </c>
      <c r="AF368">
        <v>35</v>
      </c>
      <c r="AG368">
        <v>39</v>
      </c>
      <c r="AH368">
        <v>242</v>
      </c>
      <c r="AI368">
        <v>287</v>
      </c>
      <c r="AJ368">
        <v>303</v>
      </c>
      <c r="AK368">
        <v>245</v>
      </c>
      <c r="AL368">
        <v>252</v>
      </c>
      <c r="AM368">
        <v>171</v>
      </c>
      <c r="AN368">
        <v>166</v>
      </c>
      <c r="AO368">
        <v>195</v>
      </c>
      <c r="AP368">
        <v>120</v>
      </c>
      <c r="AQ368">
        <v>102</v>
      </c>
      <c r="AR368">
        <v>78</v>
      </c>
      <c r="AS368">
        <v>55</v>
      </c>
      <c r="AT368">
        <v>59</v>
      </c>
      <c r="AU368">
        <v>5</v>
      </c>
      <c r="AV368">
        <v>31</v>
      </c>
      <c r="AW368">
        <v>30</v>
      </c>
      <c r="AX368">
        <v>70</v>
      </c>
      <c r="AY368">
        <v>1954</v>
      </c>
      <c r="AZ368">
        <v>251</v>
      </c>
      <c r="BA368">
        <v>107</v>
      </c>
      <c r="BB368">
        <v>783</v>
      </c>
      <c r="BC368">
        <v>99</v>
      </c>
      <c r="BD368" t="s">
        <v>161</v>
      </c>
    </row>
    <row r="369" spans="1:56" hidden="1" x14ac:dyDescent="0.25">
      <c r="A369" s="18"/>
      <c r="B369" s="19"/>
      <c r="C369" s="19"/>
      <c r="D369" s="19"/>
      <c r="E369" s="17" t="s">
        <v>565</v>
      </c>
      <c r="F369">
        <v>7147</v>
      </c>
      <c r="G369" s="25" t="s">
        <v>186</v>
      </c>
      <c r="H369" s="25" t="s">
        <v>548</v>
      </c>
      <c r="I369" t="s">
        <v>59</v>
      </c>
      <c r="K369" s="17" t="s">
        <v>52</v>
      </c>
      <c r="L369" s="26">
        <v>0.2</v>
      </c>
      <c r="M369" s="27">
        <v>1389</v>
      </c>
      <c r="N369">
        <v>23</v>
      </c>
      <c r="O369">
        <v>20</v>
      </c>
      <c r="P369">
        <v>18</v>
      </c>
      <c r="Q369">
        <v>21</v>
      </c>
      <c r="R369">
        <v>18</v>
      </c>
      <c r="S369">
        <v>22</v>
      </c>
      <c r="T369">
        <v>38</v>
      </c>
      <c r="U369">
        <v>39</v>
      </c>
      <c r="V369">
        <v>39</v>
      </c>
      <c r="W369">
        <v>38</v>
      </c>
      <c r="X369">
        <v>39</v>
      </c>
      <c r="Y369">
        <v>39</v>
      </c>
      <c r="Z369">
        <v>37</v>
      </c>
      <c r="AA369">
        <v>33</v>
      </c>
      <c r="AB369">
        <v>27</v>
      </c>
      <c r="AC369">
        <v>22</v>
      </c>
      <c r="AD369">
        <v>17</v>
      </c>
      <c r="AE369">
        <v>13</v>
      </c>
      <c r="AF369">
        <v>13</v>
      </c>
      <c r="AG369">
        <v>15</v>
      </c>
      <c r="AH369">
        <v>91</v>
      </c>
      <c r="AI369">
        <v>108</v>
      </c>
      <c r="AJ369">
        <v>114</v>
      </c>
      <c r="AK369">
        <v>93</v>
      </c>
      <c r="AL369">
        <v>95</v>
      </c>
      <c r="AM369">
        <v>65</v>
      </c>
      <c r="AN369">
        <v>63</v>
      </c>
      <c r="AO369">
        <v>74</v>
      </c>
      <c r="AP369">
        <v>45</v>
      </c>
      <c r="AQ369">
        <v>38</v>
      </c>
      <c r="AR369">
        <v>29</v>
      </c>
      <c r="AS369">
        <v>21</v>
      </c>
      <c r="AT369">
        <v>22</v>
      </c>
      <c r="AU369">
        <v>2</v>
      </c>
      <c r="AV369">
        <v>12</v>
      </c>
      <c r="AW369">
        <v>11</v>
      </c>
      <c r="AX369">
        <v>27</v>
      </c>
      <c r="AY369">
        <v>737</v>
      </c>
      <c r="AZ369">
        <v>95</v>
      </c>
      <c r="BA369">
        <v>40</v>
      </c>
      <c r="BB369">
        <v>295</v>
      </c>
      <c r="BC369">
        <v>37</v>
      </c>
      <c r="BD369" t="s">
        <v>161</v>
      </c>
    </row>
    <row r="370" spans="1:56" hidden="1" x14ac:dyDescent="0.25">
      <c r="A370" s="18"/>
      <c r="B370" s="19"/>
      <c r="C370" s="19"/>
      <c r="D370" s="19"/>
      <c r="E370" s="17" t="s">
        <v>566</v>
      </c>
      <c r="F370">
        <v>2505</v>
      </c>
      <c r="G370" s="25" t="s">
        <v>186</v>
      </c>
      <c r="H370" s="25" t="s">
        <v>548</v>
      </c>
      <c r="I370" t="s">
        <v>59</v>
      </c>
      <c r="K370" s="17" t="s">
        <v>52</v>
      </c>
      <c r="L370" s="26">
        <v>0.1</v>
      </c>
      <c r="M370" s="27">
        <v>692</v>
      </c>
      <c r="N370">
        <v>11</v>
      </c>
      <c r="O370">
        <v>10</v>
      </c>
      <c r="P370">
        <v>9</v>
      </c>
      <c r="Q370">
        <v>11</v>
      </c>
      <c r="R370">
        <v>9</v>
      </c>
      <c r="S370">
        <v>11</v>
      </c>
      <c r="T370">
        <v>19</v>
      </c>
      <c r="U370">
        <v>19</v>
      </c>
      <c r="V370">
        <v>19</v>
      </c>
      <c r="W370">
        <v>19</v>
      </c>
      <c r="X370">
        <v>19</v>
      </c>
      <c r="Y370">
        <v>19</v>
      </c>
      <c r="Z370">
        <v>18</v>
      </c>
      <c r="AA370">
        <v>17</v>
      </c>
      <c r="AB370">
        <v>13</v>
      </c>
      <c r="AC370">
        <v>11</v>
      </c>
      <c r="AD370">
        <v>8</v>
      </c>
      <c r="AE370">
        <v>7</v>
      </c>
      <c r="AF370">
        <v>7</v>
      </c>
      <c r="AG370">
        <v>7</v>
      </c>
      <c r="AH370">
        <v>46</v>
      </c>
      <c r="AI370">
        <v>54</v>
      </c>
      <c r="AJ370">
        <v>57</v>
      </c>
      <c r="AK370">
        <v>46</v>
      </c>
      <c r="AL370">
        <v>48</v>
      </c>
      <c r="AM370">
        <v>32</v>
      </c>
      <c r="AN370">
        <v>31</v>
      </c>
      <c r="AO370">
        <v>37</v>
      </c>
      <c r="AP370">
        <v>23</v>
      </c>
      <c r="AQ370">
        <v>19</v>
      </c>
      <c r="AR370">
        <v>15</v>
      </c>
      <c r="AS370">
        <v>10</v>
      </c>
      <c r="AT370">
        <v>11</v>
      </c>
      <c r="AU370">
        <v>1</v>
      </c>
      <c r="AV370">
        <v>6</v>
      </c>
      <c r="AW370">
        <v>6</v>
      </c>
      <c r="AX370">
        <v>13</v>
      </c>
      <c r="AY370">
        <v>369</v>
      </c>
      <c r="AZ370">
        <v>47</v>
      </c>
      <c r="BA370">
        <v>20</v>
      </c>
      <c r="BB370">
        <v>148</v>
      </c>
      <c r="BC370">
        <v>19</v>
      </c>
      <c r="BD370" t="s">
        <v>161</v>
      </c>
    </row>
    <row r="371" spans="1:56" hidden="1" x14ac:dyDescent="0.25">
      <c r="A371" s="18"/>
      <c r="B371" s="19"/>
      <c r="C371" s="19"/>
      <c r="D371" s="19"/>
      <c r="E371" s="17" t="s">
        <v>567</v>
      </c>
      <c r="F371">
        <v>12924</v>
      </c>
      <c r="G371" s="25" t="s">
        <v>186</v>
      </c>
      <c r="H371" s="25" t="s">
        <v>548</v>
      </c>
      <c r="I371" t="s">
        <v>51</v>
      </c>
      <c r="K371" s="17" t="s">
        <v>52</v>
      </c>
      <c r="L371" s="26">
        <v>0.17</v>
      </c>
      <c r="M371" s="27">
        <v>1180</v>
      </c>
      <c r="N371">
        <v>19</v>
      </c>
      <c r="O371">
        <v>17</v>
      </c>
      <c r="P371">
        <v>15</v>
      </c>
      <c r="Q371">
        <v>18</v>
      </c>
      <c r="R371">
        <v>16</v>
      </c>
      <c r="S371">
        <v>19</v>
      </c>
      <c r="T371">
        <v>32</v>
      </c>
      <c r="U371">
        <v>33</v>
      </c>
      <c r="V371">
        <v>33</v>
      </c>
      <c r="W371">
        <v>32</v>
      </c>
      <c r="X371">
        <v>33</v>
      </c>
      <c r="Y371">
        <v>33</v>
      </c>
      <c r="Z371">
        <v>31</v>
      </c>
      <c r="AA371">
        <v>28</v>
      </c>
      <c r="AB371">
        <v>23</v>
      </c>
      <c r="AC371">
        <v>18</v>
      </c>
      <c r="AD371">
        <v>14</v>
      </c>
      <c r="AE371">
        <v>11</v>
      </c>
      <c r="AF371">
        <v>11</v>
      </c>
      <c r="AG371">
        <v>12</v>
      </c>
      <c r="AH371">
        <v>78</v>
      </c>
      <c r="AI371">
        <v>92</v>
      </c>
      <c r="AJ371">
        <v>97</v>
      </c>
      <c r="AK371">
        <v>79</v>
      </c>
      <c r="AL371">
        <v>81</v>
      </c>
      <c r="AM371">
        <v>55</v>
      </c>
      <c r="AN371">
        <v>53</v>
      </c>
      <c r="AO371">
        <v>63</v>
      </c>
      <c r="AP371">
        <v>39</v>
      </c>
      <c r="AQ371">
        <v>33</v>
      </c>
      <c r="AR371">
        <v>25</v>
      </c>
      <c r="AS371">
        <v>18</v>
      </c>
      <c r="AT371">
        <v>19</v>
      </c>
      <c r="AU371">
        <v>2</v>
      </c>
      <c r="AV371">
        <v>10</v>
      </c>
      <c r="AW371">
        <v>10</v>
      </c>
      <c r="AX371">
        <v>23</v>
      </c>
      <c r="AY371">
        <v>627</v>
      </c>
      <c r="AZ371">
        <v>81</v>
      </c>
      <c r="BA371">
        <v>34</v>
      </c>
      <c r="BB371">
        <v>251</v>
      </c>
      <c r="BC371">
        <v>32</v>
      </c>
      <c r="BD371" t="s">
        <v>161</v>
      </c>
    </row>
    <row r="372" spans="1:56" hidden="1" x14ac:dyDescent="0.25">
      <c r="A372" s="18" t="s">
        <v>568</v>
      </c>
      <c r="B372" s="19" t="s">
        <v>46</v>
      </c>
      <c r="C372" s="19" t="s">
        <v>548</v>
      </c>
      <c r="D372" s="19" t="s">
        <v>569</v>
      </c>
      <c r="E372" s="19" t="s">
        <v>569</v>
      </c>
      <c r="F372" s="29">
        <v>2507</v>
      </c>
      <c r="G372" s="30" t="s">
        <v>186</v>
      </c>
      <c r="H372" s="30" t="s">
        <v>548</v>
      </c>
      <c r="I372" s="29" t="s">
        <v>59</v>
      </c>
      <c r="J372" s="29"/>
      <c r="K372" s="19" t="s">
        <v>52</v>
      </c>
      <c r="L372" s="31">
        <v>1</v>
      </c>
      <c r="M372" s="20">
        <v>1973</v>
      </c>
      <c r="N372" s="20">
        <v>16</v>
      </c>
      <c r="O372" s="20">
        <v>17</v>
      </c>
      <c r="P372" s="20">
        <v>17</v>
      </c>
      <c r="Q372" s="20">
        <v>15</v>
      </c>
      <c r="R372" s="20">
        <v>11</v>
      </c>
      <c r="S372" s="20">
        <v>14</v>
      </c>
      <c r="T372" s="20">
        <v>24</v>
      </c>
      <c r="U372" s="20">
        <v>26</v>
      </c>
      <c r="V372" s="20">
        <v>28</v>
      </c>
      <c r="W372" s="20">
        <v>36</v>
      </c>
      <c r="X372" s="20">
        <v>37</v>
      </c>
      <c r="Y372" s="20">
        <v>40</v>
      </c>
      <c r="Z372" s="20">
        <v>38</v>
      </c>
      <c r="AA372" s="20">
        <v>40</v>
      </c>
      <c r="AB372" s="20">
        <v>37</v>
      </c>
      <c r="AC372" s="20">
        <v>33</v>
      </c>
      <c r="AD372" s="20">
        <v>27</v>
      </c>
      <c r="AE372" s="20">
        <v>28</v>
      </c>
      <c r="AF372" s="20">
        <v>22</v>
      </c>
      <c r="AG372" s="20">
        <v>26</v>
      </c>
      <c r="AH372" s="20">
        <v>94</v>
      </c>
      <c r="AI372" s="20">
        <v>111</v>
      </c>
      <c r="AJ372" s="20">
        <v>141</v>
      </c>
      <c r="AK372" s="20">
        <v>140</v>
      </c>
      <c r="AL372" s="20">
        <v>171</v>
      </c>
      <c r="AM372" s="20">
        <v>111</v>
      </c>
      <c r="AN372" s="20">
        <v>110</v>
      </c>
      <c r="AO372" s="20">
        <v>134</v>
      </c>
      <c r="AP372" s="20">
        <v>126</v>
      </c>
      <c r="AQ372" s="20">
        <v>118</v>
      </c>
      <c r="AR372" s="20">
        <v>84</v>
      </c>
      <c r="AS372" s="20">
        <v>54</v>
      </c>
      <c r="AT372" s="20">
        <v>47</v>
      </c>
      <c r="AU372" s="21">
        <v>2</v>
      </c>
      <c r="AV372" s="20">
        <v>7</v>
      </c>
      <c r="AW372" s="22">
        <v>9</v>
      </c>
      <c r="AX372" s="20">
        <v>18</v>
      </c>
      <c r="AY372" s="23">
        <v>1051</v>
      </c>
      <c r="AZ372" s="20">
        <v>106</v>
      </c>
      <c r="BA372" s="20">
        <v>29</v>
      </c>
      <c r="BB372" s="20">
        <v>315</v>
      </c>
      <c r="BC372" s="23">
        <v>26.453436667557476</v>
      </c>
      <c r="BD372" t="s">
        <v>161</v>
      </c>
    </row>
    <row r="373" spans="1:56" hidden="1" x14ac:dyDescent="0.25">
      <c r="A373" s="18" t="s">
        <v>570</v>
      </c>
      <c r="B373" s="19" t="s">
        <v>46</v>
      </c>
      <c r="C373" s="19" t="s">
        <v>548</v>
      </c>
      <c r="D373" s="19" t="s">
        <v>571</v>
      </c>
      <c r="E373" s="19" t="s">
        <v>571</v>
      </c>
      <c r="F373" s="29">
        <v>2508</v>
      </c>
      <c r="G373" s="30" t="s">
        <v>186</v>
      </c>
      <c r="H373" s="30" t="s">
        <v>47</v>
      </c>
      <c r="I373" s="29" t="s">
        <v>51</v>
      </c>
      <c r="J373" s="29"/>
      <c r="K373" s="19" t="s">
        <v>52</v>
      </c>
      <c r="L373" s="31">
        <v>1</v>
      </c>
      <c r="M373" s="20">
        <v>1200</v>
      </c>
      <c r="N373" s="20">
        <v>10</v>
      </c>
      <c r="O373" s="20">
        <v>5</v>
      </c>
      <c r="P373" s="20">
        <v>6</v>
      </c>
      <c r="Q373" s="20">
        <v>0</v>
      </c>
      <c r="R373" s="20">
        <v>5</v>
      </c>
      <c r="S373" s="20">
        <v>10</v>
      </c>
      <c r="T373" s="20">
        <v>12</v>
      </c>
      <c r="U373" s="20">
        <v>17</v>
      </c>
      <c r="V373" s="20">
        <v>15</v>
      </c>
      <c r="W373" s="20">
        <v>26</v>
      </c>
      <c r="X373" s="20">
        <v>23</v>
      </c>
      <c r="Y373" s="20">
        <v>24</v>
      </c>
      <c r="Z373" s="20">
        <v>25</v>
      </c>
      <c r="AA373" s="20">
        <v>25</v>
      </c>
      <c r="AB373" s="20">
        <v>22</v>
      </c>
      <c r="AC373" s="20">
        <v>23</v>
      </c>
      <c r="AD373" s="20">
        <v>22</v>
      </c>
      <c r="AE373" s="20">
        <v>21</v>
      </c>
      <c r="AF373" s="20">
        <v>19</v>
      </c>
      <c r="AG373" s="20">
        <v>12</v>
      </c>
      <c r="AH373" s="20">
        <v>61</v>
      </c>
      <c r="AI373" s="20">
        <v>35</v>
      </c>
      <c r="AJ373" s="20">
        <v>61</v>
      </c>
      <c r="AK373" s="20">
        <v>59</v>
      </c>
      <c r="AL373" s="20">
        <v>80</v>
      </c>
      <c r="AM373" s="20">
        <v>48</v>
      </c>
      <c r="AN373" s="20">
        <v>88</v>
      </c>
      <c r="AO373" s="20">
        <v>104</v>
      </c>
      <c r="AP373" s="20">
        <v>105</v>
      </c>
      <c r="AQ373" s="20">
        <v>75</v>
      </c>
      <c r="AR373" s="20">
        <v>67</v>
      </c>
      <c r="AS373" s="20">
        <v>49</v>
      </c>
      <c r="AT373" s="20">
        <v>46</v>
      </c>
      <c r="AU373" s="21">
        <v>1</v>
      </c>
      <c r="AV373" s="20">
        <v>6</v>
      </c>
      <c r="AW373" s="22">
        <v>4</v>
      </c>
      <c r="AX373" s="20">
        <v>11</v>
      </c>
      <c r="AY373" s="23">
        <v>654</v>
      </c>
      <c r="AZ373" s="20">
        <v>90</v>
      </c>
      <c r="BA373" s="20">
        <v>48</v>
      </c>
      <c r="BB373" s="20">
        <v>156</v>
      </c>
      <c r="BC373" s="23">
        <v>16.707433684773147</v>
      </c>
      <c r="BD373" t="s">
        <v>161</v>
      </c>
    </row>
    <row r="374" spans="1:56" hidden="1" x14ac:dyDescent="0.25">
      <c r="A374" s="18" t="s">
        <v>572</v>
      </c>
      <c r="B374" s="19" t="s">
        <v>46</v>
      </c>
      <c r="C374" s="19" t="s">
        <v>548</v>
      </c>
      <c r="D374" s="19" t="s">
        <v>573</v>
      </c>
      <c r="E374" s="19" t="s">
        <v>573</v>
      </c>
      <c r="F374" s="29">
        <v>2509</v>
      </c>
      <c r="G374" s="30" t="s">
        <v>186</v>
      </c>
      <c r="H374" s="30" t="s">
        <v>548</v>
      </c>
      <c r="I374" s="29" t="s">
        <v>76</v>
      </c>
      <c r="J374" s="29"/>
      <c r="K374" s="19" t="s">
        <v>52</v>
      </c>
      <c r="L374" s="31">
        <v>1</v>
      </c>
      <c r="M374" s="20">
        <v>2528</v>
      </c>
      <c r="N374" s="20">
        <v>37</v>
      </c>
      <c r="O374" s="20">
        <v>32</v>
      </c>
      <c r="P374" s="20">
        <v>28</v>
      </c>
      <c r="Q374" s="20">
        <v>35</v>
      </c>
      <c r="R374" s="20">
        <v>51</v>
      </c>
      <c r="S374" s="20">
        <v>47</v>
      </c>
      <c r="T374" s="20">
        <v>41</v>
      </c>
      <c r="U374" s="20">
        <v>48</v>
      </c>
      <c r="V374" s="20">
        <v>52</v>
      </c>
      <c r="W374" s="20">
        <v>50</v>
      </c>
      <c r="X374" s="20">
        <v>59</v>
      </c>
      <c r="Y374" s="20">
        <v>68</v>
      </c>
      <c r="Z374" s="20">
        <v>70</v>
      </c>
      <c r="AA374" s="20">
        <v>67</v>
      </c>
      <c r="AB374" s="20">
        <v>60</v>
      </c>
      <c r="AC374" s="20">
        <v>46</v>
      </c>
      <c r="AD374" s="20">
        <v>43</v>
      </c>
      <c r="AE374" s="20">
        <v>39</v>
      </c>
      <c r="AF374" s="20">
        <v>37</v>
      </c>
      <c r="AG374" s="20">
        <v>42</v>
      </c>
      <c r="AH374" s="20">
        <v>172</v>
      </c>
      <c r="AI374" s="20">
        <v>134</v>
      </c>
      <c r="AJ374" s="20">
        <v>178</v>
      </c>
      <c r="AK374" s="20">
        <v>172</v>
      </c>
      <c r="AL374" s="20">
        <v>204</v>
      </c>
      <c r="AM374" s="20">
        <v>161</v>
      </c>
      <c r="AN374" s="20">
        <v>98</v>
      </c>
      <c r="AO374" s="20">
        <v>111</v>
      </c>
      <c r="AP374" s="20">
        <v>86</v>
      </c>
      <c r="AQ374" s="20">
        <v>78</v>
      </c>
      <c r="AR374" s="20">
        <v>55</v>
      </c>
      <c r="AS374" s="20">
        <v>54</v>
      </c>
      <c r="AT374" s="20">
        <v>73</v>
      </c>
      <c r="AU374" s="21">
        <v>1</v>
      </c>
      <c r="AV374" s="20">
        <v>16</v>
      </c>
      <c r="AW374" s="22">
        <v>21</v>
      </c>
      <c r="AX374" s="20">
        <v>43</v>
      </c>
      <c r="AY374" s="23">
        <v>1320</v>
      </c>
      <c r="AZ374" s="20">
        <v>91</v>
      </c>
      <c r="BA374" s="20">
        <v>77</v>
      </c>
      <c r="BB374" s="20">
        <v>613</v>
      </c>
      <c r="BC374" s="23">
        <v>61.260590177501534</v>
      </c>
      <c r="BD374" t="s">
        <v>161</v>
      </c>
    </row>
    <row r="375" spans="1:56" hidden="1" x14ac:dyDescent="0.25">
      <c r="A375" s="72"/>
      <c r="B375" s="48" t="s">
        <v>46</v>
      </c>
      <c r="C375" s="48" t="s">
        <v>574</v>
      </c>
      <c r="D375" s="48"/>
      <c r="E375" s="48"/>
      <c r="F375" s="77"/>
      <c r="G375" s="74"/>
      <c r="H375" s="74"/>
      <c r="I375" s="77"/>
      <c r="J375" s="77"/>
      <c r="K375" s="48"/>
      <c r="L375" s="78"/>
      <c r="M375" s="76">
        <v>51150</v>
      </c>
      <c r="N375" s="76">
        <v>945</v>
      </c>
      <c r="O375" s="76">
        <v>888</v>
      </c>
      <c r="P375" s="76">
        <v>994</v>
      </c>
      <c r="Q375" s="76">
        <v>1007</v>
      </c>
      <c r="R375" s="76">
        <v>952</v>
      </c>
      <c r="S375" s="76">
        <v>1009</v>
      </c>
      <c r="T375" s="76">
        <v>1190</v>
      </c>
      <c r="U375" s="76">
        <v>1202</v>
      </c>
      <c r="V375" s="76">
        <v>1205</v>
      </c>
      <c r="W375" s="76">
        <v>1233</v>
      </c>
      <c r="X375" s="76">
        <v>1278</v>
      </c>
      <c r="Y375" s="76">
        <v>1306</v>
      </c>
      <c r="Z375" s="76">
        <v>1290</v>
      </c>
      <c r="AA375" s="76">
        <v>1215</v>
      </c>
      <c r="AB375" s="76">
        <v>1103</v>
      </c>
      <c r="AC375" s="76">
        <v>933</v>
      </c>
      <c r="AD375" s="76">
        <v>822</v>
      </c>
      <c r="AE375" s="76">
        <v>750</v>
      </c>
      <c r="AF375" s="76">
        <v>728</v>
      </c>
      <c r="AG375" s="76">
        <v>741</v>
      </c>
      <c r="AH375" s="76">
        <v>3859</v>
      </c>
      <c r="AI375" s="76">
        <v>4200</v>
      </c>
      <c r="AJ375" s="76">
        <v>4400</v>
      </c>
      <c r="AK375" s="76">
        <v>3790</v>
      </c>
      <c r="AL375" s="76">
        <v>3166</v>
      </c>
      <c r="AM375" s="76">
        <v>2392</v>
      </c>
      <c r="AN375" s="76">
        <v>1982</v>
      </c>
      <c r="AO375" s="76">
        <v>1959</v>
      </c>
      <c r="AP375" s="76">
        <v>1580</v>
      </c>
      <c r="AQ375" s="76">
        <v>1110</v>
      </c>
      <c r="AR375" s="76">
        <v>788</v>
      </c>
      <c r="AS375" s="76">
        <v>436</v>
      </c>
      <c r="AT375" s="76">
        <v>697</v>
      </c>
      <c r="AU375" s="76">
        <v>72</v>
      </c>
      <c r="AV375" s="76">
        <v>496</v>
      </c>
      <c r="AW375" s="76">
        <v>449</v>
      </c>
      <c r="AX375" s="76">
        <v>1106</v>
      </c>
      <c r="AY375" s="76">
        <v>26181</v>
      </c>
      <c r="AZ375" s="76">
        <v>2971</v>
      </c>
      <c r="BA375" s="76">
        <v>1936</v>
      </c>
      <c r="BB375" s="76">
        <v>10329</v>
      </c>
      <c r="BC375" s="76">
        <v>1548.2221881223113</v>
      </c>
      <c r="BD375" t="s">
        <v>161</v>
      </c>
    </row>
    <row r="376" spans="1:56" hidden="1" x14ac:dyDescent="0.25">
      <c r="A376" s="18" t="s">
        <v>575</v>
      </c>
      <c r="B376" s="19" t="s">
        <v>46</v>
      </c>
      <c r="C376" s="19" t="s">
        <v>574</v>
      </c>
      <c r="D376" s="19" t="s">
        <v>574</v>
      </c>
      <c r="E376" s="19"/>
      <c r="F376" s="19"/>
      <c r="G376" s="19"/>
      <c r="H376" s="19"/>
      <c r="I376" s="19"/>
      <c r="J376" s="19"/>
      <c r="K376" s="19"/>
      <c r="L376" s="19"/>
      <c r="M376" s="20">
        <v>13404</v>
      </c>
      <c r="N376" s="20">
        <v>226</v>
      </c>
      <c r="O376" s="20">
        <v>259</v>
      </c>
      <c r="P376" s="20">
        <v>299</v>
      </c>
      <c r="Q376" s="20">
        <v>277</v>
      </c>
      <c r="R376" s="20">
        <v>296</v>
      </c>
      <c r="S376" s="20">
        <v>321</v>
      </c>
      <c r="T376" s="20">
        <v>323</v>
      </c>
      <c r="U376" s="20">
        <v>325</v>
      </c>
      <c r="V376" s="20">
        <v>323</v>
      </c>
      <c r="W376" s="20">
        <v>325</v>
      </c>
      <c r="X376" s="20">
        <v>335</v>
      </c>
      <c r="Y376" s="20">
        <v>335</v>
      </c>
      <c r="Z376" s="20">
        <v>326</v>
      </c>
      <c r="AA376" s="20">
        <v>314</v>
      </c>
      <c r="AB376" s="20">
        <v>289</v>
      </c>
      <c r="AC376" s="20">
        <v>254</v>
      </c>
      <c r="AD376" s="20">
        <v>231</v>
      </c>
      <c r="AE376" s="20">
        <v>215</v>
      </c>
      <c r="AF376" s="20">
        <v>204</v>
      </c>
      <c r="AG376" s="20">
        <v>205</v>
      </c>
      <c r="AH376" s="20">
        <v>993</v>
      </c>
      <c r="AI376" s="20">
        <v>1109</v>
      </c>
      <c r="AJ376" s="20">
        <v>1110</v>
      </c>
      <c r="AK376" s="20">
        <v>993</v>
      </c>
      <c r="AL376" s="20">
        <v>790</v>
      </c>
      <c r="AM376" s="20">
        <v>605</v>
      </c>
      <c r="AN376" s="20">
        <v>503</v>
      </c>
      <c r="AO376" s="20">
        <v>502</v>
      </c>
      <c r="AP376" s="20">
        <v>386</v>
      </c>
      <c r="AQ376" s="20">
        <v>261</v>
      </c>
      <c r="AR376" s="20">
        <v>210</v>
      </c>
      <c r="AS376" s="20">
        <v>105</v>
      </c>
      <c r="AT376" s="20">
        <v>155</v>
      </c>
      <c r="AU376" s="21">
        <v>19</v>
      </c>
      <c r="AV376" s="20">
        <v>125</v>
      </c>
      <c r="AW376" s="22">
        <v>101</v>
      </c>
      <c r="AX376" s="20">
        <v>265</v>
      </c>
      <c r="AY376" s="23">
        <v>6549</v>
      </c>
      <c r="AZ376" s="20">
        <v>722</v>
      </c>
      <c r="BA376" s="20">
        <v>605</v>
      </c>
      <c r="BB376" s="20">
        <v>2516</v>
      </c>
      <c r="BC376" s="23">
        <v>370.34811334580473</v>
      </c>
      <c r="BD376" t="s">
        <v>161</v>
      </c>
    </row>
    <row r="377" spans="1:56" hidden="1" x14ac:dyDescent="0.25">
      <c r="A377" s="18"/>
      <c r="B377" s="19"/>
      <c r="C377" s="19"/>
      <c r="D377" s="19"/>
      <c r="E377" s="17" t="s">
        <v>576</v>
      </c>
      <c r="F377">
        <v>2510</v>
      </c>
      <c r="G377" s="25" t="s">
        <v>186</v>
      </c>
      <c r="H377" s="25" t="s">
        <v>574</v>
      </c>
      <c r="I377" t="s">
        <v>57</v>
      </c>
      <c r="K377" s="17" t="s">
        <v>52</v>
      </c>
      <c r="L377" s="26">
        <v>0.75</v>
      </c>
      <c r="M377" s="27">
        <v>10058</v>
      </c>
      <c r="N377">
        <v>170</v>
      </c>
      <c r="O377">
        <v>194</v>
      </c>
      <c r="P377">
        <v>224</v>
      </c>
      <c r="Q377">
        <v>208</v>
      </c>
      <c r="R377">
        <v>222</v>
      </c>
      <c r="S377">
        <v>241</v>
      </c>
      <c r="T377">
        <v>242</v>
      </c>
      <c r="U377">
        <v>244</v>
      </c>
      <c r="V377">
        <v>242</v>
      </c>
      <c r="W377">
        <v>244</v>
      </c>
      <c r="X377">
        <v>251</v>
      </c>
      <c r="Y377">
        <v>251</v>
      </c>
      <c r="Z377">
        <v>245</v>
      </c>
      <c r="AA377">
        <v>236</v>
      </c>
      <c r="AB377">
        <v>217</v>
      </c>
      <c r="AC377">
        <v>191</v>
      </c>
      <c r="AD377">
        <v>173</v>
      </c>
      <c r="AE377">
        <v>161</v>
      </c>
      <c r="AF377">
        <v>153</v>
      </c>
      <c r="AG377">
        <v>154</v>
      </c>
      <c r="AH377">
        <v>745</v>
      </c>
      <c r="AI377">
        <v>832</v>
      </c>
      <c r="AJ377">
        <v>833</v>
      </c>
      <c r="AK377">
        <v>745</v>
      </c>
      <c r="AL377">
        <v>593</v>
      </c>
      <c r="AM377">
        <v>454</v>
      </c>
      <c r="AN377">
        <v>377</v>
      </c>
      <c r="AO377">
        <v>377</v>
      </c>
      <c r="AP377">
        <v>290</v>
      </c>
      <c r="AQ377">
        <v>196</v>
      </c>
      <c r="AR377">
        <v>158</v>
      </c>
      <c r="AS377">
        <v>79</v>
      </c>
      <c r="AT377">
        <v>116</v>
      </c>
      <c r="AU377">
        <v>14</v>
      </c>
      <c r="AV377">
        <v>94</v>
      </c>
      <c r="AW377">
        <v>76</v>
      </c>
      <c r="AX377">
        <v>199</v>
      </c>
      <c r="AY377">
        <v>4912</v>
      </c>
      <c r="AZ377">
        <v>542</v>
      </c>
      <c r="BA377">
        <v>454</v>
      </c>
      <c r="BB377">
        <v>1887</v>
      </c>
      <c r="BC377">
        <v>278</v>
      </c>
      <c r="BD377" t="s">
        <v>161</v>
      </c>
    </row>
    <row r="378" spans="1:56" hidden="1" x14ac:dyDescent="0.25">
      <c r="A378" s="18"/>
      <c r="B378" s="19"/>
      <c r="C378" s="19"/>
      <c r="D378" s="19"/>
      <c r="E378" s="17" t="s">
        <v>577</v>
      </c>
      <c r="F378">
        <v>2511</v>
      </c>
      <c r="G378" s="25" t="s">
        <v>186</v>
      </c>
      <c r="H378" s="25" t="s">
        <v>574</v>
      </c>
      <c r="I378" t="s">
        <v>59</v>
      </c>
      <c r="K378" s="17" t="s">
        <v>52</v>
      </c>
      <c r="L378" s="26">
        <v>0.2</v>
      </c>
      <c r="M378" s="27">
        <v>2682</v>
      </c>
      <c r="N378">
        <v>45</v>
      </c>
      <c r="O378">
        <v>52</v>
      </c>
      <c r="P378">
        <v>60</v>
      </c>
      <c r="Q378">
        <v>55</v>
      </c>
      <c r="R378">
        <v>59</v>
      </c>
      <c r="S378">
        <v>64</v>
      </c>
      <c r="T378">
        <v>65</v>
      </c>
      <c r="U378">
        <v>65</v>
      </c>
      <c r="V378">
        <v>65</v>
      </c>
      <c r="W378">
        <v>65</v>
      </c>
      <c r="X378">
        <v>67</v>
      </c>
      <c r="Y378">
        <v>67</v>
      </c>
      <c r="Z378">
        <v>65</v>
      </c>
      <c r="AA378">
        <v>63</v>
      </c>
      <c r="AB378">
        <v>58</v>
      </c>
      <c r="AC378">
        <v>51</v>
      </c>
      <c r="AD378">
        <v>46</v>
      </c>
      <c r="AE378">
        <v>43</v>
      </c>
      <c r="AF378">
        <v>41</v>
      </c>
      <c r="AG378">
        <v>41</v>
      </c>
      <c r="AH378">
        <v>199</v>
      </c>
      <c r="AI378">
        <v>222</v>
      </c>
      <c r="AJ378">
        <v>222</v>
      </c>
      <c r="AK378">
        <v>199</v>
      </c>
      <c r="AL378">
        <v>158</v>
      </c>
      <c r="AM378">
        <v>121</v>
      </c>
      <c r="AN378">
        <v>101</v>
      </c>
      <c r="AO378">
        <v>100</v>
      </c>
      <c r="AP378">
        <v>77</v>
      </c>
      <c r="AQ378">
        <v>52</v>
      </c>
      <c r="AR378">
        <v>42</v>
      </c>
      <c r="AS378">
        <v>21</v>
      </c>
      <c r="AT378">
        <v>31</v>
      </c>
      <c r="AU378">
        <v>4</v>
      </c>
      <c r="AV378">
        <v>25</v>
      </c>
      <c r="AW378">
        <v>20</v>
      </c>
      <c r="AX378">
        <v>53</v>
      </c>
      <c r="AY378">
        <v>1310</v>
      </c>
      <c r="AZ378">
        <v>144</v>
      </c>
      <c r="BA378">
        <v>121</v>
      </c>
      <c r="BB378">
        <v>503</v>
      </c>
      <c r="BC378">
        <v>74</v>
      </c>
      <c r="BD378" t="s">
        <v>161</v>
      </c>
    </row>
    <row r="379" spans="1:56" hidden="1" x14ac:dyDescent="0.25">
      <c r="A379" s="18"/>
      <c r="B379" s="19"/>
      <c r="C379" s="19"/>
      <c r="D379" s="19"/>
      <c r="E379" s="17" t="s">
        <v>578</v>
      </c>
      <c r="F379" s="28">
        <v>10077</v>
      </c>
      <c r="G379" s="25" t="s">
        <v>186</v>
      </c>
      <c r="H379" s="25" t="s">
        <v>574</v>
      </c>
      <c r="I379" t="s">
        <v>100</v>
      </c>
      <c r="K379" s="17" t="s">
        <v>103</v>
      </c>
      <c r="L379" s="26">
        <v>0.05</v>
      </c>
      <c r="M379" s="27">
        <v>671</v>
      </c>
      <c r="N379">
        <v>11</v>
      </c>
      <c r="O379">
        <v>13</v>
      </c>
      <c r="P379">
        <v>15</v>
      </c>
      <c r="Q379">
        <v>14</v>
      </c>
      <c r="R379">
        <v>15</v>
      </c>
      <c r="S379">
        <v>16</v>
      </c>
      <c r="T379">
        <v>16</v>
      </c>
      <c r="U379">
        <v>16</v>
      </c>
      <c r="V379">
        <v>16</v>
      </c>
      <c r="W379">
        <v>16</v>
      </c>
      <c r="X379">
        <v>17</v>
      </c>
      <c r="Y379">
        <v>17</v>
      </c>
      <c r="Z379">
        <v>16</v>
      </c>
      <c r="AA379">
        <v>16</v>
      </c>
      <c r="AB379">
        <v>14</v>
      </c>
      <c r="AC379">
        <v>13</v>
      </c>
      <c r="AD379">
        <v>12</v>
      </c>
      <c r="AE379">
        <v>11</v>
      </c>
      <c r="AF379">
        <v>10</v>
      </c>
      <c r="AG379">
        <v>10</v>
      </c>
      <c r="AH379">
        <v>50</v>
      </c>
      <c r="AI379">
        <v>55</v>
      </c>
      <c r="AJ379">
        <v>56</v>
      </c>
      <c r="AK379">
        <v>50</v>
      </c>
      <c r="AL379">
        <v>40</v>
      </c>
      <c r="AM379">
        <v>30</v>
      </c>
      <c r="AN379">
        <v>25</v>
      </c>
      <c r="AO379">
        <v>25</v>
      </c>
      <c r="AP379">
        <v>19</v>
      </c>
      <c r="AQ379">
        <v>13</v>
      </c>
      <c r="AR379">
        <v>11</v>
      </c>
      <c r="AS379">
        <v>5</v>
      </c>
      <c r="AT379">
        <v>8</v>
      </c>
      <c r="AU379">
        <v>1</v>
      </c>
      <c r="AV379">
        <v>6</v>
      </c>
      <c r="AW379">
        <v>5</v>
      </c>
      <c r="AX379">
        <v>13</v>
      </c>
      <c r="AY379">
        <v>327</v>
      </c>
      <c r="AZ379">
        <v>36</v>
      </c>
      <c r="BA379">
        <v>30</v>
      </c>
      <c r="BB379">
        <v>126</v>
      </c>
      <c r="BC379">
        <v>19</v>
      </c>
      <c r="BD379" t="s">
        <v>161</v>
      </c>
    </row>
    <row r="380" spans="1:56" hidden="1" x14ac:dyDescent="0.25">
      <c r="A380" s="18" t="s">
        <v>579</v>
      </c>
      <c r="B380" s="19" t="s">
        <v>46</v>
      </c>
      <c r="C380" s="19" t="s">
        <v>574</v>
      </c>
      <c r="D380" s="19" t="s">
        <v>580</v>
      </c>
      <c r="E380" s="19"/>
      <c r="F380" s="19"/>
      <c r="G380" s="19"/>
      <c r="H380" s="19"/>
      <c r="I380" s="19"/>
      <c r="J380" s="19"/>
      <c r="K380" s="19"/>
      <c r="L380" s="19"/>
      <c r="M380" s="20">
        <v>2694</v>
      </c>
      <c r="N380" s="20">
        <v>44</v>
      </c>
      <c r="O380" s="20">
        <v>41</v>
      </c>
      <c r="P380" s="20">
        <v>53</v>
      </c>
      <c r="Q380" s="20">
        <v>53</v>
      </c>
      <c r="R380" s="20">
        <v>54</v>
      </c>
      <c r="S380" s="20">
        <v>42</v>
      </c>
      <c r="T380" s="20">
        <v>53</v>
      </c>
      <c r="U380" s="20">
        <v>50</v>
      </c>
      <c r="V380" s="20">
        <v>52</v>
      </c>
      <c r="W380" s="20">
        <v>56</v>
      </c>
      <c r="X380" s="20">
        <v>62</v>
      </c>
      <c r="Y380" s="20">
        <v>66</v>
      </c>
      <c r="Z380" s="20">
        <v>67</v>
      </c>
      <c r="AA380" s="20">
        <v>63</v>
      </c>
      <c r="AB380" s="20">
        <v>52</v>
      </c>
      <c r="AC380" s="20">
        <v>43</v>
      </c>
      <c r="AD380" s="20">
        <v>40</v>
      </c>
      <c r="AE380" s="20">
        <v>35</v>
      </c>
      <c r="AF380" s="20">
        <v>34</v>
      </c>
      <c r="AG380" s="20">
        <v>33</v>
      </c>
      <c r="AH380" s="20">
        <v>188</v>
      </c>
      <c r="AI380" s="20">
        <v>197</v>
      </c>
      <c r="AJ380" s="20">
        <v>233</v>
      </c>
      <c r="AK380" s="20">
        <v>196</v>
      </c>
      <c r="AL380" s="20">
        <v>179</v>
      </c>
      <c r="AM380" s="20">
        <v>139</v>
      </c>
      <c r="AN380" s="20">
        <v>120</v>
      </c>
      <c r="AO380" s="20">
        <v>128</v>
      </c>
      <c r="AP380" s="20">
        <v>89</v>
      </c>
      <c r="AQ380" s="20">
        <v>61</v>
      </c>
      <c r="AR380" s="20">
        <v>65</v>
      </c>
      <c r="AS380" s="20">
        <v>46</v>
      </c>
      <c r="AT380" s="20">
        <v>60</v>
      </c>
      <c r="AU380" s="21">
        <v>7</v>
      </c>
      <c r="AV380" s="20">
        <v>24</v>
      </c>
      <c r="AW380" s="22">
        <v>20</v>
      </c>
      <c r="AX380" s="20">
        <v>51</v>
      </c>
      <c r="AY380" s="23">
        <v>1434</v>
      </c>
      <c r="AZ380" s="20">
        <v>145</v>
      </c>
      <c r="BA380" s="20">
        <v>62</v>
      </c>
      <c r="BB380" s="20">
        <v>619</v>
      </c>
      <c r="BC380" s="23">
        <v>72.398879300683618</v>
      </c>
      <c r="BD380" t="s">
        <v>161</v>
      </c>
    </row>
    <row r="381" spans="1:56" hidden="1" x14ac:dyDescent="0.25">
      <c r="A381" s="18"/>
      <c r="B381" s="19"/>
      <c r="C381" s="19"/>
      <c r="D381" s="19"/>
      <c r="E381" s="17" t="s">
        <v>581</v>
      </c>
      <c r="F381">
        <v>2512</v>
      </c>
      <c r="G381" s="25" t="s">
        <v>186</v>
      </c>
      <c r="H381" s="25" t="s">
        <v>574</v>
      </c>
      <c r="I381" t="s">
        <v>51</v>
      </c>
      <c r="K381" s="17" t="s">
        <v>52</v>
      </c>
      <c r="L381" s="26">
        <v>0.42</v>
      </c>
      <c r="M381" s="27">
        <v>1130</v>
      </c>
      <c r="N381">
        <v>18</v>
      </c>
      <c r="O381">
        <v>17</v>
      </c>
      <c r="P381">
        <v>22</v>
      </c>
      <c r="Q381">
        <v>22</v>
      </c>
      <c r="R381">
        <v>23</v>
      </c>
      <c r="S381">
        <v>18</v>
      </c>
      <c r="T381">
        <v>22</v>
      </c>
      <c r="U381">
        <v>21</v>
      </c>
      <c r="V381">
        <v>22</v>
      </c>
      <c r="W381">
        <v>24</v>
      </c>
      <c r="X381">
        <v>26</v>
      </c>
      <c r="Y381">
        <v>28</v>
      </c>
      <c r="Z381">
        <v>28</v>
      </c>
      <c r="AA381">
        <v>26</v>
      </c>
      <c r="AB381">
        <v>22</v>
      </c>
      <c r="AC381">
        <v>18</v>
      </c>
      <c r="AD381">
        <v>17</v>
      </c>
      <c r="AE381">
        <v>15</v>
      </c>
      <c r="AF381">
        <v>14</v>
      </c>
      <c r="AG381">
        <v>14</v>
      </c>
      <c r="AH381">
        <v>79</v>
      </c>
      <c r="AI381">
        <v>83</v>
      </c>
      <c r="AJ381">
        <v>98</v>
      </c>
      <c r="AK381">
        <v>82</v>
      </c>
      <c r="AL381">
        <v>75</v>
      </c>
      <c r="AM381">
        <v>58</v>
      </c>
      <c r="AN381">
        <v>50</v>
      </c>
      <c r="AO381">
        <v>54</v>
      </c>
      <c r="AP381">
        <v>37</v>
      </c>
      <c r="AQ381">
        <v>26</v>
      </c>
      <c r="AR381">
        <v>27</v>
      </c>
      <c r="AS381">
        <v>19</v>
      </c>
      <c r="AT381">
        <v>25</v>
      </c>
      <c r="AU381">
        <v>3</v>
      </c>
      <c r="AV381">
        <v>10</v>
      </c>
      <c r="AW381">
        <v>8</v>
      </c>
      <c r="AX381">
        <v>21</v>
      </c>
      <c r="AY381">
        <v>602</v>
      </c>
      <c r="AZ381">
        <v>61</v>
      </c>
      <c r="BA381">
        <v>26</v>
      </c>
      <c r="BB381">
        <v>260</v>
      </c>
      <c r="BC381">
        <v>30</v>
      </c>
      <c r="BD381" t="s">
        <v>161</v>
      </c>
    </row>
    <row r="382" spans="1:56" hidden="1" x14ac:dyDescent="0.25">
      <c r="A382" s="18"/>
      <c r="B382" s="19"/>
      <c r="C382" s="19"/>
      <c r="D382" s="19"/>
      <c r="E382" s="17" t="s">
        <v>582</v>
      </c>
      <c r="F382">
        <v>2513</v>
      </c>
      <c r="G382" s="25" t="s">
        <v>186</v>
      </c>
      <c r="H382" s="25" t="s">
        <v>574</v>
      </c>
      <c r="I382" t="s">
        <v>51</v>
      </c>
      <c r="K382" s="17" t="s">
        <v>52</v>
      </c>
      <c r="L382" s="26">
        <v>0.57999999999999996</v>
      </c>
      <c r="M382" s="27">
        <v>1564</v>
      </c>
      <c r="N382">
        <v>26</v>
      </c>
      <c r="O382">
        <v>24</v>
      </c>
      <c r="P382">
        <v>31</v>
      </c>
      <c r="Q382">
        <v>31</v>
      </c>
      <c r="R382">
        <v>31</v>
      </c>
      <c r="S382">
        <v>24</v>
      </c>
      <c r="T382">
        <v>31</v>
      </c>
      <c r="U382">
        <v>29</v>
      </c>
      <c r="V382">
        <v>30</v>
      </c>
      <c r="W382">
        <v>32</v>
      </c>
      <c r="X382">
        <v>36</v>
      </c>
      <c r="Y382">
        <v>38</v>
      </c>
      <c r="Z382">
        <v>39</v>
      </c>
      <c r="AA382">
        <v>37</v>
      </c>
      <c r="AB382">
        <v>30</v>
      </c>
      <c r="AC382">
        <v>25</v>
      </c>
      <c r="AD382">
        <v>23</v>
      </c>
      <c r="AE382">
        <v>20</v>
      </c>
      <c r="AF382">
        <v>20</v>
      </c>
      <c r="AG382">
        <v>19</v>
      </c>
      <c r="AH382">
        <v>109</v>
      </c>
      <c r="AI382">
        <v>114</v>
      </c>
      <c r="AJ382">
        <v>135</v>
      </c>
      <c r="AK382">
        <v>114</v>
      </c>
      <c r="AL382">
        <v>104</v>
      </c>
      <c r="AM382">
        <v>81</v>
      </c>
      <c r="AN382">
        <v>70</v>
      </c>
      <c r="AO382">
        <v>74</v>
      </c>
      <c r="AP382">
        <v>52</v>
      </c>
      <c r="AQ382">
        <v>35</v>
      </c>
      <c r="AR382">
        <v>38</v>
      </c>
      <c r="AS382">
        <v>27</v>
      </c>
      <c r="AT382">
        <v>35</v>
      </c>
      <c r="AU382">
        <v>4</v>
      </c>
      <c r="AV382">
        <v>14</v>
      </c>
      <c r="AW382">
        <v>12</v>
      </c>
      <c r="AX382">
        <v>30</v>
      </c>
      <c r="AY382">
        <v>832</v>
      </c>
      <c r="AZ382">
        <v>84</v>
      </c>
      <c r="BA382">
        <v>36</v>
      </c>
      <c r="BB382">
        <v>359</v>
      </c>
      <c r="BC382">
        <v>42</v>
      </c>
      <c r="BD382" t="s">
        <v>161</v>
      </c>
    </row>
    <row r="383" spans="1:56" hidden="1" x14ac:dyDescent="0.25">
      <c r="A383" s="18" t="s">
        <v>583</v>
      </c>
      <c r="B383" s="19" t="s">
        <v>46</v>
      </c>
      <c r="C383" s="19" t="s">
        <v>574</v>
      </c>
      <c r="D383" s="19" t="s">
        <v>584</v>
      </c>
      <c r="E383" s="19"/>
      <c r="F383" s="19"/>
      <c r="G383" s="19"/>
      <c r="H383" s="19"/>
      <c r="I383" s="19"/>
      <c r="J383" s="19"/>
      <c r="K383" s="19"/>
      <c r="L383" s="19"/>
      <c r="M383" s="20">
        <v>11201</v>
      </c>
      <c r="N383" s="20">
        <v>209</v>
      </c>
      <c r="O383" s="20">
        <v>199</v>
      </c>
      <c r="P383" s="20">
        <v>214</v>
      </c>
      <c r="Q383" s="20">
        <v>217</v>
      </c>
      <c r="R383" s="20">
        <v>193</v>
      </c>
      <c r="S383" s="20">
        <v>216</v>
      </c>
      <c r="T383" s="20">
        <v>293</v>
      </c>
      <c r="U383" s="20">
        <v>298</v>
      </c>
      <c r="V383" s="20">
        <v>298</v>
      </c>
      <c r="W383" s="20">
        <v>306</v>
      </c>
      <c r="X383" s="20">
        <v>313</v>
      </c>
      <c r="Y383" s="20">
        <v>316</v>
      </c>
      <c r="Z383" s="20">
        <v>305</v>
      </c>
      <c r="AA383" s="20">
        <v>280</v>
      </c>
      <c r="AB383" s="20">
        <v>250</v>
      </c>
      <c r="AC383" s="20">
        <v>202</v>
      </c>
      <c r="AD383" s="20">
        <v>168</v>
      </c>
      <c r="AE383" s="20">
        <v>149</v>
      </c>
      <c r="AF383" s="20">
        <v>143</v>
      </c>
      <c r="AG383" s="20">
        <v>148</v>
      </c>
      <c r="AH383" s="20">
        <v>824</v>
      </c>
      <c r="AI383" s="20">
        <v>872</v>
      </c>
      <c r="AJ383" s="20">
        <v>968</v>
      </c>
      <c r="AK383" s="20">
        <v>788</v>
      </c>
      <c r="AL383" s="20">
        <v>684</v>
      </c>
      <c r="AM383" s="20">
        <v>527</v>
      </c>
      <c r="AN383" s="20">
        <v>421</v>
      </c>
      <c r="AO383" s="20">
        <v>408</v>
      </c>
      <c r="AP383" s="20">
        <v>322</v>
      </c>
      <c r="AQ383" s="20">
        <v>202</v>
      </c>
      <c r="AR383" s="20">
        <v>160</v>
      </c>
      <c r="AS383" s="20">
        <v>89</v>
      </c>
      <c r="AT383" s="20">
        <v>219</v>
      </c>
      <c r="AU383" s="21">
        <v>22</v>
      </c>
      <c r="AV383" s="20">
        <v>122</v>
      </c>
      <c r="AW383" s="22">
        <v>87</v>
      </c>
      <c r="AX383" s="20">
        <v>245</v>
      </c>
      <c r="AY383" s="23">
        <v>6007</v>
      </c>
      <c r="AZ383" s="20">
        <v>684</v>
      </c>
      <c r="BA383" s="20">
        <v>412</v>
      </c>
      <c r="BB383" s="20">
        <v>2154</v>
      </c>
      <c r="BC383" s="23">
        <v>342.50239053784946</v>
      </c>
      <c r="BD383" t="s">
        <v>161</v>
      </c>
    </row>
    <row r="384" spans="1:56" hidden="1" x14ac:dyDescent="0.25">
      <c r="A384" s="18"/>
      <c r="B384" s="19"/>
      <c r="C384" s="19"/>
      <c r="D384" s="19"/>
      <c r="E384" s="17" t="s">
        <v>585</v>
      </c>
      <c r="F384">
        <v>2514</v>
      </c>
      <c r="G384" s="25" t="s">
        <v>186</v>
      </c>
      <c r="H384" s="25" t="s">
        <v>574</v>
      </c>
      <c r="I384" t="s">
        <v>76</v>
      </c>
      <c r="K384" s="17" t="s">
        <v>52</v>
      </c>
      <c r="L384" s="26">
        <v>0.72</v>
      </c>
      <c r="M384" s="27">
        <v>8064</v>
      </c>
      <c r="N384">
        <v>150</v>
      </c>
      <c r="O384">
        <v>143</v>
      </c>
      <c r="P384">
        <v>154</v>
      </c>
      <c r="Q384">
        <v>156</v>
      </c>
      <c r="R384">
        <v>139</v>
      </c>
      <c r="S384">
        <v>156</v>
      </c>
      <c r="T384">
        <v>211</v>
      </c>
      <c r="U384">
        <v>215</v>
      </c>
      <c r="V384">
        <v>215</v>
      </c>
      <c r="W384">
        <v>220</v>
      </c>
      <c r="X384">
        <v>225</v>
      </c>
      <c r="Y384">
        <v>228</v>
      </c>
      <c r="Z384">
        <v>220</v>
      </c>
      <c r="AA384">
        <v>202</v>
      </c>
      <c r="AB384">
        <v>180</v>
      </c>
      <c r="AC384">
        <v>145</v>
      </c>
      <c r="AD384">
        <v>121</v>
      </c>
      <c r="AE384">
        <v>107</v>
      </c>
      <c r="AF384">
        <v>103</v>
      </c>
      <c r="AG384">
        <v>107</v>
      </c>
      <c r="AH384">
        <v>593</v>
      </c>
      <c r="AI384">
        <v>628</v>
      </c>
      <c r="AJ384">
        <v>697</v>
      </c>
      <c r="AK384">
        <v>567</v>
      </c>
      <c r="AL384">
        <v>492</v>
      </c>
      <c r="AM384">
        <v>379</v>
      </c>
      <c r="AN384">
        <v>303</v>
      </c>
      <c r="AO384">
        <v>294</v>
      </c>
      <c r="AP384">
        <v>232</v>
      </c>
      <c r="AQ384">
        <v>145</v>
      </c>
      <c r="AR384">
        <v>115</v>
      </c>
      <c r="AS384">
        <v>64</v>
      </c>
      <c r="AT384">
        <v>158</v>
      </c>
      <c r="AU384">
        <v>16</v>
      </c>
      <c r="AV384">
        <v>88</v>
      </c>
      <c r="AW384">
        <v>63</v>
      </c>
      <c r="AX384">
        <v>176</v>
      </c>
      <c r="AY384">
        <v>4325</v>
      </c>
      <c r="AZ384">
        <v>492</v>
      </c>
      <c r="BA384">
        <v>297</v>
      </c>
      <c r="BB384">
        <v>1551</v>
      </c>
      <c r="BC384">
        <v>247</v>
      </c>
      <c r="BD384" t="s">
        <v>161</v>
      </c>
    </row>
    <row r="385" spans="1:56" hidden="1" x14ac:dyDescent="0.25">
      <c r="A385" s="18"/>
      <c r="B385" s="19"/>
      <c r="C385" s="19"/>
      <c r="D385" s="19"/>
      <c r="E385" s="17" t="s">
        <v>586</v>
      </c>
      <c r="F385">
        <v>7143</v>
      </c>
      <c r="G385" s="25" t="s">
        <v>164</v>
      </c>
      <c r="H385" s="25" t="s">
        <v>270</v>
      </c>
      <c r="I385" t="s">
        <v>51</v>
      </c>
      <c r="K385" s="17" t="s">
        <v>52</v>
      </c>
      <c r="L385" s="26">
        <v>0.1</v>
      </c>
      <c r="M385" s="27">
        <v>1121</v>
      </c>
      <c r="N385">
        <v>21</v>
      </c>
      <c r="O385">
        <v>20</v>
      </c>
      <c r="P385">
        <v>21</v>
      </c>
      <c r="Q385">
        <v>22</v>
      </c>
      <c r="R385">
        <v>19</v>
      </c>
      <c r="S385">
        <v>22</v>
      </c>
      <c r="T385">
        <v>29</v>
      </c>
      <c r="U385">
        <v>30</v>
      </c>
      <c r="V385">
        <v>30</v>
      </c>
      <c r="W385">
        <v>31</v>
      </c>
      <c r="X385">
        <v>31</v>
      </c>
      <c r="Y385">
        <v>32</v>
      </c>
      <c r="Z385">
        <v>31</v>
      </c>
      <c r="AA385">
        <v>28</v>
      </c>
      <c r="AB385">
        <v>25</v>
      </c>
      <c r="AC385">
        <v>20</v>
      </c>
      <c r="AD385">
        <v>17</v>
      </c>
      <c r="AE385">
        <v>15</v>
      </c>
      <c r="AF385">
        <v>14</v>
      </c>
      <c r="AG385">
        <v>15</v>
      </c>
      <c r="AH385">
        <v>82</v>
      </c>
      <c r="AI385">
        <v>87</v>
      </c>
      <c r="AJ385">
        <v>97</v>
      </c>
      <c r="AK385">
        <v>79</v>
      </c>
      <c r="AL385">
        <v>68</v>
      </c>
      <c r="AM385">
        <v>53</v>
      </c>
      <c r="AN385">
        <v>42</v>
      </c>
      <c r="AO385">
        <v>41</v>
      </c>
      <c r="AP385">
        <v>32</v>
      </c>
      <c r="AQ385">
        <v>20</v>
      </c>
      <c r="AR385">
        <v>16</v>
      </c>
      <c r="AS385">
        <v>9</v>
      </c>
      <c r="AT385">
        <v>22</v>
      </c>
      <c r="AU385">
        <v>2</v>
      </c>
      <c r="AV385">
        <v>12</v>
      </c>
      <c r="AW385">
        <v>9</v>
      </c>
      <c r="AX385">
        <v>25</v>
      </c>
      <c r="AY385">
        <v>601</v>
      </c>
      <c r="AZ385">
        <v>68</v>
      </c>
      <c r="BA385">
        <v>41</v>
      </c>
      <c r="BB385">
        <v>215</v>
      </c>
      <c r="BC385">
        <v>34</v>
      </c>
      <c r="BD385" t="s">
        <v>161</v>
      </c>
    </row>
    <row r="386" spans="1:56" hidden="1" x14ac:dyDescent="0.25">
      <c r="A386" s="18"/>
      <c r="B386" s="19"/>
      <c r="C386" s="19"/>
      <c r="D386" s="19"/>
      <c r="E386" s="17" t="s">
        <v>587</v>
      </c>
      <c r="F386">
        <v>2515</v>
      </c>
      <c r="G386" s="25" t="s">
        <v>164</v>
      </c>
      <c r="H386" s="25" t="s">
        <v>270</v>
      </c>
      <c r="I386" t="s">
        <v>59</v>
      </c>
      <c r="K386" s="17" t="s">
        <v>52</v>
      </c>
      <c r="L386" s="26">
        <v>0.18</v>
      </c>
      <c r="M386" s="27">
        <v>2017</v>
      </c>
      <c r="N386">
        <v>38</v>
      </c>
      <c r="O386">
        <v>36</v>
      </c>
      <c r="P386">
        <v>39</v>
      </c>
      <c r="Q386">
        <v>39</v>
      </c>
      <c r="R386">
        <v>35</v>
      </c>
      <c r="S386">
        <v>39</v>
      </c>
      <c r="T386">
        <v>53</v>
      </c>
      <c r="U386">
        <v>54</v>
      </c>
      <c r="V386">
        <v>54</v>
      </c>
      <c r="W386">
        <v>55</v>
      </c>
      <c r="X386">
        <v>56</v>
      </c>
      <c r="Y386">
        <v>57</v>
      </c>
      <c r="Z386">
        <v>55</v>
      </c>
      <c r="AA386">
        <v>50</v>
      </c>
      <c r="AB386">
        <v>45</v>
      </c>
      <c r="AC386">
        <v>36</v>
      </c>
      <c r="AD386">
        <v>30</v>
      </c>
      <c r="AE386">
        <v>27</v>
      </c>
      <c r="AF386">
        <v>26</v>
      </c>
      <c r="AG386">
        <v>27</v>
      </c>
      <c r="AH386">
        <v>148</v>
      </c>
      <c r="AI386">
        <v>157</v>
      </c>
      <c r="AJ386">
        <v>174</v>
      </c>
      <c r="AK386">
        <v>142</v>
      </c>
      <c r="AL386">
        <v>123</v>
      </c>
      <c r="AM386">
        <v>95</v>
      </c>
      <c r="AN386">
        <v>76</v>
      </c>
      <c r="AO386">
        <v>73</v>
      </c>
      <c r="AP386">
        <v>58</v>
      </c>
      <c r="AQ386">
        <v>36</v>
      </c>
      <c r="AR386">
        <v>29</v>
      </c>
      <c r="AS386">
        <v>16</v>
      </c>
      <c r="AT386">
        <v>39</v>
      </c>
      <c r="AU386">
        <v>4</v>
      </c>
      <c r="AV386">
        <v>22</v>
      </c>
      <c r="AW386">
        <v>16</v>
      </c>
      <c r="AX386">
        <v>44</v>
      </c>
      <c r="AY386">
        <v>1081</v>
      </c>
      <c r="AZ386">
        <v>123</v>
      </c>
      <c r="BA386">
        <v>74</v>
      </c>
      <c r="BB386">
        <v>388</v>
      </c>
      <c r="BC386">
        <v>62</v>
      </c>
      <c r="BD386" t="s">
        <v>161</v>
      </c>
    </row>
    <row r="387" spans="1:56" hidden="1" x14ac:dyDescent="0.25">
      <c r="A387" s="18" t="s">
        <v>588</v>
      </c>
      <c r="B387" s="19" t="s">
        <v>46</v>
      </c>
      <c r="C387" s="19" t="s">
        <v>574</v>
      </c>
      <c r="D387" s="19" t="s">
        <v>589</v>
      </c>
      <c r="E387" s="19"/>
      <c r="F387" s="19"/>
      <c r="G387" s="19"/>
      <c r="H387" s="19"/>
      <c r="I387" s="19"/>
      <c r="J387" s="19"/>
      <c r="K387" s="19"/>
      <c r="L387" s="19"/>
      <c r="M387" s="20">
        <v>10385</v>
      </c>
      <c r="N387" s="20">
        <v>158</v>
      </c>
      <c r="O387" s="20">
        <v>159</v>
      </c>
      <c r="P387" s="20">
        <v>162</v>
      </c>
      <c r="Q387" s="20">
        <v>182</v>
      </c>
      <c r="R387" s="20">
        <v>153</v>
      </c>
      <c r="S387" s="20">
        <v>189</v>
      </c>
      <c r="T387" s="20">
        <v>244</v>
      </c>
      <c r="U387" s="20">
        <v>247</v>
      </c>
      <c r="V387" s="20">
        <v>248</v>
      </c>
      <c r="W387" s="20">
        <v>250</v>
      </c>
      <c r="X387" s="20">
        <v>264</v>
      </c>
      <c r="Y387" s="20">
        <v>270</v>
      </c>
      <c r="Z387" s="20">
        <v>274</v>
      </c>
      <c r="AA387" s="20">
        <v>254</v>
      </c>
      <c r="AB387" s="20">
        <v>234</v>
      </c>
      <c r="AC387" s="20">
        <v>196</v>
      </c>
      <c r="AD387" s="20">
        <v>172</v>
      </c>
      <c r="AE387" s="20">
        <v>156</v>
      </c>
      <c r="AF387" s="20">
        <v>153</v>
      </c>
      <c r="AG387" s="20">
        <v>155</v>
      </c>
      <c r="AH387" s="20">
        <v>798</v>
      </c>
      <c r="AI387" s="20">
        <v>867</v>
      </c>
      <c r="AJ387" s="20">
        <v>945</v>
      </c>
      <c r="AK387" s="20">
        <v>745</v>
      </c>
      <c r="AL387" s="20">
        <v>656</v>
      </c>
      <c r="AM387" s="20">
        <v>479</v>
      </c>
      <c r="AN387" s="20">
        <v>401</v>
      </c>
      <c r="AO387" s="20">
        <v>414</v>
      </c>
      <c r="AP387" s="20">
        <v>364</v>
      </c>
      <c r="AQ387" s="20">
        <v>225</v>
      </c>
      <c r="AR387" s="20">
        <v>161</v>
      </c>
      <c r="AS387" s="20">
        <v>86</v>
      </c>
      <c r="AT387" s="20">
        <v>124</v>
      </c>
      <c r="AU387" s="21">
        <v>12</v>
      </c>
      <c r="AV387" s="20">
        <v>71</v>
      </c>
      <c r="AW387" s="22">
        <v>87</v>
      </c>
      <c r="AX387" s="20">
        <v>185</v>
      </c>
      <c r="AY387" s="23">
        <v>5212</v>
      </c>
      <c r="AZ387" s="20">
        <v>667</v>
      </c>
      <c r="BA387" s="20">
        <v>393</v>
      </c>
      <c r="BB387" s="20">
        <v>2091</v>
      </c>
      <c r="BC387" s="23">
        <v>258.96522211398371</v>
      </c>
      <c r="BD387" t="s">
        <v>161</v>
      </c>
    </row>
    <row r="388" spans="1:56" hidden="1" x14ac:dyDescent="0.25">
      <c r="A388" s="18"/>
      <c r="B388" s="19"/>
      <c r="C388" s="19"/>
      <c r="D388" s="19"/>
      <c r="E388" s="17" t="s">
        <v>590</v>
      </c>
      <c r="F388">
        <v>2519</v>
      </c>
      <c r="G388" s="25" t="s">
        <v>186</v>
      </c>
      <c r="H388" s="25" t="s">
        <v>574</v>
      </c>
      <c r="I388" t="s">
        <v>51</v>
      </c>
      <c r="K388" s="17" t="s">
        <v>52</v>
      </c>
      <c r="L388" s="26">
        <v>0.08</v>
      </c>
      <c r="M388" s="27">
        <v>832</v>
      </c>
      <c r="N388">
        <v>13</v>
      </c>
      <c r="O388">
        <v>13</v>
      </c>
      <c r="P388">
        <v>13</v>
      </c>
      <c r="Q388">
        <v>15</v>
      </c>
      <c r="R388">
        <v>12</v>
      </c>
      <c r="S388">
        <v>15</v>
      </c>
      <c r="T388">
        <v>20</v>
      </c>
      <c r="U388">
        <v>20</v>
      </c>
      <c r="V388">
        <v>20</v>
      </c>
      <c r="W388">
        <v>20</v>
      </c>
      <c r="X388">
        <v>21</v>
      </c>
      <c r="Y388">
        <v>22</v>
      </c>
      <c r="Z388">
        <v>22</v>
      </c>
      <c r="AA388">
        <v>20</v>
      </c>
      <c r="AB388">
        <v>19</v>
      </c>
      <c r="AC388">
        <v>16</v>
      </c>
      <c r="AD388">
        <v>14</v>
      </c>
      <c r="AE388">
        <v>12</v>
      </c>
      <c r="AF388">
        <v>12</v>
      </c>
      <c r="AG388">
        <v>12</v>
      </c>
      <c r="AH388">
        <v>64</v>
      </c>
      <c r="AI388">
        <v>69</v>
      </c>
      <c r="AJ388">
        <v>76</v>
      </c>
      <c r="AK388">
        <v>60</v>
      </c>
      <c r="AL388">
        <v>52</v>
      </c>
      <c r="AM388">
        <v>38</v>
      </c>
      <c r="AN388">
        <v>32</v>
      </c>
      <c r="AO388">
        <v>33</v>
      </c>
      <c r="AP388">
        <v>29</v>
      </c>
      <c r="AQ388">
        <v>18</v>
      </c>
      <c r="AR388">
        <v>13</v>
      </c>
      <c r="AS388">
        <v>7</v>
      </c>
      <c r="AT388">
        <v>10</v>
      </c>
      <c r="AU388">
        <v>1</v>
      </c>
      <c r="AV388">
        <v>6</v>
      </c>
      <c r="AW388">
        <v>7</v>
      </c>
      <c r="AX388">
        <v>15</v>
      </c>
      <c r="AY388">
        <v>417</v>
      </c>
      <c r="AZ388">
        <v>53</v>
      </c>
      <c r="BA388">
        <v>31</v>
      </c>
      <c r="BB388">
        <v>167</v>
      </c>
      <c r="BC388">
        <v>21</v>
      </c>
      <c r="BD388" t="s">
        <v>161</v>
      </c>
    </row>
    <row r="389" spans="1:56" hidden="1" x14ac:dyDescent="0.25">
      <c r="A389" s="18"/>
      <c r="B389" s="19"/>
      <c r="C389" s="19"/>
      <c r="D389" s="19"/>
      <c r="E389" s="17" t="s">
        <v>591</v>
      </c>
      <c r="F389">
        <v>2516</v>
      </c>
      <c r="G389" s="25" t="s">
        <v>186</v>
      </c>
      <c r="H389" s="25" t="s">
        <v>574</v>
      </c>
      <c r="I389" t="s">
        <v>59</v>
      </c>
      <c r="K389" s="17" t="s">
        <v>52</v>
      </c>
      <c r="L389" s="26">
        <v>0.28999999999999998</v>
      </c>
      <c r="M389" s="27">
        <v>3012</v>
      </c>
      <c r="N389">
        <v>46</v>
      </c>
      <c r="O389">
        <v>46</v>
      </c>
      <c r="P389">
        <v>47</v>
      </c>
      <c r="Q389">
        <v>53</v>
      </c>
      <c r="R389">
        <v>44</v>
      </c>
      <c r="S389">
        <v>55</v>
      </c>
      <c r="T389">
        <v>71</v>
      </c>
      <c r="U389">
        <v>72</v>
      </c>
      <c r="V389">
        <v>72</v>
      </c>
      <c r="W389">
        <v>73</v>
      </c>
      <c r="X389">
        <v>77</v>
      </c>
      <c r="Y389">
        <v>78</v>
      </c>
      <c r="Z389">
        <v>79</v>
      </c>
      <c r="AA389">
        <v>74</v>
      </c>
      <c r="AB389">
        <v>68</v>
      </c>
      <c r="AC389">
        <v>57</v>
      </c>
      <c r="AD389">
        <v>50</v>
      </c>
      <c r="AE389">
        <v>45</v>
      </c>
      <c r="AF389">
        <v>44</v>
      </c>
      <c r="AG389">
        <v>45</v>
      </c>
      <c r="AH389">
        <v>231</v>
      </c>
      <c r="AI389">
        <v>251</v>
      </c>
      <c r="AJ389">
        <v>274</v>
      </c>
      <c r="AK389">
        <v>216</v>
      </c>
      <c r="AL389">
        <v>190</v>
      </c>
      <c r="AM389">
        <v>139</v>
      </c>
      <c r="AN389">
        <v>116</v>
      </c>
      <c r="AO389">
        <v>120</v>
      </c>
      <c r="AP389">
        <v>106</v>
      </c>
      <c r="AQ389">
        <v>65</v>
      </c>
      <c r="AR389">
        <v>47</v>
      </c>
      <c r="AS389">
        <v>25</v>
      </c>
      <c r="AT389">
        <v>36</v>
      </c>
      <c r="AU389">
        <v>3</v>
      </c>
      <c r="AV389">
        <v>21</v>
      </c>
      <c r="AW389">
        <v>25</v>
      </c>
      <c r="AX389">
        <v>54</v>
      </c>
      <c r="AY389">
        <v>1511</v>
      </c>
      <c r="AZ389">
        <v>193</v>
      </c>
      <c r="BA389">
        <v>114</v>
      </c>
      <c r="BB389">
        <v>606</v>
      </c>
      <c r="BC389">
        <v>75</v>
      </c>
      <c r="BD389" t="s">
        <v>161</v>
      </c>
    </row>
    <row r="390" spans="1:56" hidden="1" x14ac:dyDescent="0.25">
      <c r="A390" s="18"/>
      <c r="B390" s="19"/>
      <c r="C390" s="19"/>
      <c r="D390" s="19"/>
      <c r="E390" s="17" t="s">
        <v>592</v>
      </c>
      <c r="F390">
        <v>2517</v>
      </c>
      <c r="G390" s="25" t="s">
        <v>186</v>
      </c>
      <c r="H390" s="25" t="s">
        <v>574</v>
      </c>
      <c r="I390" t="s">
        <v>51</v>
      </c>
      <c r="K390" s="17" t="s">
        <v>52</v>
      </c>
      <c r="L390" s="26">
        <v>0.14000000000000001</v>
      </c>
      <c r="M390" s="27">
        <v>1453</v>
      </c>
      <c r="N390">
        <v>22</v>
      </c>
      <c r="O390">
        <v>22</v>
      </c>
      <c r="P390">
        <v>23</v>
      </c>
      <c r="Q390">
        <v>25</v>
      </c>
      <c r="R390">
        <v>21</v>
      </c>
      <c r="S390">
        <v>26</v>
      </c>
      <c r="T390">
        <v>34</v>
      </c>
      <c r="U390">
        <v>35</v>
      </c>
      <c r="V390">
        <v>35</v>
      </c>
      <c r="W390">
        <v>35</v>
      </c>
      <c r="X390">
        <v>37</v>
      </c>
      <c r="Y390">
        <v>38</v>
      </c>
      <c r="Z390">
        <v>38</v>
      </c>
      <c r="AA390">
        <v>36</v>
      </c>
      <c r="AB390">
        <v>33</v>
      </c>
      <c r="AC390">
        <v>27</v>
      </c>
      <c r="AD390">
        <v>24</v>
      </c>
      <c r="AE390">
        <v>22</v>
      </c>
      <c r="AF390">
        <v>21</v>
      </c>
      <c r="AG390">
        <v>22</v>
      </c>
      <c r="AH390">
        <v>112</v>
      </c>
      <c r="AI390">
        <v>121</v>
      </c>
      <c r="AJ390">
        <v>132</v>
      </c>
      <c r="AK390">
        <v>104</v>
      </c>
      <c r="AL390">
        <v>92</v>
      </c>
      <c r="AM390">
        <v>67</v>
      </c>
      <c r="AN390">
        <v>56</v>
      </c>
      <c r="AO390">
        <v>58</v>
      </c>
      <c r="AP390">
        <v>51</v>
      </c>
      <c r="AQ390">
        <v>32</v>
      </c>
      <c r="AR390">
        <v>23</v>
      </c>
      <c r="AS390">
        <v>12</v>
      </c>
      <c r="AT390">
        <v>17</v>
      </c>
      <c r="AU390">
        <v>2</v>
      </c>
      <c r="AV390">
        <v>10</v>
      </c>
      <c r="AW390">
        <v>12</v>
      </c>
      <c r="AX390">
        <v>26</v>
      </c>
      <c r="AY390">
        <v>730</v>
      </c>
      <c r="AZ390">
        <v>93</v>
      </c>
      <c r="BA390">
        <v>55</v>
      </c>
      <c r="BB390">
        <v>293</v>
      </c>
      <c r="BC390">
        <v>36</v>
      </c>
      <c r="BD390" t="s">
        <v>161</v>
      </c>
    </row>
    <row r="391" spans="1:56" hidden="1" x14ac:dyDescent="0.25">
      <c r="A391" s="18"/>
      <c r="B391" s="19"/>
      <c r="C391" s="19"/>
      <c r="D391" s="19"/>
      <c r="E391" s="17" t="s">
        <v>593</v>
      </c>
      <c r="F391">
        <v>6979</v>
      </c>
      <c r="G391" s="25" t="s">
        <v>186</v>
      </c>
      <c r="H391" s="25" t="s">
        <v>574</v>
      </c>
      <c r="I391" t="s">
        <v>51</v>
      </c>
      <c r="K391" s="17" t="s">
        <v>52</v>
      </c>
      <c r="L391" s="26">
        <v>0.11</v>
      </c>
      <c r="M391" s="27">
        <v>1144</v>
      </c>
      <c r="N391">
        <v>17</v>
      </c>
      <c r="O391">
        <v>17</v>
      </c>
      <c r="P391">
        <v>18</v>
      </c>
      <c r="Q391">
        <v>20</v>
      </c>
      <c r="R391">
        <v>17</v>
      </c>
      <c r="S391">
        <v>21</v>
      </c>
      <c r="T391">
        <v>27</v>
      </c>
      <c r="U391">
        <v>27</v>
      </c>
      <c r="V391">
        <v>27</v>
      </c>
      <c r="W391">
        <v>28</v>
      </c>
      <c r="X391">
        <v>29</v>
      </c>
      <c r="Y391">
        <v>30</v>
      </c>
      <c r="Z391">
        <v>30</v>
      </c>
      <c r="AA391">
        <v>28</v>
      </c>
      <c r="AB391">
        <v>26</v>
      </c>
      <c r="AC391">
        <v>22</v>
      </c>
      <c r="AD391">
        <v>19</v>
      </c>
      <c r="AE391">
        <v>17</v>
      </c>
      <c r="AF391">
        <v>17</v>
      </c>
      <c r="AG391">
        <v>17</v>
      </c>
      <c r="AH391">
        <v>88</v>
      </c>
      <c r="AI391">
        <v>95</v>
      </c>
      <c r="AJ391">
        <v>104</v>
      </c>
      <c r="AK391">
        <v>82</v>
      </c>
      <c r="AL391">
        <v>72</v>
      </c>
      <c r="AM391">
        <v>53</v>
      </c>
      <c r="AN391">
        <v>44</v>
      </c>
      <c r="AO391">
        <v>46</v>
      </c>
      <c r="AP391">
        <v>40</v>
      </c>
      <c r="AQ391">
        <v>25</v>
      </c>
      <c r="AR391">
        <v>18</v>
      </c>
      <c r="AS391">
        <v>9</v>
      </c>
      <c r="AT391">
        <v>14</v>
      </c>
      <c r="AU391">
        <v>1</v>
      </c>
      <c r="AV391">
        <v>8</v>
      </c>
      <c r="AW391">
        <v>10</v>
      </c>
      <c r="AX391">
        <v>20</v>
      </c>
      <c r="AY391">
        <v>573</v>
      </c>
      <c r="AZ391">
        <v>73</v>
      </c>
      <c r="BA391">
        <v>43</v>
      </c>
      <c r="BB391">
        <v>230</v>
      </c>
      <c r="BC391">
        <v>28</v>
      </c>
      <c r="BD391" t="s">
        <v>161</v>
      </c>
    </row>
    <row r="392" spans="1:56" hidden="1" x14ac:dyDescent="0.25">
      <c r="A392" s="18"/>
      <c r="B392" s="19"/>
      <c r="C392" s="19"/>
      <c r="D392" s="19"/>
      <c r="E392" s="17" t="s">
        <v>594</v>
      </c>
      <c r="F392">
        <v>2518</v>
      </c>
      <c r="G392" s="25" t="s">
        <v>186</v>
      </c>
      <c r="H392" s="25" t="s">
        <v>574</v>
      </c>
      <c r="I392" t="s">
        <v>59</v>
      </c>
      <c r="K392" s="17" t="s">
        <v>52</v>
      </c>
      <c r="L392" s="26">
        <v>0.38</v>
      </c>
      <c r="M392" s="27">
        <v>3944</v>
      </c>
      <c r="N392">
        <v>60</v>
      </c>
      <c r="O392">
        <v>60</v>
      </c>
      <c r="P392">
        <v>62</v>
      </c>
      <c r="Q392">
        <v>69</v>
      </c>
      <c r="R392">
        <v>58</v>
      </c>
      <c r="S392">
        <v>72</v>
      </c>
      <c r="T392">
        <v>93</v>
      </c>
      <c r="U392">
        <v>94</v>
      </c>
      <c r="V392">
        <v>94</v>
      </c>
      <c r="W392">
        <v>95</v>
      </c>
      <c r="X392">
        <v>100</v>
      </c>
      <c r="Y392">
        <v>103</v>
      </c>
      <c r="Z392">
        <v>104</v>
      </c>
      <c r="AA392">
        <v>97</v>
      </c>
      <c r="AB392">
        <v>89</v>
      </c>
      <c r="AC392">
        <v>74</v>
      </c>
      <c r="AD392">
        <v>65</v>
      </c>
      <c r="AE392">
        <v>59</v>
      </c>
      <c r="AF392">
        <v>58</v>
      </c>
      <c r="AG392">
        <v>59</v>
      </c>
      <c r="AH392">
        <v>303</v>
      </c>
      <c r="AI392">
        <v>329</v>
      </c>
      <c r="AJ392">
        <v>359</v>
      </c>
      <c r="AK392">
        <v>283</v>
      </c>
      <c r="AL392">
        <v>249</v>
      </c>
      <c r="AM392">
        <v>182</v>
      </c>
      <c r="AN392">
        <v>152</v>
      </c>
      <c r="AO392">
        <v>157</v>
      </c>
      <c r="AP392">
        <v>138</v>
      </c>
      <c r="AQ392">
        <v>86</v>
      </c>
      <c r="AR392">
        <v>61</v>
      </c>
      <c r="AS392">
        <v>33</v>
      </c>
      <c r="AT392">
        <v>47</v>
      </c>
      <c r="AU392">
        <v>5</v>
      </c>
      <c r="AV392">
        <v>27</v>
      </c>
      <c r="AW392">
        <v>33</v>
      </c>
      <c r="AX392">
        <v>70</v>
      </c>
      <c r="AY392">
        <v>1981</v>
      </c>
      <c r="AZ392">
        <v>253</v>
      </c>
      <c r="BA392">
        <v>149</v>
      </c>
      <c r="BB392">
        <v>795</v>
      </c>
      <c r="BC392">
        <v>98</v>
      </c>
      <c r="BD392" t="s">
        <v>161</v>
      </c>
    </row>
    <row r="393" spans="1:56" hidden="1" x14ac:dyDescent="0.25">
      <c r="A393" s="18" t="s">
        <v>595</v>
      </c>
      <c r="B393" s="19" t="s">
        <v>46</v>
      </c>
      <c r="C393" s="19" t="s">
        <v>574</v>
      </c>
      <c r="D393" s="19" t="s">
        <v>596</v>
      </c>
      <c r="E393" s="19" t="s">
        <v>596</v>
      </c>
      <c r="F393" s="29">
        <v>2520</v>
      </c>
      <c r="G393" s="30" t="s">
        <v>186</v>
      </c>
      <c r="H393" s="30" t="s">
        <v>574</v>
      </c>
      <c r="I393" s="29" t="s">
        <v>57</v>
      </c>
      <c r="J393" s="29"/>
      <c r="K393" s="19" t="s">
        <v>52</v>
      </c>
      <c r="L393" s="31">
        <v>1</v>
      </c>
      <c r="M393" s="20">
        <v>7658</v>
      </c>
      <c r="N393" s="20">
        <v>154</v>
      </c>
      <c r="O393" s="20">
        <v>116</v>
      </c>
      <c r="P393" s="20">
        <v>136</v>
      </c>
      <c r="Q393" s="20">
        <v>150</v>
      </c>
      <c r="R393" s="20">
        <v>175</v>
      </c>
      <c r="S393" s="20">
        <v>144</v>
      </c>
      <c r="T393" s="20">
        <v>174</v>
      </c>
      <c r="U393" s="20">
        <v>179</v>
      </c>
      <c r="V393" s="20">
        <v>181</v>
      </c>
      <c r="W393" s="20">
        <v>188</v>
      </c>
      <c r="X393" s="20">
        <v>194</v>
      </c>
      <c r="Y393" s="20">
        <v>202</v>
      </c>
      <c r="Z393" s="20">
        <v>201</v>
      </c>
      <c r="AA393" s="20">
        <v>193</v>
      </c>
      <c r="AB393" s="20">
        <v>173</v>
      </c>
      <c r="AC393" s="20">
        <v>146</v>
      </c>
      <c r="AD393" s="20">
        <v>130</v>
      </c>
      <c r="AE393" s="20">
        <v>114</v>
      </c>
      <c r="AF393" s="20">
        <v>111</v>
      </c>
      <c r="AG393" s="20">
        <v>110</v>
      </c>
      <c r="AH393" s="20">
        <v>553</v>
      </c>
      <c r="AI393" s="20">
        <v>611</v>
      </c>
      <c r="AJ393" s="20">
        <v>654</v>
      </c>
      <c r="AK393" s="20">
        <v>602</v>
      </c>
      <c r="AL393" s="20">
        <v>451</v>
      </c>
      <c r="AM393" s="20">
        <v>366</v>
      </c>
      <c r="AN393" s="20">
        <v>306</v>
      </c>
      <c r="AO393" s="20">
        <v>272</v>
      </c>
      <c r="AP393" s="20">
        <v>236</v>
      </c>
      <c r="AQ393" s="20">
        <v>201</v>
      </c>
      <c r="AR393" s="20">
        <v>92</v>
      </c>
      <c r="AS393" s="20">
        <v>65</v>
      </c>
      <c r="AT393" s="20">
        <v>78</v>
      </c>
      <c r="AU393" s="21">
        <v>6</v>
      </c>
      <c r="AV393" s="20">
        <v>74</v>
      </c>
      <c r="AW393" s="22">
        <v>80</v>
      </c>
      <c r="AX393" s="20">
        <v>180</v>
      </c>
      <c r="AY393" s="23">
        <v>3877</v>
      </c>
      <c r="AZ393" s="20">
        <v>475</v>
      </c>
      <c r="BA393" s="20">
        <v>244</v>
      </c>
      <c r="BB393" s="20">
        <v>1551</v>
      </c>
      <c r="BC393" s="23">
        <v>252.00379141199494</v>
      </c>
      <c r="BD393" t="s">
        <v>161</v>
      </c>
    </row>
    <row r="394" spans="1:56" hidden="1" x14ac:dyDescent="0.25">
      <c r="A394" s="18" t="s">
        <v>597</v>
      </c>
      <c r="B394" s="19" t="s">
        <v>46</v>
      </c>
      <c r="C394" s="19" t="s">
        <v>574</v>
      </c>
      <c r="D394" s="19" t="s">
        <v>598</v>
      </c>
      <c r="E394" s="19"/>
      <c r="F394" s="19"/>
      <c r="G394" s="19"/>
      <c r="H394" s="19"/>
      <c r="I394" s="19"/>
      <c r="J394" s="19"/>
      <c r="K394" s="19"/>
      <c r="L394" s="19"/>
      <c r="M394" s="20">
        <v>5808</v>
      </c>
      <c r="N394" s="20">
        <v>154</v>
      </c>
      <c r="O394" s="20">
        <v>114</v>
      </c>
      <c r="P394" s="20">
        <v>130</v>
      </c>
      <c r="Q394" s="20">
        <v>128</v>
      </c>
      <c r="R394" s="20">
        <v>81</v>
      </c>
      <c r="S394" s="20">
        <v>97</v>
      </c>
      <c r="T394" s="20">
        <v>103</v>
      </c>
      <c r="U394" s="20">
        <v>103</v>
      </c>
      <c r="V394" s="20">
        <v>103</v>
      </c>
      <c r="W394" s="20">
        <v>108</v>
      </c>
      <c r="X394" s="20">
        <v>110</v>
      </c>
      <c r="Y394" s="20">
        <v>117</v>
      </c>
      <c r="Z394" s="20">
        <v>117</v>
      </c>
      <c r="AA394" s="20">
        <v>111</v>
      </c>
      <c r="AB394" s="20">
        <v>105</v>
      </c>
      <c r="AC394" s="20">
        <v>92</v>
      </c>
      <c r="AD394" s="20">
        <v>81</v>
      </c>
      <c r="AE394" s="20">
        <v>81</v>
      </c>
      <c r="AF394" s="20">
        <v>83</v>
      </c>
      <c r="AG394" s="20">
        <v>90</v>
      </c>
      <c r="AH394" s="20">
        <v>503</v>
      </c>
      <c r="AI394" s="20">
        <v>544</v>
      </c>
      <c r="AJ394" s="20">
        <v>490</v>
      </c>
      <c r="AK394" s="20">
        <v>466</v>
      </c>
      <c r="AL394" s="20">
        <v>406</v>
      </c>
      <c r="AM394" s="20">
        <v>276</v>
      </c>
      <c r="AN394" s="20">
        <v>231</v>
      </c>
      <c r="AO394" s="20">
        <v>235</v>
      </c>
      <c r="AP394" s="20">
        <v>183</v>
      </c>
      <c r="AQ394" s="20">
        <v>160</v>
      </c>
      <c r="AR394" s="20">
        <v>100</v>
      </c>
      <c r="AS394" s="20">
        <v>45</v>
      </c>
      <c r="AT394" s="20">
        <v>61</v>
      </c>
      <c r="AU394" s="21">
        <v>6</v>
      </c>
      <c r="AV394" s="20">
        <v>80</v>
      </c>
      <c r="AW394" s="22">
        <v>74</v>
      </c>
      <c r="AX394" s="20">
        <v>180</v>
      </c>
      <c r="AY394" s="23">
        <v>3102</v>
      </c>
      <c r="AZ394" s="20">
        <v>278</v>
      </c>
      <c r="BA394" s="20">
        <v>220</v>
      </c>
      <c r="BB394" s="20">
        <v>1398</v>
      </c>
      <c r="BC394" s="23">
        <v>252.00379141199494</v>
      </c>
      <c r="BD394" t="s">
        <v>161</v>
      </c>
    </row>
    <row r="395" spans="1:56" hidden="1" x14ac:dyDescent="0.25">
      <c r="A395" s="18"/>
      <c r="B395" s="19"/>
      <c r="C395" s="19"/>
      <c r="D395" s="19"/>
      <c r="E395" s="17" t="s">
        <v>599</v>
      </c>
      <c r="F395">
        <v>2521</v>
      </c>
      <c r="G395" s="25" t="s">
        <v>186</v>
      </c>
      <c r="H395" s="25" t="s">
        <v>574</v>
      </c>
      <c r="I395" t="s">
        <v>76</v>
      </c>
      <c r="K395" s="17" t="s">
        <v>52</v>
      </c>
      <c r="L395" s="26">
        <v>0.53</v>
      </c>
      <c r="M395" s="27">
        <v>3080</v>
      </c>
      <c r="N395">
        <v>82</v>
      </c>
      <c r="O395">
        <v>60</v>
      </c>
      <c r="P395">
        <v>69</v>
      </c>
      <c r="Q395">
        <v>68</v>
      </c>
      <c r="R395">
        <v>43</v>
      </c>
      <c r="S395">
        <v>51</v>
      </c>
      <c r="T395">
        <v>55</v>
      </c>
      <c r="U395">
        <v>55</v>
      </c>
      <c r="V395">
        <v>55</v>
      </c>
      <c r="W395">
        <v>57</v>
      </c>
      <c r="X395">
        <v>58</v>
      </c>
      <c r="Y395">
        <v>62</v>
      </c>
      <c r="Z395">
        <v>62</v>
      </c>
      <c r="AA395">
        <v>59</v>
      </c>
      <c r="AB395">
        <v>56</v>
      </c>
      <c r="AC395">
        <v>49</v>
      </c>
      <c r="AD395">
        <v>43</v>
      </c>
      <c r="AE395">
        <v>43</v>
      </c>
      <c r="AF395">
        <v>44</v>
      </c>
      <c r="AG395">
        <v>48</v>
      </c>
      <c r="AH395">
        <v>267</v>
      </c>
      <c r="AI395">
        <v>288</v>
      </c>
      <c r="AJ395">
        <v>260</v>
      </c>
      <c r="AK395">
        <v>247</v>
      </c>
      <c r="AL395">
        <v>215</v>
      </c>
      <c r="AM395">
        <v>146</v>
      </c>
      <c r="AN395">
        <v>122</v>
      </c>
      <c r="AO395">
        <v>125</v>
      </c>
      <c r="AP395">
        <v>97</v>
      </c>
      <c r="AQ395">
        <v>85</v>
      </c>
      <c r="AR395">
        <v>53</v>
      </c>
      <c r="AS395">
        <v>24</v>
      </c>
      <c r="AT395">
        <v>32</v>
      </c>
      <c r="AU395">
        <v>3</v>
      </c>
      <c r="AV395">
        <v>42</v>
      </c>
      <c r="AW395">
        <v>39</v>
      </c>
      <c r="AX395">
        <v>95</v>
      </c>
      <c r="AY395">
        <v>1644</v>
      </c>
      <c r="AZ395">
        <v>147</v>
      </c>
      <c r="BA395">
        <v>117</v>
      </c>
      <c r="BB395">
        <v>741</v>
      </c>
      <c r="BC395">
        <v>134</v>
      </c>
      <c r="BD395" t="s">
        <v>161</v>
      </c>
    </row>
    <row r="396" spans="1:56" hidden="1" x14ac:dyDescent="0.25">
      <c r="A396" s="18"/>
      <c r="B396" s="19"/>
      <c r="C396" s="19"/>
      <c r="D396" s="19"/>
      <c r="E396" s="17" t="s">
        <v>600</v>
      </c>
      <c r="F396">
        <v>2522</v>
      </c>
      <c r="G396" s="25" t="s">
        <v>186</v>
      </c>
      <c r="H396" s="25" t="s">
        <v>574</v>
      </c>
      <c r="I396" t="s">
        <v>59</v>
      </c>
      <c r="K396" s="17" t="s">
        <v>52</v>
      </c>
      <c r="L396" s="26">
        <v>0.47</v>
      </c>
      <c r="M396" s="27">
        <v>2728</v>
      </c>
      <c r="N396">
        <v>72</v>
      </c>
      <c r="O396">
        <v>54</v>
      </c>
      <c r="P396">
        <v>61</v>
      </c>
      <c r="Q396">
        <v>60</v>
      </c>
      <c r="R396">
        <v>38</v>
      </c>
      <c r="S396">
        <v>46</v>
      </c>
      <c r="T396">
        <v>48</v>
      </c>
      <c r="U396">
        <v>48</v>
      </c>
      <c r="V396">
        <v>48</v>
      </c>
      <c r="W396">
        <v>51</v>
      </c>
      <c r="X396">
        <v>52</v>
      </c>
      <c r="Y396">
        <v>55</v>
      </c>
      <c r="Z396">
        <v>55</v>
      </c>
      <c r="AA396">
        <v>52</v>
      </c>
      <c r="AB396">
        <v>49</v>
      </c>
      <c r="AC396">
        <v>43</v>
      </c>
      <c r="AD396">
        <v>38</v>
      </c>
      <c r="AE396">
        <v>38</v>
      </c>
      <c r="AF396">
        <v>39</v>
      </c>
      <c r="AG396">
        <v>42</v>
      </c>
      <c r="AH396">
        <v>236</v>
      </c>
      <c r="AI396">
        <v>256</v>
      </c>
      <c r="AJ396">
        <v>230</v>
      </c>
      <c r="AK396">
        <v>219</v>
      </c>
      <c r="AL396">
        <v>191</v>
      </c>
      <c r="AM396">
        <v>130</v>
      </c>
      <c r="AN396">
        <v>109</v>
      </c>
      <c r="AO396">
        <v>110</v>
      </c>
      <c r="AP396">
        <v>86</v>
      </c>
      <c r="AQ396">
        <v>75</v>
      </c>
      <c r="AR396">
        <v>47</v>
      </c>
      <c r="AS396">
        <v>21</v>
      </c>
      <c r="AT396">
        <v>29</v>
      </c>
      <c r="AU396">
        <v>3</v>
      </c>
      <c r="AV396">
        <v>38</v>
      </c>
      <c r="AW396">
        <v>35</v>
      </c>
      <c r="AX396">
        <v>85</v>
      </c>
      <c r="AY396">
        <v>1458</v>
      </c>
      <c r="AZ396">
        <v>131</v>
      </c>
      <c r="BA396">
        <v>103</v>
      </c>
      <c r="BB396">
        <v>657</v>
      </c>
      <c r="BC396">
        <v>118</v>
      </c>
      <c r="BD396" t="s">
        <v>161</v>
      </c>
    </row>
    <row r="397" spans="1:56" hidden="1" x14ac:dyDescent="0.25">
      <c r="A397" s="72"/>
      <c r="B397" s="48" t="s">
        <v>46</v>
      </c>
      <c r="C397" s="48" t="s">
        <v>601</v>
      </c>
      <c r="D397" s="48"/>
      <c r="E397" s="48"/>
      <c r="F397" s="48"/>
      <c r="G397" s="48"/>
      <c r="H397" s="48"/>
      <c r="I397" s="48"/>
      <c r="J397" s="48"/>
      <c r="K397" s="48"/>
      <c r="L397" s="48"/>
      <c r="M397" s="76">
        <v>92060</v>
      </c>
      <c r="N397" s="76">
        <v>1807</v>
      </c>
      <c r="O397" s="76">
        <v>1760</v>
      </c>
      <c r="P397" s="76">
        <v>1852</v>
      </c>
      <c r="Q397" s="76">
        <v>1743</v>
      </c>
      <c r="R397" s="76">
        <v>1795</v>
      </c>
      <c r="S397" s="76">
        <v>1921</v>
      </c>
      <c r="T397" s="76">
        <v>1898</v>
      </c>
      <c r="U397" s="76">
        <v>1910</v>
      </c>
      <c r="V397" s="76">
        <v>1947</v>
      </c>
      <c r="W397" s="76">
        <v>1987</v>
      </c>
      <c r="X397" s="76">
        <v>2045</v>
      </c>
      <c r="Y397" s="76">
        <v>2091</v>
      </c>
      <c r="Z397" s="76">
        <v>2081</v>
      </c>
      <c r="AA397" s="76">
        <v>2004</v>
      </c>
      <c r="AB397" s="76">
        <v>1883</v>
      </c>
      <c r="AC397" s="76">
        <v>1679</v>
      </c>
      <c r="AD397" s="76">
        <v>1556</v>
      </c>
      <c r="AE397" s="76">
        <v>1464</v>
      </c>
      <c r="AF397" s="76">
        <v>1440</v>
      </c>
      <c r="AG397" s="76">
        <v>1431</v>
      </c>
      <c r="AH397" s="76">
        <v>7267</v>
      </c>
      <c r="AI397" s="76">
        <v>7304</v>
      </c>
      <c r="AJ397" s="76">
        <v>7421</v>
      </c>
      <c r="AK397" s="76">
        <v>6554</v>
      </c>
      <c r="AL397" s="76">
        <v>5488</v>
      </c>
      <c r="AM397" s="76">
        <v>4341</v>
      </c>
      <c r="AN397" s="76">
        <v>3791</v>
      </c>
      <c r="AO397" s="76">
        <v>3630</v>
      </c>
      <c r="AP397" s="76">
        <v>3052</v>
      </c>
      <c r="AQ397" s="76">
        <v>2395</v>
      </c>
      <c r="AR397" s="76">
        <v>1774</v>
      </c>
      <c r="AS397" s="76">
        <v>1163</v>
      </c>
      <c r="AT397" s="76">
        <v>1586</v>
      </c>
      <c r="AU397" s="76">
        <v>137</v>
      </c>
      <c r="AV397" s="76">
        <v>925</v>
      </c>
      <c r="AW397" s="76">
        <v>882</v>
      </c>
      <c r="AX397" s="76">
        <v>2117</v>
      </c>
      <c r="AY397" s="76">
        <v>45310</v>
      </c>
      <c r="AZ397" s="76">
        <v>5215</v>
      </c>
      <c r="BA397" s="76">
        <v>3979</v>
      </c>
      <c r="BB397" s="76">
        <v>20578</v>
      </c>
      <c r="BC397" s="76">
        <v>2964.1771929068354</v>
      </c>
      <c r="BD397" t="s">
        <v>161</v>
      </c>
    </row>
    <row r="398" spans="1:56" hidden="1" x14ac:dyDescent="0.25">
      <c r="A398" s="18" t="s">
        <v>602</v>
      </c>
      <c r="B398" s="19" t="s">
        <v>46</v>
      </c>
      <c r="C398" s="19" t="s">
        <v>601</v>
      </c>
      <c r="D398" s="19" t="s">
        <v>603</v>
      </c>
      <c r="E398" s="19"/>
      <c r="F398" s="19"/>
      <c r="G398" s="19"/>
      <c r="H398" s="19"/>
      <c r="I398" s="19"/>
      <c r="J398" s="19"/>
      <c r="K398" s="19"/>
      <c r="L398" s="19"/>
      <c r="M398" s="20">
        <v>9860</v>
      </c>
      <c r="N398" s="20">
        <v>206</v>
      </c>
      <c r="O398" s="20">
        <v>176</v>
      </c>
      <c r="P398" s="20">
        <v>228</v>
      </c>
      <c r="Q398" s="20">
        <v>225</v>
      </c>
      <c r="R398" s="20">
        <v>216</v>
      </c>
      <c r="S398" s="20">
        <v>240</v>
      </c>
      <c r="T398" s="20">
        <v>166</v>
      </c>
      <c r="U398" s="20">
        <v>169</v>
      </c>
      <c r="V398" s="20">
        <v>177</v>
      </c>
      <c r="W398" s="20">
        <v>183</v>
      </c>
      <c r="X398" s="20">
        <v>187</v>
      </c>
      <c r="Y398" s="20">
        <v>194</v>
      </c>
      <c r="Z398" s="20">
        <v>199</v>
      </c>
      <c r="AA398" s="20">
        <v>199</v>
      </c>
      <c r="AB398" s="20">
        <v>202</v>
      </c>
      <c r="AC398" s="20">
        <v>184</v>
      </c>
      <c r="AD398" s="20">
        <v>179</v>
      </c>
      <c r="AE398" s="20">
        <v>176</v>
      </c>
      <c r="AF398" s="20">
        <v>175</v>
      </c>
      <c r="AG398" s="20">
        <v>168</v>
      </c>
      <c r="AH398" s="20">
        <v>818</v>
      </c>
      <c r="AI398" s="20">
        <v>783</v>
      </c>
      <c r="AJ398" s="20">
        <v>770</v>
      </c>
      <c r="AK398" s="20">
        <v>713</v>
      </c>
      <c r="AL398" s="20">
        <v>592</v>
      </c>
      <c r="AM398" s="20">
        <v>515</v>
      </c>
      <c r="AN398" s="20">
        <v>436</v>
      </c>
      <c r="AO398" s="20">
        <v>367</v>
      </c>
      <c r="AP398" s="20">
        <v>300</v>
      </c>
      <c r="AQ398" s="20">
        <v>218</v>
      </c>
      <c r="AR398" s="20">
        <v>212</v>
      </c>
      <c r="AS398" s="20">
        <v>142</v>
      </c>
      <c r="AT398" s="20">
        <v>145</v>
      </c>
      <c r="AU398" s="21">
        <v>10</v>
      </c>
      <c r="AV398" s="20">
        <v>103</v>
      </c>
      <c r="AW398" s="22">
        <v>103</v>
      </c>
      <c r="AX398" s="20">
        <v>241</v>
      </c>
      <c r="AY398" s="23">
        <v>4511</v>
      </c>
      <c r="AZ398" s="20">
        <v>444</v>
      </c>
      <c r="BA398" s="20">
        <v>456</v>
      </c>
      <c r="BB398" s="20">
        <v>2138</v>
      </c>
      <c r="BC398" s="23">
        <v>336.93324597625838</v>
      </c>
      <c r="BD398" t="s">
        <v>161</v>
      </c>
    </row>
    <row r="399" spans="1:56" hidden="1" x14ac:dyDescent="0.25">
      <c r="A399" s="18"/>
      <c r="B399" s="19"/>
      <c r="C399" s="19"/>
      <c r="D399" s="19"/>
      <c r="E399" s="17" t="s">
        <v>604</v>
      </c>
      <c r="F399">
        <v>2523</v>
      </c>
      <c r="G399" s="25" t="s">
        <v>186</v>
      </c>
      <c r="H399" s="25" t="s">
        <v>603</v>
      </c>
      <c r="I399" t="s">
        <v>57</v>
      </c>
      <c r="K399" s="17" t="s">
        <v>52</v>
      </c>
      <c r="L399" s="26">
        <v>0.95</v>
      </c>
      <c r="M399" s="27">
        <v>9368</v>
      </c>
      <c r="N399">
        <v>196</v>
      </c>
      <c r="O399">
        <v>167</v>
      </c>
      <c r="P399">
        <v>217</v>
      </c>
      <c r="Q399">
        <v>214</v>
      </c>
      <c r="R399">
        <v>205</v>
      </c>
      <c r="S399">
        <v>228</v>
      </c>
      <c r="T399">
        <v>158</v>
      </c>
      <c r="U399">
        <v>161</v>
      </c>
      <c r="V399">
        <v>168</v>
      </c>
      <c r="W399">
        <v>174</v>
      </c>
      <c r="X399">
        <v>178</v>
      </c>
      <c r="Y399">
        <v>184</v>
      </c>
      <c r="Z399">
        <v>189</v>
      </c>
      <c r="AA399">
        <v>189</v>
      </c>
      <c r="AB399">
        <v>192</v>
      </c>
      <c r="AC399">
        <v>175</v>
      </c>
      <c r="AD399">
        <v>170</v>
      </c>
      <c r="AE399">
        <v>167</v>
      </c>
      <c r="AF399">
        <v>166</v>
      </c>
      <c r="AG399">
        <v>160</v>
      </c>
      <c r="AH399">
        <v>777</v>
      </c>
      <c r="AI399">
        <v>744</v>
      </c>
      <c r="AJ399">
        <v>732</v>
      </c>
      <c r="AK399">
        <v>677</v>
      </c>
      <c r="AL399">
        <v>562</v>
      </c>
      <c r="AM399">
        <v>489</v>
      </c>
      <c r="AN399">
        <v>414</v>
      </c>
      <c r="AO399">
        <v>349</v>
      </c>
      <c r="AP399">
        <v>285</v>
      </c>
      <c r="AQ399">
        <v>207</v>
      </c>
      <c r="AR399">
        <v>201</v>
      </c>
      <c r="AS399">
        <v>135</v>
      </c>
      <c r="AT399">
        <v>138</v>
      </c>
      <c r="AU399">
        <v>10</v>
      </c>
      <c r="AV399">
        <v>98</v>
      </c>
      <c r="AW399">
        <v>98</v>
      </c>
      <c r="AX399">
        <v>229</v>
      </c>
      <c r="AY399">
        <v>4285</v>
      </c>
      <c r="AZ399">
        <v>422</v>
      </c>
      <c r="BA399">
        <v>433</v>
      </c>
      <c r="BB399">
        <v>2031</v>
      </c>
      <c r="BC399">
        <v>320</v>
      </c>
      <c r="BD399" t="s">
        <v>161</v>
      </c>
    </row>
    <row r="400" spans="1:56" hidden="1" x14ac:dyDescent="0.25">
      <c r="A400" s="18"/>
      <c r="B400" s="19"/>
      <c r="C400" s="19"/>
      <c r="D400" s="19"/>
      <c r="E400" s="17" t="s">
        <v>605</v>
      </c>
      <c r="F400">
        <v>10068</v>
      </c>
      <c r="G400" s="33" t="s">
        <v>186</v>
      </c>
      <c r="H400" s="33" t="s">
        <v>603</v>
      </c>
      <c r="I400" s="34" t="s">
        <v>100</v>
      </c>
      <c r="J400" s="34"/>
      <c r="K400" s="35" t="s">
        <v>103</v>
      </c>
      <c r="L400" s="34">
        <v>0.05</v>
      </c>
      <c r="M400" s="27">
        <v>493</v>
      </c>
      <c r="N400">
        <v>10</v>
      </c>
      <c r="O400">
        <v>9</v>
      </c>
      <c r="P400">
        <v>11</v>
      </c>
      <c r="Q400">
        <v>11</v>
      </c>
      <c r="R400">
        <v>11</v>
      </c>
      <c r="S400">
        <v>12</v>
      </c>
      <c r="T400">
        <v>8</v>
      </c>
      <c r="U400">
        <v>8</v>
      </c>
      <c r="V400">
        <v>9</v>
      </c>
      <c r="W400">
        <v>9</v>
      </c>
      <c r="X400">
        <v>9</v>
      </c>
      <c r="Y400">
        <v>10</v>
      </c>
      <c r="Z400">
        <v>10</v>
      </c>
      <c r="AA400">
        <v>10</v>
      </c>
      <c r="AB400">
        <v>10</v>
      </c>
      <c r="AC400">
        <v>9</v>
      </c>
      <c r="AD400">
        <v>9</v>
      </c>
      <c r="AE400">
        <v>9</v>
      </c>
      <c r="AF400">
        <v>9</v>
      </c>
      <c r="AG400">
        <v>8</v>
      </c>
      <c r="AH400">
        <v>41</v>
      </c>
      <c r="AI400">
        <v>39</v>
      </c>
      <c r="AJ400">
        <v>39</v>
      </c>
      <c r="AK400">
        <v>36</v>
      </c>
      <c r="AL400">
        <v>30</v>
      </c>
      <c r="AM400">
        <v>26</v>
      </c>
      <c r="AN400">
        <v>22</v>
      </c>
      <c r="AO400">
        <v>18</v>
      </c>
      <c r="AP400">
        <v>15</v>
      </c>
      <c r="AQ400">
        <v>11</v>
      </c>
      <c r="AR400">
        <v>11</v>
      </c>
      <c r="AS400">
        <v>7</v>
      </c>
      <c r="AT400">
        <v>7</v>
      </c>
      <c r="AU400">
        <v>1</v>
      </c>
      <c r="AV400">
        <v>5</v>
      </c>
      <c r="AW400">
        <v>5</v>
      </c>
      <c r="AX400">
        <v>12</v>
      </c>
      <c r="AY400">
        <v>226</v>
      </c>
      <c r="AZ400">
        <v>22</v>
      </c>
      <c r="BA400">
        <v>23</v>
      </c>
      <c r="BB400">
        <v>107</v>
      </c>
      <c r="BC400">
        <v>17</v>
      </c>
      <c r="BD400" t="s">
        <v>161</v>
      </c>
    </row>
    <row r="401" spans="1:56" hidden="1" x14ac:dyDescent="0.25">
      <c r="A401" s="18" t="s">
        <v>606</v>
      </c>
      <c r="B401" s="19" t="s">
        <v>46</v>
      </c>
      <c r="C401" s="19" t="s">
        <v>601</v>
      </c>
      <c r="D401" s="19" t="s">
        <v>607</v>
      </c>
      <c r="E401" s="19" t="s">
        <v>607</v>
      </c>
      <c r="F401" s="29">
        <v>2525</v>
      </c>
      <c r="G401" s="32" t="s">
        <v>186</v>
      </c>
      <c r="H401" s="32" t="s">
        <v>603</v>
      </c>
      <c r="I401" s="29" t="s">
        <v>59</v>
      </c>
      <c r="J401" s="29"/>
      <c r="K401" s="19" t="s">
        <v>52</v>
      </c>
      <c r="L401" s="83">
        <v>1</v>
      </c>
      <c r="M401" s="20">
        <v>5580</v>
      </c>
      <c r="N401" s="20">
        <v>80</v>
      </c>
      <c r="O401" s="20">
        <v>103</v>
      </c>
      <c r="P401" s="20">
        <v>85</v>
      </c>
      <c r="Q401" s="20">
        <v>108</v>
      </c>
      <c r="R401" s="20">
        <v>97</v>
      </c>
      <c r="S401" s="20">
        <v>97</v>
      </c>
      <c r="T401" s="20">
        <v>112</v>
      </c>
      <c r="U401" s="20">
        <v>110</v>
      </c>
      <c r="V401" s="20">
        <v>115</v>
      </c>
      <c r="W401" s="20">
        <v>112</v>
      </c>
      <c r="X401" s="20">
        <v>121</v>
      </c>
      <c r="Y401" s="20">
        <v>126</v>
      </c>
      <c r="Z401" s="20">
        <v>126</v>
      </c>
      <c r="AA401" s="20">
        <v>125</v>
      </c>
      <c r="AB401" s="20">
        <v>120</v>
      </c>
      <c r="AC401" s="20">
        <v>112</v>
      </c>
      <c r="AD401" s="20">
        <v>109</v>
      </c>
      <c r="AE401" s="20">
        <v>102</v>
      </c>
      <c r="AF401" s="20">
        <v>98</v>
      </c>
      <c r="AG401" s="20">
        <v>100</v>
      </c>
      <c r="AH401" s="20">
        <v>458</v>
      </c>
      <c r="AI401" s="20">
        <v>459</v>
      </c>
      <c r="AJ401" s="20">
        <v>512</v>
      </c>
      <c r="AK401" s="20">
        <v>482</v>
      </c>
      <c r="AL401" s="20">
        <v>327</v>
      </c>
      <c r="AM401" s="20">
        <v>275</v>
      </c>
      <c r="AN401" s="20">
        <v>213</v>
      </c>
      <c r="AO401" s="20">
        <v>197</v>
      </c>
      <c r="AP401" s="20">
        <v>157</v>
      </c>
      <c r="AQ401" s="20">
        <v>110</v>
      </c>
      <c r="AR401" s="20">
        <v>88</v>
      </c>
      <c r="AS401" s="20">
        <v>53</v>
      </c>
      <c r="AT401" s="20">
        <v>91</v>
      </c>
      <c r="AU401" s="21">
        <v>7</v>
      </c>
      <c r="AV401" s="20">
        <v>51</v>
      </c>
      <c r="AW401" s="22">
        <v>29</v>
      </c>
      <c r="AX401" s="20">
        <v>93</v>
      </c>
      <c r="AY401" s="23">
        <v>2750</v>
      </c>
      <c r="AZ401" s="20">
        <v>262</v>
      </c>
      <c r="BA401" s="20">
        <v>264</v>
      </c>
      <c r="BB401" s="20">
        <v>1399</v>
      </c>
      <c r="BC401" s="23">
        <v>130.87489719738963</v>
      </c>
      <c r="BD401" t="s">
        <v>161</v>
      </c>
    </row>
    <row r="402" spans="1:56" hidden="1" x14ac:dyDescent="0.25">
      <c r="A402" s="18" t="s">
        <v>608</v>
      </c>
      <c r="B402" s="19" t="s">
        <v>46</v>
      </c>
      <c r="C402" s="19" t="s">
        <v>601</v>
      </c>
      <c r="D402" s="19" t="s">
        <v>609</v>
      </c>
      <c r="E402" s="19" t="s">
        <v>609</v>
      </c>
      <c r="F402" s="29">
        <v>2526</v>
      </c>
      <c r="G402" s="32" t="s">
        <v>186</v>
      </c>
      <c r="H402" s="32" t="s">
        <v>610</v>
      </c>
      <c r="I402" s="29" t="s">
        <v>76</v>
      </c>
      <c r="J402" s="29"/>
      <c r="K402" s="19" t="s">
        <v>52</v>
      </c>
      <c r="L402" s="83">
        <v>1</v>
      </c>
      <c r="M402" s="20">
        <v>2228</v>
      </c>
      <c r="N402" s="20">
        <v>58</v>
      </c>
      <c r="O402" s="20">
        <v>41</v>
      </c>
      <c r="P402" s="20">
        <v>34</v>
      </c>
      <c r="Q402" s="20">
        <v>29</v>
      </c>
      <c r="R402" s="20">
        <v>42</v>
      </c>
      <c r="S402" s="20">
        <v>51</v>
      </c>
      <c r="T402" s="20">
        <v>30</v>
      </c>
      <c r="U402" s="20">
        <v>26</v>
      </c>
      <c r="V402" s="20">
        <v>26</v>
      </c>
      <c r="W402" s="20">
        <v>32</v>
      </c>
      <c r="X402" s="20">
        <v>29</v>
      </c>
      <c r="Y402" s="20">
        <v>29</v>
      </c>
      <c r="Z402" s="20">
        <v>30</v>
      </c>
      <c r="AA402" s="20">
        <v>30</v>
      </c>
      <c r="AB402" s="20">
        <v>30</v>
      </c>
      <c r="AC402" s="20">
        <v>31</v>
      </c>
      <c r="AD402" s="20">
        <v>32</v>
      </c>
      <c r="AE402" s="20">
        <v>33</v>
      </c>
      <c r="AF402" s="20">
        <v>35</v>
      </c>
      <c r="AG402" s="20">
        <v>32</v>
      </c>
      <c r="AH402" s="20">
        <v>211</v>
      </c>
      <c r="AI402" s="20">
        <v>203</v>
      </c>
      <c r="AJ402" s="20">
        <v>203</v>
      </c>
      <c r="AK402" s="20">
        <v>163</v>
      </c>
      <c r="AL402" s="20">
        <v>199</v>
      </c>
      <c r="AM402" s="20">
        <v>146</v>
      </c>
      <c r="AN402" s="20">
        <v>93</v>
      </c>
      <c r="AO402" s="20">
        <v>113</v>
      </c>
      <c r="AP402" s="20">
        <v>86</v>
      </c>
      <c r="AQ402" s="20">
        <v>41</v>
      </c>
      <c r="AR402" s="20">
        <v>28</v>
      </c>
      <c r="AS402" s="20">
        <v>30</v>
      </c>
      <c r="AT402" s="20">
        <v>32</v>
      </c>
      <c r="AU402" s="21">
        <v>2</v>
      </c>
      <c r="AV402" s="20">
        <v>30</v>
      </c>
      <c r="AW402" s="22">
        <v>28</v>
      </c>
      <c r="AX402" s="20">
        <v>68</v>
      </c>
      <c r="AY402" s="23">
        <v>1168</v>
      </c>
      <c r="AZ402" s="20">
        <v>150</v>
      </c>
      <c r="BA402" s="20">
        <v>115</v>
      </c>
      <c r="BB402" s="20">
        <v>878</v>
      </c>
      <c r="BC402" s="23">
        <v>96.067743687445585</v>
      </c>
      <c r="BD402" t="s">
        <v>161</v>
      </c>
    </row>
    <row r="403" spans="1:56" hidden="1" x14ac:dyDescent="0.25">
      <c r="A403" s="18" t="s">
        <v>611</v>
      </c>
      <c r="B403" s="19" t="s">
        <v>46</v>
      </c>
      <c r="C403" s="19" t="s">
        <v>601</v>
      </c>
      <c r="D403" s="19" t="s">
        <v>612</v>
      </c>
      <c r="E403" s="19" t="s">
        <v>612</v>
      </c>
      <c r="F403" s="29">
        <v>2527</v>
      </c>
      <c r="G403" s="32" t="s">
        <v>186</v>
      </c>
      <c r="H403" s="32" t="s">
        <v>610</v>
      </c>
      <c r="I403" s="29" t="s">
        <v>59</v>
      </c>
      <c r="J403" s="29"/>
      <c r="K403" s="19" t="s">
        <v>52</v>
      </c>
      <c r="L403" s="83">
        <v>1</v>
      </c>
      <c r="M403" s="20">
        <v>3154</v>
      </c>
      <c r="N403" s="20">
        <v>67</v>
      </c>
      <c r="O403" s="20">
        <v>69</v>
      </c>
      <c r="P403" s="20">
        <v>72</v>
      </c>
      <c r="Q403" s="20">
        <v>59</v>
      </c>
      <c r="R403" s="20">
        <v>65</v>
      </c>
      <c r="S403" s="20">
        <v>73</v>
      </c>
      <c r="T403" s="20">
        <v>81</v>
      </c>
      <c r="U403" s="20">
        <v>80</v>
      </c>
      <c r="V403" s="20">
        <v>79</v>
      </c>
      <c r="W403" s="20">
        <v>79</v>
      </c>
      <c r="X403" s="20">
        <v>82</v>
      </c>
      <c r="Y403" s="20">
        <v>80</v>
      </c>
      <c r="Z403" s="20">
        <v>78</v>
      </c>
      <c r="AA403" s="20">
        <v>78</v>
      </c>
      <c r="AB403" s="20">
        <v>65</v>
      </c>
      <c r="AC403" s="20">
        <v>62</v>
      </c>
      <c r="AD403" s="20">
        <v>58</v>
      </c>
      <c r="AE403" s="20">
        <v>54</v>
      </c>
      <c r="AF403" s="20">
        <v>51</v>
      </c>
      <c r="AG403" s="20">
        <v>45</v>
      </c>
      <c r="AH403" s="20">
        <v>221</v>
      </c>
      <c r="AI403" s="20">
        <v>254</v>
      </c>
      <c r="AJ403" s="20">
        <v>243</v>
      </c>
      <c r="AK403" s="20">
        <v>212</v>
      </c>
      <c r="AL403" s="20">
        <v>180</v>
      </c>
      <c r="AM403" s="20">
        <v>113</v>
      </c>
      <c r="AN403" s="20">
        <v>120</v>
      </c>
      <c r="AO403" s="20">
        <v>114</v>
      </c>
      <c r="AP403" s="20">
        <v>98</v>
      </c>
      <c r="AQ403" s="20">
        <v>75</v>
      </c>
      <c r="AR403" s="20">
        <v>58</v>
      </c>
      <c r="AS403" s="20">
        <v>44</v>
      </c>
      <c r="AT403" s="20">
        <v>45</v>
      </c>
      <c r="AU403" s="21">
        <v>5</v>
      </c>
      <c r="AV403" s="20">
        <v>32</v>
      </c>
      <c r="AW403" s="22">
        <v>35</v>
      </c>
      <c r="AX403" s="20">
        <v>78</v>
      </c>
      <c r="AY403" s="23">
        <v>1640</v>
      </c>
      <c r="AZ403" s="20">
        <v>170</v>
      </c>
      <c r="BA403" s="20">
        <v>156</v>
      </c>
      <c r="BB403" s="20">
        <v>550</v>
      </c>
      <c r="BC403" s="23">
        <v>109.99060509142321</v>
      </c>
      <c r="BD403" t="s">
        <v>161</v>
      </c>
    </row>
    <row r="404" spans="1:56" hidden="1" x14ac:dyDescent="0.25">
      <c r="A404" s="18" t="s">
        <v>613</v>
      </c>
      <c r="B404" s="19" t="s">
        <v>46</v>
      </c>
      <c r="C404" s="19" t="s">
        <v>601</v>
      </c>
      <c r="D404" s="19" t="s">
        <v>614</v>
      </c>
      <c r="E404" s="19"/>
      <c r="F404" s="19"/>
      <c r="G404" s="19"/>
      <c r="H404" s="19"/>
      <c r="I404" s="19"/>
      <c r="J404" s="19"/>
      <c r="K404" s="19"/>
      <c r="L404" s="19"/>
      <c r="M404" s="20">
        <v>17687</v>
      </c>
      <c r="N404" s="20">
        <v>290</v>
      </c>
      <c r="O404" s="20">
        <v>270</v>
      </c>
      <c r="P404" s="20">
        <v>293</v>
      </c>
      <c r="Q404" s="20">
        <v>288</v>
      </c>
      <c r="R404" s="20">
        <v>298</v>
      </c>
      <c r="S404" s="20">
        <v>341</v>
      </c>
      <c r="T404" s="20">
        <v>447</v>
      </c>
      <c r="U404" s="20">
        <v>447</v>
      </c>
      <c r="V404" s="20">
        <v>452</v>
      </c>
      <c r="W404" s="20">
        <v>453</v>
      </c>
      <c r="X404" s="20">
        <v>466</v>
      </c>
      <c r="Y404" s="20">
        <v>467</v>
      </c>
      <c r="Z404" s="20">
        <v>457</v>
      </c>
      <c r="AA404" s="20">
        <v>425</v>
      </c>
      <c r="AB404" s="20">
        <v>390</v>
      </c>
      <c r="AC404" s="20">
        <v>325</v>
      </c>
      <c r="AD404" s="20">
        <v>282</v>
      </c>
      <c r="AE404" s="20">
        <v>251</v>
      </c>
      <c r="AF404" s="20">
        <v>244</v>
      </c>
      <c r="AG404" s="20">
        <v>253</v>
      </c>
      <c r="AH404" s="20">
        <v>1323</v>
      </c>
      <c r="AI404" s="20">
        <v>1422</v>
      </c>
      <c r="AJ404" s="20">
        <v>1546</v>
      </c>
      <c r="AK404" s="20">
        <v>1246</v>
      </c>
      <c r="AL404" s="20">
        <v>962</v>
      </c>
      <c r="AM404" s="20">
        <v>771</v>
      </c>
      <c r="AN404" s="20">
        <v>752</v>
      </c>
      <c r="AO404" s="20">
        <v>721</v>
      </c>
      <c r="AP404" s="20">
        <v>607</v>
      </c>
      <c r="AQ404" s="20">
        <v>486</v>
      </c>
      <c r="AR404" s="20">
        <v>271</v>
      </c>
      <c r="AS404" s="20">
        <v>173</v>
      </c>
      <c r="AT404" s="20">
        <v>268</v>
      </c>
      <c r="AU404" s="21">
        <v>27</v>
      </c>
      <c r="AV404" s="20">
        <v>148</v>
      </c>
      <c r="AW404" s="22">
        <v>142</v>
      </c>
      <c r="AX404" s="20">
        <v>340</v>
      </c>
      <c r="AY404" s="23">
        <v>8988</v>
      </c>
      <c r="AZ404" s="20">
        <v>1314</v>
      </c>
      <c r="BA404" s="20">
        <v>704</v>
      </c>
      <c r="BB404" s="20">
        <v>4103</v>
      </c>
      <c r="BC404" s="23">
        <v>474.76957387563687</v>
      </c>
      <c r="BD404" t="s">
        <v>161</v>
      </c>
    </row>
    <row r="405" spans="1:56" hidden="1" x14ac:dyDescent="0.25">
      <c r="A405" s="18"/>
      <c r="B405" s="19"/>
      <c r="C405" s="19"/>
      <c r="D405" s="19"/>
      <c r="E405" s="17" t="s">
        <v>615</v>
      </c>
      <c r="F405">
        <v>2528</v>
      </c>
      <c r="G405" s="25" t="s">
        <v>186</v>
      </c>
      <c r="H405" s="25" t="s">
        <v>610</v>
      </c>
      <c r="I405" t="s">
        <v>57</v>
      </c>
      <c r="K405" s="17" t="s">
        <v>52</v>
      </c>
      <c r="L405" s="26">
        <v>0.4</v>
      </c>
      <c r="M405" s="27">
        <v>7072</v>
      </c>
      <c r="N405">
        <v>116</v>
      </c>
      <c r="O405">
        <v>108</v>
      </c>
      <c r="P405">
        <v>117</v>
      </c>
      <c r="Q405">
        <v>115</v>
      </c>
      <c r="R405">
        <v>119</v>
      </c>
      <c r="S405">
        <v>136</v>
      </c>
      <c r="T405">
        <v>179</v>
      </c>
      <c r="U405">
        <v>179</v>
      </c>
      <c r="V405">
        <v>181</v>
      </c>
      <c r="W405">
        <v>181</v>
      </c>
      <c r="X405">
        <v>186</v>
      </c>
      <c r="Y405">
        <v>187</v>
      </c>
      <c r="Z405">
        <v>183</v>
      </c>
      <c r="AA405">
        <v>170</v>
      </c>
      <c r="AB405">
        <v>156</v>
      </c>
      <c r="AC405">
        <v>130</v>
      </c>
      <c r="AD405">
        <v>113</v>
      </c>
      <c r="AE405">
        <v>100</v>
      </c>
      <c r="AF405">
        <v>98</v>
      </c>
      <c r="AG405">
        <v>101</v>
      </c>
      <c r="AH405">
        <v>529</v>
      </c>
      <c r="AI405">
        <v>569</v>
      </c>
      <c r="AJ405">
        <v>618</v>
      </c>
      <c r="AK405">
        <v>498</v>
      </c>
      <c r="AL405">
        <v>385</v>
      </c>
      <c r="AM405">
        <v>308</v>
      </c>
      <c r="AN405">
        <v>301</v>
      </c>
      <c r="AO405">
        <v>288</v>
      </c>
      <c r="AP405">
        <v>243</v>
      </c>
      <c r="AQ405">
        <v>194</v>
      </c>
      <c r="AR405">
        <v>108</v>
      </c>
      <c r="AS405">
        <v>69</v>
      </c>
      <c r="AT405">
        <v>107</v>
      </c>
      <c r="AU405">
        <v>11</v>
      </c>
      <c r="AV405">
        <v>59</v>
      </c>
      <c r="AW405">
        <v>57</v>
      </c>
      <c r="AX405">
        <v>136</v>
      </c>
      <c r="AY405">
        <v>3595</v>
      </c>
      <c r="AZ405">
        <v>526</v>
      </c>
      <c r="BA405">
        <v>282</v>
      </c>
      <c r="BB405">
        <v>1641</v>
      </c>
      <c r="BC405">
        <v>190</v>
      </c>
      <c r="BD405" t="s">
        <v>161</v>
      </c>
    </row>
    <row r="406" spans="1:56" hidden="1" x14ac:dyDescent="0.25">
      <c r="A406" s="18"/>
      <c r="B406" s="19"/>
      <c r="C406" s="19"/>
      <c r="D406" s="19"/>
      <c r="E406" s="17" t="s">
        <v>616</v>
      </c>
      <c r="F406">
        <v>8911</v>
      </c>
      <c r="G406" s="25" t="s">
        <v>186</v>
      </c>
      <c r="H406" s="25" t="s">
        <v>603</v>
      </c>
      <c r="I406" t="s">
        <v>51</v>
      </c>
      <c r="K406" s="17" t="s">
        <v>52</v>
      </c>
      <c r="L406" s="26">
        <v>0.04</v>
      </c>
      <c r="M406" s="27">
        <v>710</v>
      </c>
      <c r="N406">
        <v>12</v>
      </c>
      <c r="O406">
        <v>11</v>
      </c>
      <c r="P406">
        <v>12</v>
      </c>
      <c r="Q406">
        <v>12</v>
      </c>
      <c r="R406">
        <v>12</v>
      </c>
      <c r="S406">
        <v>14</v>
      </c>
      <c r="T406">
        <v>18</v>
      </c>
      <c r="U406">
        <v>18</v>
      </c>
      <c r="V406">
        <v>18</v>
      </c>
      <c r="W406">
        <v>18</v>
      </c>
      <c r="X406">
        <v>19</v>
      </c>
      <c r="Y406">
        <v>19</v>
      </c>
      <c r="Z406">
        <v>18</v>
      </c>
      <c r="AA406">
        <v>17</v>
      </c>
      <c r="AB406">
        <v>16</v>
      </c>
      <c r="AC406">
        <v>13</v>
      </c>
      <c r="AD406">
        <v>11</v>
      </c>
      <c r="AE406">
        <v>10</v>
      </c>
      <c r="AF406">
        <v>10</v>
      </c>
      <c r="AG406">
        <v>10</v>
      </c>
      <c r="AH406">
        <v>53</v>
      </c>
      <c r="AI406">
        <v>57</v>
      </c>
      <c r="AJ406">
        <v>62</v>
      </c>
      <c r="AK406">
        <v>50</v>
      </c>
      <c r="AL406">
        <v>38</v>
      </c>
      <c r="AM406">
        <v>31</v>
      </c>
      <c r="AN406">
        <v>30</v>
      </c>
      <c r="AO406">
        <v>29</v>
      </c>
      <c r="AP406">
        <v>24</v>
      </c>
      <c r="AQ406">
        <v>19</v>
      </c>
      <c r="AR406">
        <v>11</v>
      </c>
      <c r="AS406">
        <v>7</v>
      </c>
      <c r="AT406">
        <v>11</v>
      </c>
      <c r="AU406">
        <v>1</v>
      </c>
      <c r="AV406">
        <v>6</v>
      </c>
      <c r="AW406">
        <v>6</v>
      </c>
      <c r="AX406">
        <v>14</v>
      </c>
      <c r="AY406">
        <v>360</v>
      </c>
      <c r="AZ406">
        <v>53</v>
      </c>
      <c r="BA406">
        <v>28</v>
      </c>
      <c r="BB406">
        <v>164</v>
      </c>
      <c r="BC406">
        <v>19</v>
      </c>
      <c r="BD406" t="s">
        <v>161</v>
      </c>
    </row>
    <row r="407" spans="1:56" hidden="1" x14ac:dyDescent="0.25">
      <c r="A407" s="18"/>
      <c r="B407" s="19"/>
      <c r="C407" s="19"/>
      <c r="D407" s="19"/>
      <c r="E407" s="17" t="s">
        <v>617</v>
      </c>
      <c r="F407">
        <v>12931</v>
      </c>
      <c r="G407" s="25" t="s">
        <v>186</v>
      </c>
      <c r="H407" s="25" t="s">
        <v>610</v>
      </c>
      <c r="I407" t="s">
        <v>51</v>
      </c>
      <c r="K407" s="17" t="s">
        <v>52</v>
      </c>
      <c r="L407" s="26">
        <v>0.03</v>
      </c>
      <c r="M407" s="27">
        <v>533</v>
      </c>
      <c r="N407">
        <v>9</v>
      </c>
      <c r="O407">
        <v>8</v>
      </c>
      <c r="P407">
        <v>9</v>
      </c>
      <c r="Q407">
        <v>9</v>
      </c>
      <c r="R407">
        <v>9</v>
      </c>
      <c r="S407">
        <v>10</v>
      </c>
      <c r="T407">
        <v>13</v>
      </c>
      <c r="U407">
        <v>13</v>
      </c>
      <c r="V407">
        <v>14</v>
      </c>
      <c r="W407">
        <v>14</v>
      </c>
      <c r="X407">
        <v>14</v>
      </c>
      <c r="Y407">
        <v>14</v>
      </c>
      <c r="Z407">
        <v>14</v>
      </c>
      <c r="AA407">
        <v>13</v>
      </c>
      <c r="AB407">
        <v>12</v>
      </c>
      <c r="AC407">
        <v>10</v>
      </c>
      <c r="AD407">
        <v>8</v>
      </c>
      <c r="AE407">
        <v>8</v>
      </c>
      <c r="AF407">
        <v>7</v>
      </c>
      <c r="AG407">
        <v>8</v>
      </c>
      <c r="AH407">
        <v>40</v>
      </c>
      <c r="AI407">
        <v>43</v>
      </c>
      <c r="AJ407">
        <v>46</v>
      </c>
      <c r="AK407">
        <v>37</v>
      </c>
      <c r="AL407">
        <v>29</v>
      </c>
      <c r="AM407">
        <v>23</v>
      </c>
      <c r="AN407">
        <v>23</v>
      </c>
      <c r="AO407">
        <v>22</v>
      </c>
      <c r="AP407">
        <v>18</v>
      </c>
      <c r="AQ407">
        <v>15</v>
      </c>
      <c r="AR407">
        <v>8</v>
      </c>
      <c r="AS407">
        <v>5</v>
      </c>
      <c r="AT407">
        <v>8</v>
      </c>
      <c r="AU407">
        <v>1</v>
      </c>
      <c r="AV407">
        <v>4</v>
      </c>
      <c r="AW407">
        <v>4</v>
      </c>
      <c r="AX407">
        <v>10</v>
      </c>
      <c r="AY407">
        <v>270</v>
      </c>
      <c r="AZ407">
        <v>39</v>
      </c>
      <c r="BA407">
        <v>21</v>
      </c>
      <c r="BB407">
        <v>123</v>
      </c>
      <c r="BC407">
        <v>14</v>
      </c>
      <c r="BD407" t="s">
        <v>161</v>
      </c>
    </row>
    <row r="408" spans="1:56" hidden="1" x14ac:dyDescent="0.25">
      <c r="A408" s="18"/>
      <c r="B408" s="19"/>
      <c r="C408" s="19"/>
      <c r="D408" s="19"/>
      <c r="E408" s="17" t="s">
        <v>618</v>
      </c>
      <c r="F408">
        <v>2529</v>
      </c>
      <c r="G408" s="25" t="s">
        <v>186</v>
      </c>
      <c r="H408" s="25" t="s">
        <v>610</v>
      </c>
      <c r="I408" t="s">
        <v>59</v>
      </c>
      <c r="K408" s="17" t="s">
        <v>52</v>
      </c>
      <c r="L408" s="26">
        <v>0.4</v>
      </c>
      <c r="M408" s="27">
        <v>7072</v>
      </c>
      <c r="N408">
        <v>116</v>
      </c>
      <c r="O408">
        <v>108</v>
      </c>
      <c r="P408">
        <v>117</v>
      </c>
      <c r="Q408">
        <v>115</v>
      </c>
      <c r="R408">
        <v>119</v>
      </c>
      <c r="S408">
        <v>136</v>
      </c>
      <c r="T408">
        <v>179</v>
      </c>
      <c r="U408">
        <v>179</v>
      </c>
      <c r="V408">
        <v>181</v>
      </c>
      <c r="W408">
        <v>181</v>
      </c>
      <c r="X408">
        <v>186</v>
      </c>
      <c r="Y408">
        <v>187</v>
      </c>
      <c r="Z408">
        <v>183</v>
      </c>
      <c r="AA408">
        <v>170</v>
      </c>
      <c r="AB408">
        <v>156</v>
      </c>
      <c r="AC408">
        <v>130</v>
      </c>
      <c r="AD408">
        <v>113</v>
      </c>
      <c r="AE408">
        <v>100</v>
      </c>
      <c r="AF408">
        <v>98</v>
      </c>
      <c r="AG408">
        <v>101</v>
      </c>
      <c r="AH408">
        <v>529</v>
      </c>
      <c r="AI408">
        <v>569</v>
      </c>
      <c r="AJ408">
        <v>618</v>
      </c>
      <c r="AK408">
        <v>498</v>
      </c>
      <c r="AL408">
        <v>385</v>
      </c>
      <c r="AM408">
        <v>308</v>
      </c>
      <c r="AN408">
        <v>301</v>
      </c>
      <c r="AO408">
        <v>288</v>
      </c>
      <c r="AP408">
        <v>243</v>
      </c>
      <c r="AQ408">
        <v>194</v>
      </c>
      <c r="AR408">
        <v>108</v>
      </c>
      <c r="AS408">
        <v>69</v>
      </c>
      <c r="AT408">
        <v>107</v>
      </c>
      <c r="AU408">
        <v>11</v>
      </c>
      <c r="AV408">
        <v>59</v>
      </c>
      <c r="AW408">
        <v>57</v>
      </c>
      <c r="AX408">
        <v>136</v>
      </c>
      <c r="AY408">
        <v>3595</v>
      </c>
      <c r="AZ408">
        <v>526</v>
      </c>
      <c r="BA408">
        <v>282</v>
      </c>
      <c r="BB408">
        <v>1641</v>
      </c>
      <c r="BC408">
        <v>190</v>
      </c>
      <c r="BD408" t="s">
        <v>161</v>
      </c>
    </row>
    <row r="409" spans="1:56" hidden="1" x14ac:dyDescent="0.25">
      <c r="A409" s="18"/>
      <c r="B409" s="19"/>
      <c r="C409" s="19"/>
      <c r="D409" s="19"/>
      <c r="E409" s="17" t="s">
        <v>619</v>
      </c>
      <c r="F409">
        <v>16335</v>
      </c>
      <c r="G409" s="25" t="s">
        <v>186</v>
      </c>
      <c r="H409" s="25" t="s">
        <v>610</v>
      </c>
      <c r="I409" t="s">
        <v>51</v>
      </c>
      <c r="K409" s="17" t="s">
        <v>52</v>
      </c>
      <c r="L409" s="26">
        <v>7.0000000000000007E-2</v>
      </c>
      <c r="M409" s="27">
        <v>1240</v>
      </c>
      <c r="N409">
        <v>20</v>
      </c>
      <c r="O409">
        <v>19</v>
      </c>
      <c r="P409">
        <v>21</v>
      </c>
      <c r="Q409">
        <v>20</v>
      </c>
      <c r="R409">
        <v>21</v>
      </c>
      <c r="S409">
        <v>24</v>
      </c>
      <c r="T409">
        <v>31</v>
      </c>
      <c r="U409">
        <v>31</v>
      </c>
      <c r="V409">
        <v>32</v>
      </c>
      <c r="W409">
        <v>32</v>
      </c>
      <c r="X409">
        <v>33</v>
      </c>
      <c r="Y409">
        <v>33</v>
      </c>
      <c r="Z409">
        <v>32</v>
      </c>
      <c r="AA409">
        <v>30</v>
      </c>
      <c r="AB409">
        <v>27</v>
      </c>
      <c r="AC409">
        <v>23</v>
      </c>
      <c r="AD409">
        <v>20</v>
      </c>
      <c r="AE409">
        <v>18</v>
      </c>
      <c r="AF409">
        <v>17</v>
      </c>
      <c r="AG409">
        <v>18</v>
      </c>
      <c r="AH409">
        <v>93</v>
      </c>
      <c r="AI409">
        <v>100</v>
      </c>
      <c r="AJ409">
        <v>108</v>
      </c>
      <c r="AK409">
        <v>87</v>
      </c>
      <c r="AL409">
        <v>67</v>
      </c>
      <c r="AM409">
        <v>54</v>
      </c>
      <c r="AN409">
        <v>53</v>
      </c>
      <c r="AO409">
        <v>50</v>
      </c>
      <c r="AP409">
        <v>42</v>
      </c>
      <c r="AQ409">
        <v>34</v>
      </c>
      <c r="AR409">
        <v>19</v>
      </c>
      <c r="AS409">
        <v>12</v>
      </c>
      <c r="AT409">
        <v>19</v>
      </c>
      <c r="AU409">
        <v>2</v>
      </c>
      <c r="AV409">
        <v>10</v>
      </c>
      <c r="AW409">
        <v>10</v>
      </c>
      <c r="AX409">
        <v>24</v>
      </c>
      <c r="AY409">
        <v>629</v>
      </c>
      <c r="AZ409">
        <v>92</v>
      </c>
      <c r="BA409">
        <v>49</v>
      </c>
      <c r="BB409">
        <v>287</v>
      </c>
      <c r="BC409">
        <v>33</v>
      </c>
      <c r="BD409" t="s">
        <v>161</v>
      </c>
    </row>
    <row r="410" spans="1:56" hidden="1" x14ac:dyDescent="0.25">
      <c r="A410" s="18"/>
      <c r="B410" s="19"/>
      <c r="C410" s="19"/>
      <c r="D410" s="19"/>
      <c r="E410" s="17" t="s">
        <v>620</v>
      </c>
      <c r="F410">
        <v>2524</v>
      </c>
      <c r="G410" s="25" t="s">
        <v>186</v>
      </c>
      <c r="H410" s="25" t="s">
        <v>610</v>
      </c>
      <c r="I410" t="s">
        <v>59</v>
      </c>
      <c r="K410" s="17" t="s">
        <v>52</v>
      </c>
      <c r="L410" s="26">
        <v>0.06</v>
      </c>
      <c r="M410" s="27">
        <v>1059</v>
      </c>
      <c r="N410">
        <v>17</v>
      </c>
      <c r="O410">
        <v>16</v>
      </c>
      <c r="P410">
        <v>18</v>
      </c>
      <c r="Q410">
        <v>17</v>
      </c>
      <c r="R410">
        <v>18</v>
      </c>
      <c r="S410">
        <v>20</v>
      </c>
      <c r="T410">
        <v>27</v>
      </c>
      <c r="U410">
        <v>27</v>
      </c>
      <c r="V410">
        <v>27</v>
      </c>
      <c r="W410">
        <v>27</v>
      </c>
      <c r="X410">
        <v>28</v>
      </c>
      <c r="Y410">
        <v>28</v>
      </c>
      <c r="Z410">
        <v>27</v>
      </c>
      <c r="AA410">
        <v>26</v>
      </c>
      <c r="AB410">
        <v>23</v>
      </c>
      <c r="AC410">
        <v>20</v>
      </c>
      <c r="AD410">
        <v>17</v>
      </c>
      <c r="AE410">
        <v>15</v>
      </c>
      <c r="AF410">
        <v>15</v>
      </c>
      <c r="AG410">
        <v>15</v>
      </c>
      <c r="AH410">
        <v>79</v>
      </c>
      <c r="AI410">
        <v>85</v>
      </c>
      <c r="AJ410">
        <v>93</v>
      </c>
      <c r="AK410">
        <v>75</v>
      </c>
      <c r="AL410">
        <v>58</v>
      </c>
      <c r="AM410">
        <v>46</v>
      </c>
      <c r="AN410">
        <v>45</v>
      </c>
      <c r="AO410">
        <v>43</v>
      </c>
      <c r="AP410">
        <v>36</v>
      </c>
      <c r="AQ410">
        <v>29</v>
      </c>
      <c r="AR410">
        <v>16</v>
      </c>
      <c r="AS410">
        <v>10</v>
      </c>
      <c r="AT410">
        <v>16</v>
      </c>
      <c r="AU410">
        <v>2</v>
      </c>
      <c r="AV410">
        <v>9</v>
      </c>
      <c r="AW410">
        <v>9</v>
      </c>
      <c r="AX410">
        <v>20</v>
      </c>
      <c r="AY410">
        <v>539</v>
      </c>
      <c r="AZ410">
        <v>79</v>
      </c>
      <c r="BA410">
        <v>42</v>
      </c>
      <c r="BB410">
        <v>246</v>
      </c>
      <c r="BC410">
        <v>28</v>
      </c>
      <c r="BD410" t="s">
        <v>161</v>
      </c>
    </row>
    <row r="411" spans="1:56" hidden="1" x14ac:dyDescent="0.25">
      <c r="A411" s="18" t="s">
        <v>621</v>
      </c>
      <c r="B411" s="19" t="s">
        <v>46</v>
      </c>
      <c r="C411" s="19" t="s">
        <v>601</v>
      </c>
      <c r="D411" s="19" t="s">
        <v>622</v>
      </c>
      <c r="E411" s="19"/>
      <c r="F411" s="19"/>
      <c r="G411" s="19"/>
      <c r="H411" s="19"/>
      <c r="I411" s="19"/>
      <c r="J411" s="19"/>
      <c r="K411" s="19"/>
      <c r="L411" s="19"/>
      <c r="M411" s="20">
        <v>4865</v>
      </c>
      <c r="N411" s="20">
        <v>93</v>
      </c>
      <c r="O411" s="20">
        <v>82</v>
      </c>
      <c r="P411" s="20">
        <v>71</v>
      </c>
      <c r="Q411" s="20">
        <v>68</v>
      </c>
      <c r="R411" s="20">
        <v>81</v>
      </c>
      <c r="S411" s="20">
        <v>77</v>
      </c>
      <c r="T411" s="20">
        <v>84</v>
      </c>
      <c r="U411" s="20">
        <v>87</v>
      </c>
      <c r="V411" s="20">
        <v>94</v>
      </c>
      <c r="W411" s="20">
        <v>102</v>
      </c>
      <c r="X411" s="20">
        <v>104</v>
      </c>
      <c r="Y411" s="20">
        <v>111</v>
      </c>
      <c r="Z411" s="20">
        <v>113</v>
      </c>
      <c r="AA411" s="20">
        <v>112</v>
      </c>
      <c r="AB411" s="20">
        <v>110</v>
      </c>
      <c r="AC411" s="20">
        <v>100</v>
      </c>
      <c r="AD411" s="20">
        <v>97</v>
      </c>
      <c r="AE411" s="20">
        <v>89</v>
      </c>
      <c r="AF411" s="20">
        <v>84</v>
      </c>
      <c r="AG411" s="20">
        <v>82</v>
      </c>
      <c r="AH411" s="20">
        <v>352</v>
      </c>
      <c r="AI411" s="20">
        <v>354</v>
      </c>
      <c r="AJ411" s="20">
        <v>361</v>
      </c>
      <c r="AK411" s="20">
        <v>332</v>
      </c>
      <c r="AL411" s="20">
        <v>319</v>
      </c>
      <c r="AM411" s="20">
        <v>236</v>
      </c>
      <c r="AN411" s="20">
        <v>228</v>
      </c>
      <c r="AO411" s="20">
        <v>220</v>
      </c>
      <c r="AP411" s="20">
        <v>166</v>
      </c>
      <c r="AQ411" s="20">
        <v>128</v>
      </c>
      <c r="AR411" s="20">
        <v>130</v>
      </c>
      <c r="AS411" s="20">
        <v>92</v>
      </c>
      <c r="AT411" s="20">
        <v>106</v>
      </c>
      <c r="AU411" s="21">
        <v>7</v>
      </c>
      <c r="AV411" s="20">
        <v>46</v>
      </c>
      <c r="AW411" s="22">
        <v>47</v>
      </c>
      <c r="AX411" s="20">
        <v>109</v>
      </c>
      <c r="AY411" s="23">
        <v>2470</v>
      </c>
      <c r="AZ411" s="20">
        <v>306</v>
      </c>
      <c r="BA411" s="20">
        <v>164</v>
      </c>
      <c r="BB411" s="20">
        <v>987</v>
      </c>
      <c r="BC411" s="23">
        <v>153.15147544375381</v>
      </c>
      <c r="BD411" t="s">
        <v>161</v>
      </c>
    </row>
    <row r="412" spans="1:56" hidden="1" x14ac:dyDescent="0.25">
      <c r="A412" s="18"/>
      <c r="B412" s="19"/>
      <c r="C412" s="19"/>
      <c r="D412" s="19"/>
      <c r="E412" s="17" t="s">
        <v>623</v>
      </c>
      <c r="F412">
        <v>2530</v>
      </c>
      <c r="G412" s="25" t="s">
        <v>186</v>
      </c>
      <c r="H412" s="25" t="s">
        <v>603</v>
      </c>
      <c r="I412" t="s">
        <v>76</v>
      </c>
      <c r="K412" s="17" t="s">
        <v>52</v>
      </c>
      <c r="L412" s="26">
        <v>0.69</v>
      </c>
      <c r="M412" s="27">
        <v>3357</v>
      </c>
      <c r="N412">
        <v>64</v>
      </c>
      <c r="O412">
        <v>57</v>
      </c>
      <c r="P412">
        <v>49</v>
      </c>
      <c r="Q412">
        <v>47</v>
      </c>
      <c r="R412">
        <v>56</v>
      </c>
      <c r="S412">
        <v>53</v>
      </c>
      <c r="T412">
        <v>58</v>
      </c>
      <c r="U412">
        <v>60</v>
      </c>
      <c r="V412">
        <v>65</v>
      </c>
      <c r="W412">
        <v>70</v>
      </c>
      <c r="X412">
        <v>72</v>
      </c>
      <c r="Y412">
        <v>77</v>
      </c>
      <c r="Z412">
        <v>78</v>
      </c>
      <c r="AA412">
        <v>77</v>
      </c>
      <c r="AB412">
        <v>76</v>
      </c>
      <c r="AC412">
        <v>69</v>
      </c>
      <c r="AD412">
        <v>67</v>
      </c>
      <c r="AE412">
        <v>61</v>
      </c>
      <c r="AF412">
        <v>58</v>
      </c>
      <c r="AG412">
        <v>57</v>
      </c>
      <c r="AH412">
        <v>243</v>
      </c>
      <c r="AI412">
        <v>244</v>
      </c>
      <c r="AJ412">
        <v>249</v>
      </c>
      <c r="AK412">
        <v>229</v>
      </c>
      <c r="AL412">
        <v>220</v>
      </c>
      <c r="AM412">
        <v>163</v>
      </c>
      <c r="AN412">
        <v>157</v>
      </c>
      <c r="AO412">
        <v>152</v>
      </c>
      <c r="AP412">
        <v>115</v>
      </c>
      <c r="AQ412">
        <v>88</v>
      </c>
      <c r="AR412">
        <v>90</v>
      </c>
      <c r="AS412">
        <v>63</v>
      </c>
      <c r="AT412">
        <v>73</v>
      </c>
      <c r="AU412">
        <v>5</v>
      </c>
      <c r="AV412">
        <v>32</v>
      </c>
      <c r="AW412">
        <v>32</v>
      </c>
      <c r="AX412">
        <v>75</v>
      </c>
      <c r="AY412">
        <v>1704</v>
      </c>
      <c r="AZ412">
        <v>211</v>
      </c>
      <c r="BA412">
        <v>113</v>
      </c>
      <c r="BB412">
        <v>681</v>
      </c>
      <c r="BC412">
        <v>106</v>
      </c>
      <c r="BD412" t="s">
        <v>161</v>
      </c>
    </row>
    <row r="413" spans="1:56" hidden="1" x14ac:dyDescent="0.25">
      <c r="A413" s="18"/>
      <c r="B413" s="19"/>
      <c r="C413" s="19"/>
      <c r="D413" s="19"/>
      <c r="E413" s="17" t="s">
        <v>624</v>
      </c>
      <c r="F413">
        <v>6980</v>
      </c>
      <c r="G413" s="25" t="s">
        <v>186</v>
      </c>
      <c r="H413" s="25" t="s">
        <v>603</v>
      </c>
      <c r="I413" t="s">
        <v>51</v>
      </c>
      <c r="K413" s="17" t="s">
        <v>52</v>
      </c>
      <c r="L413" s="26">
        <v>0.31</v>
      </c>
      <c r="M413" s="27">
        <v>1508</v>
      </c>
      <c r="N413">
        <v>29</v>
      </c>
      <c r="O413">
        <v>25</v>
      </c>
      <c r="P413">
        <v>22</v>
      </c>
      <c r="Q413">
        <v>21</v>
      </c>
      <c r="R413">
        <v>25</v>
      </c>
      <c r="S413">
        <v>24</v>
      </c>
      <c r="T413">
        <v>26</v>
      </c>
      <c r="U413">
        <v>27</v>
      </c>
      <c r="V413">
        <v>29</v>
      </c>
      <c r="W413">
        <v>32</v>
      </c>
      <c r="X413">
        <v>32</v>
      </c>
      <c r="Y413">
        <v>34</v>
      </c>
      <c r="Z413">
        <v>35</v>
      </c>
      <c r="AA413">
        <v>35</v>
      </c>
      <c r="AB413">
        <v>34</v>
      </c>
      <c r="AC413">
        <v>31</v>
      </c>
      <c r="AD413">
        <v>30</v>
      </c>
      <c r="AE413">
        <v>28</v>
      </c>
      <c r="AF413">
        <v>26</v>
      </c>
      <c r="AG413">
        <v>25</v>
      </c>
      <c r="AH413">
        <v>109</v>
      </c>
      <c r="AI413">
        <v>110</v>
      </c>
      <c r="AJ413">
        <v>112</v>
      </c>
      <c r="AK413">
        <v>103</v>
      </c>
      <c r="AL413">
        <v>99</v>
      </c>
      <c r="AM413">
        <v>73</v>
      </c>
      <c r="AN413">
        <v>71</v>
      </c>
      <c r="AO413">
        <v>68</v>
      </c>
      <c r="AP413">
        <v>51</v>
      </c>
      <c r="AQ413">
        <v>40</v>
      </c>
      <c r="AR413">
        <v>40</v>
      </c>
      <c r="AS413">
        <v>29</v>
      </c>
      <c r="AT413">
        <v>33</v>
      </c>
      <c r="AU413">
        <v>2</v>
      </c>
      <c r="AV413">
        <v>14</v>
      </c>
      <c r="AW413">
        <v>15</v>
      </c>
      <c r="AX413">
        <v>34</v>
      </c>
      <c r="AY413">
        <v>766</v>
      </c>
      <c r="AZ413">
        <v>95</v>
      </c>
      <c r="BA413">
        <v>51</v>
      </c>
      <c r="BB413">
        <v>306</v>
      </c>
      <c r="BC413">
        <v>47</v>
      </c>
      <c r="BD413" t="s">
        <v>161</v>
      </c>
    </row>
    <row r="414" spans="1:56" hidden="1" x14ac:dyDescent="0.25">
      <c r="A414" s="18" t="s">
        <v>625</v>
      </c>
      <c r="B414" s="19" t="s">
        <v>46</v>
      </c>
      <c r="C414" s="19" t="s">
        <v>601</v>
      </c>
      <c r="D414" s="19" t="s">
        <v>626</v>
      </c>
      <c r="E414" s="19"/>
      <c r="F414" s="19"/>
      <c r="G414" s="19"/>
      <c r="H414" s="19"/>
      <c r="I414" s="19"/>
      <c r="J414" s="19"/>
      <c r="K414" s="19"/>
      <c r="L414" s="19"/>
      <c r="M414" s="20">
        <v>4643</v>
      </c>
      <c r="N414" s="20">
        <v>75</v>
      </c>
      <c r="O414" s="20">
        <v>75</v>
      </c>
      <c r="P414" s="20">
        <v>78</v>
      </c>
      <c r="Q414" s="20">
        <v>64</v>
      </c>
      <c r="R414" s="20">
        <v>67</v>
      </c>
      <c r="S414" s="20">
        <v>79</v>
      </c>
      <c r="T414" s="20">
        <v>74</v>
      </c>
      <c r="U414" s="20">
        <v>79</v>
      </c>
      <c r="V414" s="20">
        <v>81</v>
      </c>
      <c r="W414" s="20">
        <v>82</v>
      </c>
      <c r="X414" s="20">
        <v>86</v>
      </c>
      <c r="Y414" s="20">
        <v>91</v>
      </c>
      <c r="Z414" s="20">
        <v>93</v>
      </c>
      <c r="AA414" s="20">
        <v>96</v>
      </c>
      <c r="AB414" s="20">
        <v>99</v>
      </c>
      <c r="AC414" s="20">
        <v>96</v>
      </c>
      <c r="AD414" s="20">
        <v>94</v>
      </c>
      <c r="AE414" s="20">
        <v>96</v>
      </c>
      <c r="AF414" s="20">
        <v>101</v>
      </c>
      <c r="AG414" s="20">
        <v>102</v>
      </c>
      <c r="AH414" s="20">
        <v>503</v>
      </c>
      <c r="AI414" s="20">
        <v>327</v>
      </c>
      <c r="AJ414" s="20">
        <v>325</v>
      </c>
      <c r="AK414" s="20">
        <v>319</v>
      </c>
      <c r="AL414" s="20">
        <v>295</v>
      </c>
      <c r="AM414" s="20">
        <v>245</v>
      </c>
      <c r="AN414" s="20">
        <v>184</v>
      </c>
      <c r="AO414" s="20">
        <v>172</v>
      </c>
      <c r="AP414" s="20">
        <v>136</v>
      </c>
      <c r="AQ414" s="20">
        <v>136</v>
      </c>
      <c r="AR414" s="20">
        <v>106</v>
      </c>
      <c r="AS414" s="20">
        <v>79</v>
      </c>
      <c r="AT414" s="20">
        <v>108</v>
      </c>
      <c r="AU414" s="21">
        <v>5</v>
      </c>
      <c r="AV414" s="20">
        <v>39</v>
      </c>
      <c r="AW414" s="22">
        <v>36</v>
      </c>
      <c r="AX414" s="20">
        <v>88</v>
      </c>
      <c r="AY414" s="23">
        <v>2246</v>
      </c>
      <c r="AZ414" s="20">
        <v>217</v>
      </c>
      <c r="BA414" s="20">
        <v>281</v>
      </c>
      <c r="BB414" s="20">
        <v>967</v>
      </c>
      <c r="BC414" s="23">
        <v>123.91346649540081</v>
      </c>
      <c r="BD414" t="s">
        <v>161</v>
      </c>
    </row>
    <row r="415" spans="1:56" hidden="1" x14ac:dyDescent="0.25">
      <c r="A415" s="18"/>
      <c r="B415" s="19"/>
      <c r="C415" s="19"/>
      <c r="D415" s="19"/>
      <c r="E415" s="17" t="s">
        <v>627</v>
      </c>
      <c r="F415">
        <v>2532</v>
      </c>
      <c r="G415" s="25" t="s">
        <v>186</v>
      </c>
      <c r="H415" s="25" t="s">
        <v>603</v>
      </c>
      <c r="I415" t="s">
        <v>59</v>
      </c>
      <c r="K415" s="17" t="s">
        <v>52</v>
      </c>
      <c r="L415" s="26">
        <v>0.65</v>
      </c>
      <c r="M415" s="27">
        <v>3016</v>
      </c>
      <c r="N415">
        <v>49</v>
      </c>
      <c r="O415">
        <v>49</v>
      </c>
      <c r="P415">
        <v>51</v>
      </c>
      <c r="Q415">
        <v>42</v>
      </c>
      <c r="R415">
        <v>44</v>
      </c>
      <c r="S415">
        <v>51</v>
      </c>
      <c r="T415">
        <v>48</v>
      </c>
      <c r="U415">
        <v>51</v>
      </c>
      <c r="V415">
        <v>53</v>
      </c>
      <c r="W415">
        <v>53</v>
      </c>
      <c r="X415">
        <v>56</v>
      </c>
      <c r="Y415">
        <v>59</v>
      </c>
      <c r="Z415">
        <v>60</v>
      </c>
      <c r="AA415">
        <v>62</v>
      </c>
      <c r="AB415">
        <v>64</v>
      </c>
      <c r="AC415">
        <v>62</v>
      </c>
      <c r="AD415">
        <v>61</v>
      </c>
      <c r="AE415">
        <v>62</v>
      </c>
      <c r="AF415">
        <v>66</v>
      </c>
      <c r="AG415">
        <v>66</v>
      </c>
      <c r="AH415">
        <v>327</v>
      </c>
      <c r="AI415">
        <v>213</v>
      </c>
      <c r="AJ415">
        <v>211</v>
      </c>
      <c r="AK415">
        <v>207</v>
      </c>
      <c r="AL415">
        <v>192</v>
      </c>
      <c r="AM415">
        <v>159</v>
      </c>
      <c r="AN415">
        <v>120</v>
      </c>
      <c r="AO415">
        <v>112</v>
      </c>
      <c r="AP415">
        <v>88</v>
      </c>
      <c r="AQ415">
        <v>88</v>
      </c>
      <c r="AR415">
        <v>69</v>
      </c>
      <c r="AS415">
        <v>51</v>
      </c>
      <c r="AT415">
        <v>70</v>
      </c>
      <c r="AU415">
        <v>3</v>
      </c>
      <c r="AV415">
        <v>25</v>
      </c>
      <c r="AW415">
        <v>23</v>
      </c>
      <c r="AX415">
        <v>57</v>
      </c>
      <c r="AY415">
        <v>1460</v>
      </c>
      <c r="AZ415">
        <v>141</v>
      </c>
      <c r="BA415">
        <v>183</v>
      </c>
      <c r="BB415">
        <v>629</v>
      </c>
      <c r="BC415">
        <v>81</v>
      </c>
      <c r="BD415" t="s">
        <v>161</v>
      </c>
    </row>
    <row r="416" spans="1:56" hidden="1" x14ac:dyDescent="0.25">
      <c r="A416" s="18"/>
      <c r="B416" s="19"/>
      <c r="C416" s="19"/>
      <c r="D416" s="19"/>
      <c r="E416" s="17" t="s">
        <v>628</v>
      </c>
      <c r="F416">
        <v>2533</v>
      </c>
      <c r="G416" s="25" t="s">
        <v>186</v>
      </c>
      <c r="H416" s="25" t="s">
        <v>603</v>
      </c>
      <c r="I416" t="s">
        <v>51</v>
      </c>
      <c r="K416" s="17" t="s">
        <v>52</v>
      </c>
      <c r="L416" s="26">
        <v>0.35</v>
      </c>
      <c r="M416" s="27">
        <v>1627</v>
      </c>
      <c r="N416">
        <v>26</v>
      </c>
      <c r="O416">
        <v>26</v>
      </c>
      <c r="P416">
        <v>27</v>
      </c>
      <c r="Q416">
        <v>22</v>
      </c>
      <c r="R416">
        <v>23</v>
      </c>
      <c r="S416">
        <v>28</v>
      </c>
      <c r="T416">
        <v>26</v>
      </c>
      <c r="U416">
        <v>28</v>
      </c>
      <c r="V416">
        <v>28</v>
      </c>
      <c r="W416">
        <v>29</v>
      </c>
      <c r="X416">
        <v>30</v>
      </c>
      <c r="Y416">
        <v>32</v>
      </c>
      <c r="Z416">
        <v>33</v>
      </c>
      <c r="AA416">
        <v>34</v>
      </c>
      <c r="AB416">
        <v>35</v>
      </c>
      <c r="AC416">
        <v>34</v>
      </c>
      <c r="AD416">
        <v>33</v>
      </c>
      <c r="AE416">
        <v>34</v>
      </c>
      <c r="AF416">
        <v>35</v>
      </c>
      <c r="AG416">
        <v>36</v>
      </c>
      <c r="AH416">
        <v>176</v>
      </c>
      <c r="AI416">
        <v>114</v>
      </c>
      <c r="AJ416">
        <v>114</v>
      </c>
      <c r="AK416">
        <v>112</v>
      </c>
      <c r="AL416">
        <v>103</v>
      </c>
      <c r="AM416">
        <v>86</v>
      </c>
      <c r="AN416">
        <v>64</v>
      </c>
      <c r="AO416">
        <v>60</v>
      </c>
      <c r="AP416">
        <v>48</v>
      </c>
      <c r="AQ416">
        <v>48</v>
      </c>
      <c r="AR416">
        <v>37</v>
      </c>
      <c r="AS416">
        <v>28</v>
      </c>
      <c r="AT416">
        <v>38</v>
      </c>
      <c r="AU416">
        <v>2</v>
      </c>
      <c r="AV416">
        <v>14</v>
      </c>
      <c r="AW416">
        <v>13</v>
      </c>
      <c r="AX416">
        <v>31</v>
      </c>
      <c r="AY416">
        <v>786</v>
      </c>
      <c r="AZ416">
        <v>76</v>
      </c>
      <c r="BA416">
        <v>98</v>
      </c>
      <c r="BB416">
        <v>338</v>
      </c>
      <c r="BC416">
        <v>43</v>
      </c>
      <c r="BD416" t="s">
        <v>161</v>
      </c>
    </row>
    <row r="417" spans="1:56" hidden="1" x14ac:dyDescent="0.25">
      <c r="A417" s="18" t="s">
        <v>629</v>
      </c>
      <c r="B417" s="19" t="s">
        <v>46</v>
      </c>
      <c r="C417" s="19" t="s">
        <v>601</v>
      </c>
      <c r="D417" s="19" t="s">
        <v>630</v>
      </c>
      <c r="E417" s="19" t="s">
        <v>630</v>
      </c>
      <c r="F417" s="29">
        <v>2534</v>
      </c>
      <c r="G417" s="30" t="s">
        <v>186</v>
      </c>
      <c r="H417" s="30" t="s">
        <v>603</v>
      </c>
      <c r="I417" s="29" t="s">
        <v>59</v>
      </c>
      <c r="J417" s="29"/>
      <c r="K417" s="19" t="s">
        <v>52</v>
      </c>
      <c r="L417" s="31">
        <v>1</v>
      </c>
      <c r="M417" s="20">
        <v>4178</v>
      </c>
      <c r="N417" s="20">
        <v>57</v>
      </c>
      <c r="O417" s="20">
        <v>94</v>
      </c>
      <c r="P417" s="20">
        <v>78</v>
      </c>
      <c r="Q417" s="20">
        <v>79</v>
      </c>
      <c r="R417" s="20">
        <v>74</v>
      </c>
      <c r="S417" s="20">
        <v>79</v>
      </c>
      <c r="T417" s="20">
        <v>62</v>
      </c>
      <c r="U417" s="20">
        <v>63</v>
      </c>
      <c r="V417" s="20">
        <v>65</v>
      </c>
      <c r="W417" s="20">
        <v>65</v>
      </c>
      <c r="X417" s="20">
        <v>71</v>
      </c>
      <c r="Y417" s="20">
        <v>79</v>
      </c>
      <c r="Z417" s="20">
        <v>81</v>
      </c>
      <c r="AA417" s="20">
        <v>80</v>
      </c>
      <c r="AB417" s="20">
        <v>77</v>
      </c>
      <c r="AC417" s="20">
        <v>71</v>
      </c>
      <c r="AD417" s="20">
        <v>69</v>
      </c>
      <c r="AE417" s="20">
        <v>64</v>
      </c>
      <c r="AF417" s="20">
        <v>65</v>
      </c>
      <c r="AG417" s="20">
        <v>62</v>
      </c>
      <c r="AH417" s="20">
        <v>310</v>
      </c>
      <c r="AI417" s="20">
        <v>345</v>
      </c>
      <c r="AJ417" s="20">
        <v>357</v>
      </c>
      <c r="AK417" s="20">
        <v>324</v>
      </c>
      <c r="AL417" s="20">
        <v>236</v>
      </c>
      <c r="AM417" s="20">
        <v>210</v>
      </c>
      <c r="AN417" s="20">
        <v>188</v>
      </c>
      <c r="AO417" s="20">
        <v>170</v>
      </c>
      <c r="AP417" s="20">
        <v>170</v>
      </c>
      <c r="AQ417" s="20">
        <v>144</v>
      </c>
      <c r="AR417" s="20">
        <v>122</v>
      </c>
      <c r="AS417" s="20">
        <v>74</v>
      </c>
      <c r="AT417" s="20">
        <v>93</v>
      </c>
      <c r="AU417" s="21">
        <v>2</v>
      </c>
      <c r="AV417" s="20">
        <v>30</v>
      </c>
      <c r="AW417" s="22">
        <v>27</v>
      </c>
      <c r="AX417" s="20">
        <v>66</v>
      </c>
      <c r="AY417" s="23">
        <v>2049</v>
      </c>
      <c r="AZ417" s="20">
        <v>201</v>
      </c>
      <c r="BA417" s="20">
        <v>142</v>
      </c>
      <c r="BB417" s="20">
        <v>856</v>
      </c>
      <c r="BC417" s="23">
        <v>93.283171406650055</v>
      </c>
      <c r="BD417" t="s">
        <v>161</v>
      </c>
    </row>
    <row r="418" spans="1:56" hidden="1" x14ac:dyDescent="0.25">
      <c r="A418" s="18" t="s">
        <v>631</v>
      </c>
      <c r="B418" s="19" t="s">
        <v>46</v>
      </c>
      <c r="C418" s="19" t="s">
        <v>601</v>
      </c>
      <c r="D418" s="19" t="s">
        <v>632</v>
      </c>
      <c r="E418" s="19"/>
      <c r="F418" s="19"/>
      <c r="G418" s="19"/>
      <c r="H418" s="19"/>
      <c r="I418" s="19"/>
      <c r="J418" s="19"/>
      <c r="K418" s="19"/>
      <c r="L418" s="19"/>
      <c r="M418" s="20">
        <v>4491</v>
      </c>
      <c r="N418" s="20">
        <v>81</v>
      </c>
      <c r="O418" s="20">
        <v>74</v>
      </c>
      <c r="P418" s="20">
        <v>86</v>
      </c>
      <c r="Q418" s="20">
        <v>71</v>
      </c>
      <c r="R418" s="20">
        <v>80</v>
      </c>
      <c r="S418" s="20">
        <v>81</v>
      </c>
      <c r="T418" s="20">
        <v>106</v>
      </c>
      <c r="U418" s="20">
        <v>101</v>
      </c>
      <c r="V418" s="20">
        <v>99</v>
      </c>
      <c r="W418" s="20">
        <v>98</v>
      </c>
      <c r="X418" s="20">
        <v>100</v>
      </c>
      <c r="Y418" s="20">
        <v>101</v>
      </c>
      <c r="Z418" s="20">
        <v>97</v>
      </c>
      <c r="AA418" s="20">
        <v>89</v>
      </c>
      <c r="AB418" s="20">
        <v>80</v>
      </c>
      <c r="AC418" s="20">
        <v>69</v>
      </c>
      <c r="AD418" s="20">
        <v>61</v>
      </c>
      <c r="AE418" s="20">
        <v>55</v>
      </c>
      <c r="AF418" s="20">
        <v>52</v>
      </c>
      <c r="AG418" s="20">
        <v>46</v>
      </c>
      <c r="AH418" s="20">
        <v>264</v>
      </c>
      <c r="AI418" s="20">
        <v>347</v>
      </c>
      <c r="AJ418" s="20">
        <v>284</v>
      </c>
      <c r="AK418" s="20">
        <v>352</v>
      </c>
      <c r="AL418" s="20">
        <v>277</v>
      </c>
      <c r="AM418" s="20">
        <v>235</v>
      </c>
      <c r="AN418" s="20">
        <v>216</v>
      </c>
      <c r="AO418" s="20">
        <v>235</v>
      </c>
      <c r="AP418" s="20">
        <v>195</v>
      </c>
      <c r="AQ418" s="20">
        <v>144</v>
      </c>
      <c r="AR418" s="20">
        <v>117</v>
      </c>
      <c r="AS418" s="20">
        <v>83</v>
      </c>
      <c r="AT418" s="20">
        <v>115</v>
      </c>
      <c r="AU418" s="21">
        <v>7</v>
      </c>
      <c r="AV418" s="20">
        <v>40</v>
      </c>
      <c r="AW418" s="22">
        <v>41</v>
      </c>
      <c r="AX418" s="20">
        <v>95</v>
      </c>
      <c r="AY418" s="23">
        <v>2337</v>
      </c>
      <c r="AZ418" s="20">
        <v>248</v>
      </c>
      <c r="BA418" s="20">
        <v>153</v>
      </c>
      <c r="BB418" s="20">
        <v>918</v>
      </c>
      <c r="BC418" s="23">
        <v>133.65946947818517</v>
      </c>
      <c r="BD418" t="s">
        <v>161</v>
      </c>
    </row>
    <row r="419" spans="1:56" hidden="1" x14ac:dyDescent="0.25">
      <c r="A419" s="18"/>
      <c r="B419" s="19"/>
      <c r="C419" s="19"/>
      <c r="D419" s="19"/>
      <c r="E419" s="17" t="s">
        <v>633</v>
      </c>
      <c r="F419">
        <v>7110</v>
      </c>
      <c r="G419" s="25" t="s">
        <v>186</v>
      </c>
      <c r="H419" s="25" t="s">
        <v>610</v>
      </c>
      <c r="I419" t="s">
        <v>51</v>
      </c>
      <c r="K419" s="17" t="s">
        <v>52</v>
      </c>
      <c r="L419" s="26">
        <v>0.05</v>
      </c>
      <c r="M419" s="27">
        <v>225</v>
      </c>
      <c r="N419">
        <v>4</v>
      </c>
      <c r="O419">
        <v>4</v>
      </c>
      <c r="P419">
        <v>4</v>
      </c>
      <c r="Q419">
        <v>4</v>
      </c>
      <c r="R419">
        <v>4</v>
      </c>
      <c r="S419">
        <v>4</v>
      </c>
      <c r="T419">
        <v>5</v>
      </c>
      <c r="U419">
        <v>5</v>
      </c>
      <c r="V419">
        <v>5</v>
      </c>
      <c r="W419">
        <v>5</v>
      </c>
      <c r="X419">
        <v>5</v>
      </c>
      <c r="Y419">
        <v>5</v>
      </c>
      <c r="Z419">
        <v>5</v>
      </c>
      <c r="AA419">
        <v>4</v>
      </c>
      <c r="AB419">
        <v>4</v>
      </c>
      <c r="AC419">
        <v>3</v>
      </c>
      <c r="AD419">
        <v>3</v>
      </c>
      <c r="AE419">
        <v>3</v>
      </c>
      <c r="AF419">
        <v>3</v>
      </c>
      <c r="AG419">
        <v>2</v>
      </c>
      <c r="AH419">
        <v>13</v>
      </c>
      <c r="AI419">
        <v>17</v>
      </c>
      <c r="AJ419">
        <v>14</v>
      </c>
      <c r="AK419">
        <v>18</v>
      </c>
      <c r="AL419">
        <v>14</v>
      </c>
      <c r="AM419">
        <v>12</v>
      </c>
      <c r="AN419">
        <v>11</v>
      </c>
      <c r="AO419">
        <v>12</v>
      </c>
      <c r="AP419">
        <v>10</v>
      </c>
      <c r="AQ419">
        <v>7</v>
      </c>
      <c r="AR419">
        <v>6</v>
      </c>
      <c r="AS419">
        <v>4</v>
      </c>
      <c r="AT419">
        <v>6</v>
      </c>
      <c r="AU419">
        <v>0</v>
      </c>
      <c r="AV419">
        <v>2</v>
      </c>
      <c r="AW419">
        <v>2</v>
      </c>
      <c r="AX419">
        <v>5</v>
      </c>
      <c r="AY419">
        <v>117</v>
      </c>
      <c r="AZ419">
        <v>12</v>
      </c>
      <c r="BA419">
        <v>8</v>
      </c>
      <c r="BB419">
        <v>46</v>
      </c>
      <c r="BC419">
        <v>7</v>
      </c>
      <c r="BD419" t="s">
        <v>161</v>
      </c>
    </row>
    <row r="420" spans="1:56" hidden="1" x14ac:dyDescent="0.25">
      <c r="A420" s="18"/>
      <c r="B420" s="19"/>
      <c r="C420" s="19"/>
      <c r="D420" s="19"/>
      <c r="E420" s="17" t="s">
        <v>634</v>
      </c>
      <c r="F420">
        <v>2535</v>
      </c>
      <c r="G420" s="25" t="s">
        <v>186</v>
      </c>
      <c r="H420" s="25" t="s">
        <v>610</v>
      </c>
      <c r="I420" t="s">
        <v>59</v>
      </c>
      <c r="K420" s="17" t="s">
        <v>52</v>
      </c>
      <c r="L420" s="26">
        <v>0.95</v>
      </c>
      <c r="M420" s="27">
        <v>4266</v>
      </c>
      <c r="N420">
        <v>77</v>
      </c>
      <c r="O420">
        <v>70</v>
      </c>
      <c r="P420">
        <v>82</v>
      </c>
      <c r="Q420">
        <v>67</v>
      </c>
      <c r="R420">
        <v>76</v>
      </c>
      <c r="S420">
        <v>77</v>
      </c>
      <c r="T420">
        <v>101</v>
      </c>
      <c r="U420">
        <v>96</v>
      </c>
      <c r="V420">
        <v>94</v>
      </c>
      <c r="W420">
        <v>93</v>
      </c>
      <c r="X420">
        <v>95</v>
      </c>
      <c r="Y420">
        <v>96</v>
      </c>
      <c r="Z420">
        <v>92</v>
      </c>
      <c r="AA420">
        <v>85</v>
      </c>
      <c r="AB420">
        <v>76</v>
      </c>
      <c r="AC420">
        <v>66</v>
      </c>
      <c r="AD420">
        <v>58</v>
      </c>
      <c r="AE420">
        <v>52</v>
      </c>
      <c r="AF420">
        <v>49</v>
      </c>
      <c r="AG420">
        <v>44</v>
      </c>
      <c r="AH420">
        <v>251</v>
      </c>
      <c r="AI420">
        <v>330</v>
      </c>
      <c r="AJ420">
        <v>270</v>
      </c>
      <c r="AK420">
        <v>334</v>
      </c>
      <c r="AL420">
        <v>263</v>
      </c>
      <c r="AM420">
        <v>223</v>
      </c>
      <c r="AN420">
        <v>205</v>
      </c>
      <c r="AO420">
        <v>223</v>
      </c>
      <c r="AP420">
        <v>185</v>
      </c>
      <c r="AQ420">
        <v>137</v>
      </c>
      <c r="AR420">
        <v>111</v>
      </c>
      <c r="AS420">
        <v>79</v>
      </c>
      <c r="AT420">
        <v>109</v>
      </c>
      <c r="AU420">
        <v>7</v>
      </c>
      <c r="AV420">
        <v>38</v>
      </c>
      <c r="AW420">
        <v>39</v>
      </c>
      <c r="AX420">
        <v>90</v>
      </c>
      <c r="AY420">
        <v>2220</v>
      </c>
      <c r="AZ420">
        <v>236</v>
      </c>
      <c r="BA420">
        <v>145</v>
      </c>
      <c r="BB420">
        <v>872</v>
      </c>
      <c r="BC420">
        <v>127</v>
      </c>
      <c r="BD420" t="s">
        <v>161</v>
      </c>
    </row>
    <row r="421" spans="1:56" hidden="1" x14ac:dyDescent="0.25">
      <c r="A421" s="18" t="s">
        <v>635</v>
      </c>
      <c r="B421" s="19" t="s">
        <v>46</v>
      </c>
      <c r="C421" s="19" t="s">
        <v>601</v>
      </c>
      <c r="D421" s="19" t="s">
        <v>610</v>
      </c>
      <c r="E421" s="19"/>
      <c r="F421" s="19"/>
      <c r="G421" s="19"/>
      <c r="H421" s="19"/>
      <c r="I421" s="19"/>
      <c r="J421" s="19"/>
      <c r="K421" s="19"/>
      <c r="L421" s="19"/>
      <c r="M421" s="20">
        <v>16321</v>
      </c>
      <c r="N421" s="20">
        <v>397</v>
      </c>
      <c r="O421" s="20">
        <v>374</v>
      </c>
      <c r="P421" s="20">
        <v>414</v>
      </c>
      <c r="Q421" s="20">
        <v>375</v>
      </c>
      <c r="R421" s="20">
        <v>351</v>
      </c>
      <c r="S421" s="20">
        <v>377</v>
      </c>
      <c r="T421" s="20">
        <v>374</v>
      </c>
      <c r="U421" s="20">
        <v>375</v>
      </c>
      <c r="V421" s="20">
        <v>382</v>
      </c>
      <c r="W421" s="20">
        <v>387</v>
      </c>
      <c r="X421" s="20">
        <v>396</v>
      </c>
      <c r="Y421" s="20">
        <v>397</v>
      </c>
      <c r="Z421" s="20">
        <v>390</v>
      </c>
      <c r="AA421" s="20">
        <v>367</v>
      </c>
      <c r="AB421" s="20">
        <v>332</v>
      </c>
      <c r="AC421" s="20">
        <v>290</v>
      </c>
      <c r="AD421" s="20">
        <v>258</v>
      </c>
      <c r="AE421" s="20">
        <v>239</v>
      </c>
      <c r="AF421" s="20">
        <v>237</v>
      </c>
      <c r="AG421" s="20">
        <v>251</v>
      </c>
      <c r="AH421" s="20">
        <v>1376</v>
      </c>
      <c r="AI421" s="20">
        <v>1353</v>
      </c>
      <c r="AJ421" s="20">
        <v>1306</v>
      </c>
      <c r="AK421" s="20">
        <v>1106</v>
      </c>
      <c r="AL421" s="20">
        <v>911</v>
      </c>
      <c r="AM421" s="20">
        <v>709</v>
      </c>
      <c r="AN421" s="20">
        <v>577</v>
      </c>
      <c r="AO421" s="20">
        <v>566</v>
      </c>
      <c r="AP421" s="20">
        <v>460</v>
      </c>
      <c r="AQ421" s="20">
        <v>348</v>
      </c>
      <c r="AR421" s="20">
        <v>268</v>
      </c>
      <c r="AS421" s="20">
        <v>123</v>
      </c>
      <c r="AT421" s="20">
        <v>255</v>
      </c>
      <c r="AU421" s="21">
        <v>27</v>
      </c>
      <c r="AV421" s="20">
        <v>192</v>
      </c>
      <c r="AW421" s="22">
        <v>205</v>
      </c>
      <c r="AX421" s="20">
        <v>466</v>
      </c>
      <c r="AY421" s="23">
        <v>7920</v>
      </c>
      <c r="AZ421" s="20">
        <v>916</v>
      </c>
      <c r="BA421" s="20">
        <v>790</v>
      </c>
      <c r="BB421" s="20">
        <v>3999</v>
      </c>
      <c r="BC421" s="23">
        <v>650.19762756575483</v>
      </c>
      <c r="BD421" t="s">
        <v>161</v>
      </c>
    </row>
    <row r="422" spans="1:56" hidden="1" x14ac:dyDescent="0.25">
      <c r="A422" s="18"/>
      <c r="B422" s="19"/>
      <c r="C422" s="19"/>
      <c r="D422" s="19"/>
      <c r="E422" s="17" t="s">
        <v>636</v>
      </c>
      <c r="F422">
        <v>2536</v>
      </c>
      <c r="G422" s="25" t="s">
        <v>186</v>
      </c>
      <c r="H422" s="25" t="s">
        <v>610</v>
      </c>
      <c r="I422" t="s">
        <v>57</v>
      </c>
      <c r="K422" s="17" t="s">
        <v>52</v>
      </c>
      <c r="L422" s="26">
        <v>0.52</v>
      </c>
      <c r="M422" s="27">
        <v>8487</v>
      </c>
      <c r="N422">
        <v>206</v>
      </c>
      <c r="O422">
        <v>194</v>
      </c>
      <c r="P422">
        <v>215</v>
      </c>
      <c r="Q422">
        <v>195</v>
      </c>
      <c r="R422">
        <v>183</v>
      </c>
      <c r="S422">
        <v>196</v>
      </c>
      <c r="T422">
        <v>194</v>
      </c>
      <c r="U422">
        <v>195</v>
      </c>
      <c r="V422">
        <v>199</v>
      </c>
      <c r="W422">
        <v>201</v>
      </c>
      <c r="X422">
        <v>206</v>
      </c>
      <c r="Y422">
        <v>206</v>
      </c>
      <c r="Z422">
        <v>203</v>
      </c>
      <c r="AA422">
        <v>191</v>
      </c>
      <c r="AB422">
        <v>173</v>
      </c>
      <c r="AC422">
        <v>151</v>
      </c>
      <c r="AD422">
        <v>134</v>
      </c>
      <c r="AE422">
        <v>124</v>
      </c>
      <c r="AF422">
        <v>123</v>
      </c>
      <c r="AG422">
        <v>131</v>
      </c>
      <c r="AH422">
        <v>716</v>
      </c>
      <c r="AI422">
        <v>704</v>
      </c>
      <c r="AJ422">
        <v>679</v>
      </c>
      <c r="AK422">
        <v>575</v>
      </c>
      <c r="AL422">
        <v>474</v>
      </c>
      <c r="AM422">
        <v>369</v>
      </c>
      <c r="AN422">
        <v>300</v>
      </c>
      <c r="AO422">
        <v>294</v>
      </c>
      <c r="AP422">
        <v>239</v>
      </c>
      <c r="AQ422">
        <v>181</v>
      </c>
      <c r="AR422">
        <v>139</v>
      </c>
      <c r="AS422">
        <v>64</v>
      </c>
      <c r="AT422">
        <v>133</v>
      </c>
      <c r="AU422">
        <v>14</v>
      </c>
      <c r="AV422">
        <v>100</v>
      </c>
      <c r="AW422">
        <v>107</v>
      </c>
      <c r="AX422">
        <v>242</v>
      </c>
      <c r="AY422">
        <v>4118</v>
      </c>
      <c r="AZ422">
        <v>476</v>
      </c>
      <c r="BA422">
        <v>411</v>
      </c>
      <c r="BB422">
        <v>2079</v>
      </c>
      <c r="BC422">
        <v>338</v>
      </c>
      <c r="BD422" t="s">
        <v>161</v>
      </c>
    </row>
    <row r="423" spans="1:56" hidden="1" x14ac:dyDescent="0.25">
      <c r="A423" s="18"/>
      <c r="B423" s="19"/>
      <c r="C423" s="19"/>
      <c r="D423" s="19"/>
      <c r="E423" s="17" t="s">
        <v>637</v>
      </c>
      <c r="F423">
        <v>6977</v>
      </c>
      <c r="G423" s="25" t="s">
        <v>186</v>
      </c>
      <c r="H423" s="25" t="s">
        <v>610</v>
      </c>
      <c r="I423" t="s">
        <v>59</v>
      </c>
      <c r="K423" s="17" t="s">
        <v>52</v>
      </c>
      <c r="L423" s="26">
        <v>0.48</v>
      </c>
      <c r="M423" s="27">
        <v>7834</v>
      </c>
      <c r="N423">
        <v>191</v>
      </c>
      <c r="O423">
        <v>180</v>
      </c>
      <c r="P423">
        <v>199</v>
      </c>
      <c r="Q423">
        <v>180</v>
      </c>
      <c r="R423">
        <v>168</v>
      </c>
      <c r="S423">
        <v>181</v>
      </c>
      <c r="T423">
        <v>180</v>
      </c>
      <c r="U423">
        <v>180</v>
      </c>
      <c r="V423">
        <v>183</v>
      </c>
      <c r="W423">
        <v>186</v>
      </c>
      <c r="X423">
        <v>190</v>
      </c>
      <c r="Y423">
        <v>191</v>
      </c>
      <c r="Z423">
        <v>187</v>
      </c>
      <c r="AA423">
        <v>176</v>
      </c>
      <c r="AB423">
        <v>159</v>
      </c>
      <c r="AC423">
        <v>139</v>
      </c>
      <c r="AD423">
        <v>124</v>
      </c>
      <c r="AE423">
        <v>115</v>
      </c>
      <c r="AF423">
        <v>114</v>
      </c>
      <c r="AG423">
        <v>120</v>
      </c>
      <c r="AH423">
        <v>660</v>
      </c>
      <c r="AI423">
        <v>649</v>
      </c>
      <c r="AJ423">
        <v>627</v>
      </c>
      <c r="AK423">
        <v>531</v>
      </c>
      <c r="AL423">
        <v>437</v>
      </c>
      <c r="AM423">
        <v>340</v>
      </c>
      <c r="AN423">
        <v>277</v>
      </c>
      <c r="AO423">
        <v>272</v>
      </c>
      <c r="AP423">
        <v>221</v>
      </c>
      <c r="AQ423">
        <v>167</v>
      </c>
      <c r="AR423">
        <v>129</v>
      </c>
      <c r="AS423">
        <v>59</v>
      </c>
      <c r="AT423">
        <v>122</v>
      </c>
      <c r="AU423">
        <v>13</v>
      </c>
      <c r="AV423">
        <v>92</v>
      </c>
      <c r="AW423">
        <v>98</v>
      </c>
      <c r="AX423">
        <v>224</v>
      </c>
      <c r="AY423">
        <v>3802</v>
      </c>
      <c r="AZ423">
        <v>440</v>
      </c>
      <c r="BA423">
        <v>379</v>
      </c>
      <c r="BB423">
        <v>1920</v>
      </c>
      <c r="BC423">
        <v>312</v>
      </c>
      <c r="BD423" t="s">
        <v>161</v>
      </c>
    </row>
    <row r="424" spans="1:56" hidden="1" x14ac:dyDescent="0.25">
      <c r="A424" s="18" t="s">
        <v>638</v>
      </c>
      <c r="B424" s="19" t="s">
        <v>46</v>
      </c>
      <c r="C424" s="19" t="s">
        <v>601</v>
      </c>
      <c r="D424" s="19" t="s">
        <v>639</v>
      </c>
      <c r="E424" s="19" t="s">
        <v>639</v>
      </c>
      <c r="F424" s="29">
        <v>2537</v>
      </c>
      <c r="G424" s="30" t="s">
        <v>186</v>
      </c>
      <c r="H424" s="30" t="s">
        <v>603</v>
      </c>
      <c r="I424" s="29" t="s">
        <v>76</v>
      </c>
      <c r="J424" s="29"/>
      <c r="K424" s="19" t="s">
        <v>52</v>
      </c>
      <c r="L424" s="31">
        <v>1</v>
      </c>
      <c r="M424" s="20">
        <v>7862</v>
      </c>
      <c r="N424" s="20">
        <v>184</v>
      </c>
      <c r="O424" s="20">
        <v>185</v>
      </c>
      <c r="P424" s="20">
        <v>194</v>
      </c>
      <c r="Q424" s="20">
        <v>171</v>
      </c>
      <c r="R424" s="20">
        <v>159</v>
      </c>
      <c r="S424" s="20">
        <v>169</v>
      </c>
      <c r="T424" s="20">
        <v>123</v>
      </c>
      <c r="U424" s="20">
        <v>131</v>
      </c>
      <c r="V424" s="20">
        <v>136</v>
      </c>
      <c r="W424" s="20">
        <v>144</v>
      </c>
      <c r="X424" s="20">
        <v>152</v>
      </c>
      <c r="Y424" s="20">
        <v>162</v>
      </c>
      <c r="Z424" s="20">
        <v>165</v>
      </c>
      <c r="AA424" s="20">
        <v>164</v>
      </c>
      <c r="AB424" s="20">
        <v>155</v>
      </c>
      <c r="AC424" s="20">
        <v>148</v>
      </c>
      <c r="AD424" s="20">
        <v>141</v>
      </c>
      <c r="AE424" s="20">
        <v>141</v>
      </c>
      <c r="AF424" s="20">
        <v>138</v>
      </c>
      <c r="AG424" s="20">
        <v>131</v>
      </c>
      <c r="AH424" s="20">
        <v>663</v>
      </c>
      <c r="AI424" s="20">
        <v>665</v>
      </c>
      <c r="AJ424" s="20">
        <v>660</v>
      </c>
      <c r="AK424" s="20">
        <v>573</v>
      </c>
      <c r="AL424" s="20">
        <v>468</v>
      </c>
      <c r="AM424" s="20">
        <v>358</v>
      </c>
      <c r="AN424" s="20">
        <v>319</v>
      </c>
      <c r="AO424" s="20">
        <v>266</v>
      </c>
      <c r="AP424" s="20">
        <v>238</v>
      </c>
      <c r="AQ424" s="20">
        <v>214</v>
      </c>
      <c r="AR424" s="20">
        <v>119</v>
      </c>
      <c r="AS424" s="20">
        <v>113</v>
      </c>
      <c r="AT424" s="20">
        <v>113</v>
      </c>
      <c r="AU424" s="21">
        <v>16</v>
      </c>
      <c r="AV424" s="20">
        <v>89</v>
      </c>
      <c r="AW424" s="22">
        <v>95</v>
      </c>
      <c r="AX424" s="20">
        <v>216</v>
      </c>
      <c r="AY424" s="23">
        <v>3847</v>
      </c>
      <c r="AZ424" s="20">
        <v>378</v>
      </c>
      <c r="BA424" s="20">
        <v>347</v>
      </c>
      <c r="BB424" s="20">
        <v>1512</v>
      </c>
      <c r="BC424" s="23">
        <v>302.12609246631439</v>
      </c>
      <c r="BD424" t="s">
        <v>161</v>
      </c>
    </row>
    <row r="425" spans="1:56" hidden="1" x14ac:dyDescent="0.25">
      <c r="A425" s="18" t="s">
        <v>640</v>
      </c>
      <c r="B425" s="19" t="s">
        <v>46</v>
      </c>
      <c r="C425" s="19" t="s">
        <v>601</v>
      </c>
      <c r="D425" s="19" t="s">
        <v>641</v>
      </c>
      <c r="E425" s="19"/>
      <c r="F425" s="19"/>
      <c r="G425" s="19"/>
      <c r="H425" s="19"/>
      <c r="I425" s="19"/>
      <c r="J425" s="19"/>
      <c r="K425" s="19"/>
      <c r="L425" s="19"/>
      <c r="M425" s="20">
        <v>11191</v>
      </c>
      <c r="N425" s="20">
        <v>219</v>
      </c>
      <c r="O425" s="20">
        <v>217</v>
      </c>
      <c r="P425" s="20">
        <v>219</v>
      </c>
      <c r="Q425" s="20">
        <v>206</v>
      </c>
      <c r="R425" s="20">
        <v>265</v>
      </c>
      <c r="S425" s="20">
        <v>257</v>
      </c>
      <c r="T425" s="20">
        <v>239</v>
      </c>
      <c r="U425" s="20">
        <v>242</v>
      </c>
      <c r="V425" s="20">
        <v>241</v>
      </c>
      <c r="W425" s="20">
        <v>250</v>
      </c>
      <c r="X425" s="20">
        <v>251</v>
      </c>
      <c r="Y425" s="20">
        <v>254</v>
      </c>
      <c r="Z425" s="20">
        <v>252</v>
      </c>
      <c r="AA425" s="20">
        <v>239</v>
      </c>
      <c r="AB425" s="20">
        <v>223</v>
      </c>
      <c r="AC425" s="20">
        <v>191</v>
      </c>
      <c r="AD425" s="20">
        <v>176</v>
      </c>
      <c r="AE425" s="20">
        <v>164</v>
      </c>
      <c r="AF425" s="20">
        <v>160</v>
      </c>
      <c r="AG425" s="20">
        <v>159</v>
      </c>
      <c r="AH425" s="20">
        <v>768</v>
      </c>
      <c r="AI425" s="20">
        <v>792</v>
      </c>
      <c r="AJ425" s="20">
        <v>854</v>
      </c>
      <c r="AK425" s="20">
        <v>732</v>
      </c>
      <c r="AL425" s="20">
        <v>722</v>
      </c>
      <c r="AM425" s="20">
        <v>528</v>
      </c>
      <c r="AN425" s="20">
        <v>465</v>
      </c>
      <c r="AO425" s="20">
        <v>489</v>
      </c>
      <c r="AP425" s="20">
        <v>439</v>
      </c>
      <c r="AQ425" s="20">
        <v>351</v>
      </c>
      <c r="AR425" s="20">
        <v>255</v>
      </c>
      <c r="AS425" s="20">
        <v>157</v>
      </c>
      <c r="AT425" s="20">
        <v>215</v>
      </c>
      <c r="AU425" s="21">
        <v>22</v>
      </c>
      <c r="AV425" s="20">
        <v>125</v>
      </c>
      <c r="AW425" s="22">
        <v>94</v>
      </c>
      <c r="AX425" s="20">
        <v>257</v>
      </c>
      <c r="AY425" s="23">
        <v>5384</v>
      </c>
      <c r="AZ425" s="20">
        <v>609</v>
      </c>
      <c r="BA425" s="20">
        <v>407</v>
      </c>
      <c r="BB425" s="20">
        <v>2271</v>
      </c>
      <c r="BC425" s="23">
        <v>359.20982422262261</v>
      </c>
      <c r="BD425" t="s">
        <v>161</v>
      </c>
    </row>
    <row r="426" spans="1:56" hidden="1" x14ac:dyDescent="0.25">
      <c r="A426" s="18"/>
      <c r="B426" s="19"/>
      <c r="C426" s="19"/>
      <c r="D426" s="19"/>
      <c r="E426" s="17" t="s">
        <v>642</v>
      </c>
      <c r="F426">
        <v>2538</v>
      </c>
      <c r="G426" s="25" t="s">
        <v>186</v>
      </c>
      <c r="H426" s="25" t="s">
        <v>603</v>
      </c>
      <c r="I426" t="s">
        <v>57</v>
      </c>
      <c r="K426" s="17" t="s">
        <v>52</v>
      </c>
      <c r="L426" s="26">
        <v>0.95</v>
      </c>
      <c r="M426" s="27">
        <v>10630</v>
      </c>
      <c r="N426">
        <v>208</v>
      </c>
      <c r="O426">
        <v>206</v>
      </c>
      <c r="P426">
        <v>208</v>
      </c>
      <c r="Q426">
        <v>196</v>
      </c>
      <c r="R426">
        <v>252</v>
      </c>
      <c r="S426">
        <v>244</v>
      </c>
      <c r="T426">
        <v>227</v>
      </c>
      <c r="U426">
        <v>230</v>
      </c>
      <c r="V426">
        <v>229</v>
      </c>
      <c r="W426">
        <v>238</v>
      </c>
      <c r="X426">
        <v>238</v>
      </c>
      <c r="Y426">
        <v>241</v>
      </c>
      <c r="Z426">
        <v>239</v>
      </c>
      <c r="AA426">
        <v>227</v>
      </c>
      <c r="AB426">
        <v>212</v>
      </c>
      <c r="AC426">
        <v>181</v>
      </c>
      <c r="AD426">
        <v>167</v>
      </c>
      <c r="AE426">
        <v>156</v>
      </c>
      <c r="AF426">
        <v>152</v>
      </c>
      <c r="AG426">
        <v>151</v>
      </c>
      <c r="AH426">
        <v>730</v>
      </c>
      <c r="AI426">
        <v>752</v>
      </c>
      <c r="AJ426">
        <v>811</v>
      </c>
      <c r="AK426">
        <v>695</v>
      </c>
      <c r="AL426">
        <v>686</v>
      </c>
      <c r="AM426">
        <v>502</v>
      </c>
      <c r="AN426">
        <v>442</v>
      </c>
      <c r="AO426">
        <v>465</v>
      </c>
      <c r="AP426">
        <v>417</v>
      </c>
      <c r="AQ426">
        <v>333</v>
      </c>
      <c r="AR426">
        <v>242</v>
      </c>
      <c r="AS426">
        <v>149</v>
      </c>
      <c r="AT426">
        <v>204</v>
      </c>
      <c r="AU426">
        <v>21</v>
      </c>
      <c r="AV426">
        <v>119</v>
      </c>
      <c r="AW426">
        <v>89</v>
      </c>
      <c r="AX426">
        <v>244</v>
      </c>
      <c r="AY426">
        <v>5115</v>
      </c>
      <c r="AZ426">
        <v>579</v>
      </c>
      <c r="BA426">
        <v>387</v>
      </c>
      <c r="BB426">
        <v>2157</v>
      </c>
      <c r="BC426">
        <v>341</v>
      </c>
      <c r="BD426" t="s">
        <v>161</v>
      </c>
    </row>
    <row r="427" spans="1:56" hidden="1" x14ac:dyDescent="0.25">
      <c r="A427" s="18"/>
      <c r="B427" s="19"/>
      <c r="C427" s="19"/>
      <c r="D427" s="19"/>
      <c r="E427" s="17" t="s">
        <v>643</v>
      </c>
      <c r="F427">
        <v>2539</v>
      </c>
      <c r="G427" s="25" t="s">
        <v>186</v>
      </c>
      <c r="H427" s="25" t="s">
        <v>603</v>
      </c>
      <c r="I427" t="s">
        <v>51</v>
      </c>
      <c r="K427" s="17" t="s">
        <v>52</v>
      </c>
      <c r="L427" s="26">
        <v>0.05</v>
      </c>
      <c r="M427" s="27">
        <v>562</v>
      </c>
      <c r="N427">
        <v>11</v>
      </c>
      <c r="O427">
        <v>11</v>
      </c>
      <c r="P427">
        <v>11</v>
      </c>
      <c r="Q427">
        <v>10</v>
      </c>
      <c r="R427">
        <v>13</v>
      </c>
      <c r="S427">
        <v>13</v>
      </c>
      <c r="T427">
        <v>12</v>
      </c>
      <c r="U427">
        <v>12</v>
      </c>
      <c r="V427">
        <v>12</v>
      </c>
      <c r="W427">
        <v>13</v>
      </c>
      <c r="X427">
        <v>13</v>
      </c>
      <c r="Y427">
        <v>13</v>
      </c>
      <c r="Z427">
        <v>13</v>
      </c>
      <c r="AA427">
        <v>12</v>
      </c>
      <c r="AB427">
        <v>11</v>
      </c>
      <c r="AC427">
        <v>10</v>
      </c>
      <c r="AD427">
        <v>9</v>
      </c>
      <c r="AE427">
        <v>8</v>
      </c>
      <c r="AF427">
        <v>8</v>
      </c>
      <c r="AG427">
        <v>8</v>
      </c>
      <c r="AH427">
        <v>38</v>
      </c>
      <c r="AI427">
        <v>40</v>
      </c>
      <c r="AJ427">
        <v>43</v>
      </c>
      <c r="AK427">
        <v>37</v>
      </c>
      <c r="AL427">
        <v>36</v>
      </c>
      <c r="AM427">
        <v>26</v>
      </c>
      <c r="AN427">
        <v>23</v>
      </c>
      <c r="AO427">
        <v>24</v>
      </c>
      <c r="AP427">
        <v>22</v>
      </c>
      <c r="AQ427">
        <v>18</v>
      </c>
      <c r="AR427">
        <v>13</v>
      </c>
      <c r="AS427">
        <v>8</v>
      </c>
      <c r="AT427">
        <v>11</v>
      </c>
      <c r="AU427">
        <v>1</v>
      </c>
      <c r="AV427">
        <v>6</v>
      </c>
      <c r="AW427">
        <v>5</v>
      </c>
      <c r="AX427">
        <v>13</v>
      </c>
      <c r="AY427">
        <v>269</v>
      </c>
      <c r="AZ427">
        <v>30</v>
      </c>
      <c r="BA427">
        <v>20</v>
      </c>
      <c r="BB427">
        <v>114</v>
      </c>
      <c r="BC427">
        <v>18</v>
      </c>
      <c r="BD427" t="s">
        <v>161</v>
      </c>
    </row>
    <row r="428" spans="1:56" hidden="1" x14ac:dyDescent="0.25">
      <c r="A428" s="72"/>
      <c r="B428" s="48" t="s">
        <v>46</v>
      </c>
      <c r="C428" s="48" t="s">
        <v>644</v>
      </c>
      <c r="D428" s="48"/>
      <c r="E428" s="48"/>
      <c r="F428" s="48"/>
      <c r="G428" s="48"/>
      <c r="H428" s="48"/>
      <c r="I428" s="48"/>
      <c r="J428" s="48"/>
      <c r="K428" s="48"/>
      <c r="L428" s="48"/>
      <c r="M428" s="76">
        <v>67344</v>
      </c>
      <c r="N428" s="76">
        <v>1103</v>
      </c>
      <c r="O428" s="76">
        <v>1120</v>
      </c>
      <c r="P428" s="76">
        <v>1147</v>
      </c>
      <c r="Q428" s="76">
        <v>1217</v>
      </c>
      <c r="R428" s="76">
        <v>1147</v>
      </c>
      <c r="S428" s="76">
        <v>1231</v>
      </c>
      <c r="T428" s="76">
        <v>1024</v>
      </c>
      <c r="U428" s="76">
        <v>1050</v>
      </c>
      <c r="V428" s="76">
        <v>1097</v>
      </c>
      <c r="W428" s="76">
        <v>1110</v>
      </c>
      <c r="X428" s="76">
        <v>1187</v>
      </c>
      <c r="Y428" s="76">
        <v>1234</v>
      </c>
      <c r="Z428" s="76">
        <v>1261</v>
      </c>
      <c r="AA428" s="76">
        <v>1261</v>
      </c>
      <c r="AB428" s="76">
        <v>1231</v>
      </c>
      <c r="AC428" s="76">
        <v>1164</v>
      </c>
      <c r="AD428" s="76">
        <v>1139</v>
      </c>
      <c r="AE428" s="76">
        <v>1131</v>
      </c>
      <c r="AF428" s="76">
        <v>1114</v>
      </c>
      <c r="AG428" s="76">
        <v>1099</v>
      </c>
      <c r="AH428" s="76">
        <v>5472</v>
      </c>
      <c r="AI428" s="76">
        <v>6685</v>
      </c>
      <c r="AJ428" s="76">
        <v>5806</v>
      </c>
      <c r="AK428" s="76">
        <v>5124</v>
      </c>
      <c r="AL428" s="76">
        <v>4150</v>
      </c>
      <c r="AM428" s="76">
        <v>3403</v>
      </c>
      <c r="AN428" s="76">
        <v>3087</v>
      </c>
      <c r="AO428" s="76">
        <v>2794</v>
      </c>
      <c r="AP428" s="76">
        <v>2466</v>
      </c>
      <c r="AQ428" s="76">
        <v>1981</v>
      </c>
      <c r="AR428" s="76">
        <v>1348</v>
      </c>
      <c r="AS428" s="76">
        <v>912</v>
      </c>
      <c r="AT428" s="76">
        <v>1049</v>
      </c>
      <c r="AU428" s="76">
        <v>82</v>
      </c>
      <c r="AV428" s="76">
        <v>564</v>
      </c>
      <c r="AW428" s="76">
        <v>539</v>
      </c>
      <c r="AX428" s="76">
        <v>1293</v>
      </c>
      <c r="AY428" s="76">
        <v>33113</v>
      </c>
      <c r="AZ428" s="76">
        <v>3153</v>
      </c>
      <c r="BA428" s="76">
        <v>3090</v>
      </c>
      <c r="BB428" s="76">
        <v>14511</v>
      </c>
      <c r="BC428" s="76">
        <v>1809.9719825170907</v>
      </c>
      <c r="BD428" t="s">
        <v>161</v>
      </c>
    </row>
    <row r="429" spans="1:56" hidden="1" x14ac:dyDescent="0.25">
      <c r="A429" s="18" t="s">
        <v>645</v>
      </c>
      <c r="B429" s="19" t="s">
        <v>46</v>
      </c>
      <c r="C429" s="19" t="s">
        <v>644</v>
      </c>
      <c r="D429" s="19" t="s">
        <v>644</v>
      </c>
      <c r="E429" s="19"/>
      <c r="F429" s="19"/>
      <c r="G429" s="19"/>
      <c r="H429" s="19"/>
      <c r="I429" s="19"/>
      <c r="J429" s="19"/>
      <c r="K429" s="19"/>
      <c r="L429" s="19"/>
      <c r="M429" s="20">
        <v>22142</v>
      </c>
      <c r="N429" s="20">
        <v>404</v>
      </c>
      <c r="O429" s="20">
        <v>447</v>
      </c>
      <c r="P429" s="20">
        <v>454</v>
      </c>
      <c r="Q429" s="20">
        <v>489</v>
      </c>
      <c r="R429" s="20">
        <v>426</v>
      </c>
      <c r="S429" s="20">
        <v>470</v>
      </c>
      <c r="T429" s="20">
        <v>351</v>
      </c>
      <c r="U429" s="20">
        <v>361</v>
      </c>
      <c r="V429" s="20">
        <v>370</v>
      </c>
      <c r="W429" s="20">
        <v>385</v>
      </c>
      <c r="X429" s="20">
        <v>404</v>
      </c>
      <c r="Y429" s="20">
        <v>415</v>
      </c>
      <c r="Z429" s="20">
        <v>420</v>
      </c>
      <c r="AA429" s="20">
        <v>425</v>
      </c>
      <c r="AB429" s="20">
        <v>417</v>
      </c>
      <c r="AC429" s="20">
        <v>397</v>
      </c>
      <c r="AD429" s="20">
        <v>393</v>
      </c>
      <c r="AE429" s="20">
        <v>386</v>
      </c>
      <c r="AF429" s="20">
        <v>382</v>
      </c>
      <c r="AG429" s="20">
        <v>379</v>
      </c>
      <c r="AH429" s="20">
        <v>1843</v>
      </c>
      <c r="AI429" s="20">
        <v>1834</v>
      </c>
      <c r="AJ429" s="20">
        <v>1920</v>
      </c>
      <c r="AK429" s="20">
        <v>1626</v>
      </c>
      <c r="AL429" s="20">
        <v>1364</v>
      </c>
      <c r="AM429" s="20">
        <v>1114</v>
      </c>
      <c r="AN429" s="20">
        <v>1000</v>
      </c>
      <c r="AO429" s="20">
        <v>890</v>
      </c>
      <c r="AP429" s="20">
        <v>757</v>
      </c>
      <c r="AQ429" s="20">
        <v>601</v>
      </c>
      <c r="AR429" s="20">
        <v>393</v>
      </c>
      <c r="AS429" s="20">
        <v>286</v>
      </c>
      <c r="AT429" s="20">
        <v>339</v>
      </c>
      <c r="AU429" s="21">
        <v>31</v>
      </c>
      <c r="AV429" s="20">
        <v>208</v>
      </c>
      <c r="AW429" s="22">
        <v>196</v>
      </c>
      <c r="AX429" s="20">
        <v>474</v>
      </c>
      <c r="AY429" s="23">
        <v>10351</v>
      </c>
      <c r="AZ429" s="20">
        <v>1045</v>
      </c>
      <c r="BA429" s="20">
        <v>1145</v>
      </c>
      <c r="BB429" s="20">
        <v>5099</v>
      </c>
      <c r="BC429" s="23">
        <v>661.335916688937</v>
      </c>
      <c r="BD429" t="s">
        <v>161</v>
      </c>
    </row>
    <row r="430" spans="1:56" hidden="1" x14ac:dyDescent="0.25">
      <c r="A430" s="18"/>
      <c r="B430" s="19"/>
      <c r="C430" s="19"/>
      <c r="D430" s="19"/>
      <c r="E430" s="17" t="s">
        <v>646</v>
      </c>
      <c r="F430">
        <v>2540</v>
      </c>
      <c r="G430" s="25" t="s">
        <v>164</v>
      </c>
      <c r="H430" s="25" t="s">
        <v>644</v>
      </c>
      <c r="I430" t="s">
        <v>57</v>
      </c>
      <c r="K430" s="17" t="s">
        <v>52</v>
      </c>
      <c r="L430" s="26">
        <v>0.76</v>
      </c>
      <c r="M430" s="27">
        <v>16829</v>
      </c>
      <c r="N430">
        <v>307</v>
      </c>
      <c r="O430">
        <v>340</v>
      </c>
      <c r="P430">
        <v>345</v>
      </c>
      <c r="Q430">
        <v>372</v>
      </c>
      <c r="R430">
        <v>324</v>
      </c>
      <c r="S430">
        <v>357</v>
      </c>
      <c r="T430">
        <v>267</v>
      </c>
      <c r="U430">
        <v>274</v>
      </c>
      <c r="V430">
        <v>281</v>
      </c>
      <c r="W430">
        <v>293</v>
      </c>
      <c r="X430">
        <v>307</v>
      </c>
      <c r="Y430">
        <v>315</v>
      </c>
      <c r="Z430">
        <v>319</v>
      </c>
      <c r="AA430">
        <v>323</v>
      </c>
      <c r="AB430">
        <v>317</v>
      </c>
      <c r="AC430">
        <v>302</v>
      </c>
      <c r="AD430">
        <v>299</v>
      </c>
      <c r="AE430">
        <v>293</v>
      </c>
      <c r="AF430">
        <v>290</v>
      </c>
      <c r="AG430">
        <v>288</v>
      </c>
      <c r="AH430">
        <v>1401</v>
      </c>
      <c r="AI430">
        <v>1394</v>
      </c>
      <c r="AJ430">
        <v>1459</v>
      </c>
      <c r="AK430">
        <v>1236</v>
      </c>
      <c r="AL430">
        <v>1037</v>
      </c>
      <c r="AM430">
        <v>847</v>
      </c>
      <c r="AN430">
        <v>760</v>
      </c>
      <c r="AO430">
        <v>676</v>
      </c>
      <c r="AP430">
        <v>575</v>
      </c>
      <c r="AQ430">
        <v>457</v>
      </c>
      <c r="AR430">
        <v>299</v>
      </c>
      <c r="AS430">
        <v>217</v>
      </c>
      <c r="AT430">
        <v>258</v>
      </c>
      <c r="AU430">
        <v>24</v>
      </c>
      <c r="AV430">
        <v>158</v>
      </c>
      <c r="AW430">
        <v>149</v>
      </c>
      <c r="AX430">
        <v>360</v>
      </c>
      <c r="AY430">
        <v>7867</v>
      </c>
      <c r="AZ430">
        <v>794</v>
      </c>
      <c r="BA430">
        <v>870</v>
      </c>
      <c r="BB430">
        <v>3875</v>
      </c>
      <c r="BC430">
        <v>503</v>
      </c>
      <c r="BD430" t="s">
        <v>161</v>
      </c>
    </row>
    <row r="431" spans="1:56" hidden="1" x14ac:dyDescent="0.25">
      <c r="A431" s="18"/>
      <c r="B431" s="19"/>
      <c r="C431" s="19"/>
      <c r="D431" s="19"/>
      <c r="E431" s="17" t="s">
        <v>647</v>
      </c>
      <c r="F431">
        <v>2541</v>
      </c>
      <c r="G431" s="25" t="s">
        <v>164</v>
      </c>
      <c r="H431" s="25" t="s">
        <v>644</v>
      </c>
      <c r="I431" t="s">
        <v>51</v>
      </c>
      <c r="K431" s="17" t="s">
        <v>52</v>
      </c>
      <c r="L431" s="26">
        <v>0.12</v>
      </c>
      <c r="M431" s="27">
        <v>2654</v>
      </c>
      <c r="N431">
        <v>48</v>
      </c>
      <c r="O431">
        <v>54</v>
      </c>
      <c r="P431">
        <v>54</v>
      </c>
      <c r="Q431">
        <v>59</v>
      </c>
      <c r="R431">
        <v>51</v>
      </c>
      <c r="S431">
        <v>56</v>
      </c>
      <c r="T431">
        <v>42</v>
      </c>
      <c r="U431">
        <v>43</v>
      </c>
      <c r="V431">
        <v>44</v>
      </c>
      <c r="W431">
        <v>46</v>
      </c>
      <c r="X431">
        <v>48</v>
      </c>
      <c r="Y431">
        <v>50</v>
      </c>
      <c r="Z431">
        <v>50</v>
      </c>
      <c r="AA431">
        <v>51</v>
      </c>
      <c r="AB431">
        <v>50</v>
      </c>
      <c r="AC431">
        <v>48</v>
      </c>
      <c r="AD431">
        <v>47</v>
      </c>
      <c r="AE431">
        <v>46</v>
      </c>
      <c r="AF431">
        <v>46</v>
      </c>
      <c r="AG431">
        <v>45</v>
      </c>
      <c r="AH431">
        <v>221</v>
      </c>
      <c r="AI431">
        <v>220</v>
      </c>
      <c r="AJ431">
        <v>230</v>
      </c>
      <c r="AK431">
        <v>195</v>
      </c>
      <c r="AL431">
        <v>164</v>
      </c>
      <c r="AM431">
        <v>134</v>
      </c>
      <c r="AN431">
        <v>120</v>
      </c>
      <c r="AO431">
        <v>107</v>
      </c>
      <c r="AP431">
        <v>91</v>
      </c>
      <c r="AQ431">
        <v>72</v>
      </c>
      <c r="AR431">
        <v>47</v>
      </c>
      <c r="AS431">
        <v>34</v>
      </c>
      <c r="AT431">
        <v>41</v>
      </c>
      <c r="AU431">
        <v>4</v>
      </c>
      <c r="AV431">
        <v>25</v>
      </c>
      <c r="AW431">
        <v>24</v>
      </c>
      <c r="AX431">
        <v>57</v>
      </c>
      <c r="AY431">
        <v>1242</v>
      </c>
      <c r="AZ431">
        <v>125</v>
      </c>
      <c r="BA431">
        <v>137</v>
      </c>
      <c r="BB431">
        <v>612</v>
      </c>
      <c r="BC431">
        <v>79</v>
      </c>
      <c r="BD431" t="s">
        <v>161</v>
      </c>
    </row>
    <row r="432" spans="1:56" hidden="1" x14ac:dyDescent="0.25">
      <c r="A432" s="18"/>
      <c r="B432" s="19"/>
      <c r="C432" s="19"/>
      <c r="D432" s="19"/>
      <c r="E432" s="17" t="s">
        <v>648</v>
      </c>
      <c r="F432" s="28">
        <v>10060</v>
      </c>
      <c r="G432" s="25" t="s">
        <v>164</v>
      </c>
      <c r="H432" s="25" t="s">
        <v>644</v>
      </c>
      <c r="I432" t="s">
        <v>100</v>
      </c>
      <c r="K432" s="17" t="s">
        <v>103</v>
      </c>
      <c r="L432" s="26">
        <v>0.12</v>
      </c>
      <c r="M432" s="27">
        <v>2654</v>
      </c>
      <c r="N432">
        <v>48</v>
      </c>
      <c r="O432">
        <v>54</v>
      </c>
      <c r="P432">
        <v>54</v>
      </c>
      <c r="Q432">
        <v>59</v>
      </c>
      <c r="R432">
        <v>51</v>
      </c>
      <c r="S432">
        <v>56</v>
      </c>
      <c r="T432">
        <v>42</v>
      </c>
      <c r="U432">
        <v>43</v>
      </c>
      <c r="V432">
        <v>44</v>
      </c>
      <c r="W432">
        <v>46</v>
      </c>
      <c r="X432">
        <v>48</v>
      </c>
      <c r="Y432">
        <v>50</v>
      </c>
      <c r="Z432">
        <v>50</v>
      </c>
      <c r="AA432">
        <v>51</v>
      </c>
      <c r="AB432">
        <v>50</v>
      </c>
      <c r="AC432">
        <v>48</v>
      </c>
      <c r="AD432">
        <v>47</v>
      </c>
      <c r="AE432">
        <v>46</v>
      </c>
      <c r="AF432">
        <v>46</v>
      </c>
      <c r="AG432">
        <v>45</v>
      </c>
      <c r="AH432">
        <v>221</v>
      </c>
      <c r="AI432">
        <v>220</v>
      </c>
      <c r="AJ432">
        <v>230</v>
      </c>
      <c r="AK432">
        <v>195</v>
      </c>
      <c r="AL432">
        <v>164</v>
      </c>
      <c r="AM432">
        <v>134</v>
      </c>
      <c r="AN432">
        <v>120</v>
      </c>
      <c r="AO432">
        <v>107</v>
      </c>
      <c r="AP432">
        <v>91</v>
      </c>
      <c r="AQ432">
        <v>72</v>
      </c>
      <c r="AR432">
        <v>47</v>
      </c>
      <c r="AS432">
        <v>34</v>
      </c>
      <c r="AT432">
        <v>41</v>
      </c>
      <c r="AU432">
        <v>4</v>
      </c>
      <c r="AV432">
        <v>25</v>
      </c>
      <c r="AW432">
        <v>24</v>
      </c>
      <c r="AX432">
        <v>57</v>
      </c>
      <c r="AY432">
        <v>1242</v>
      </c>
      <c r="AZ432">
        <v>125</v>
      </c>
      <c r="BA432">
        <v>137</v>
      </c>
      <c r="BB432">
        <v>612</v>
      </c>
      <c r="BC432">
        <v>79</v>
      </c>
      <c r="BD432" t="s">
        <v>161</v>
      </c>
    </row>
    <row r="433" spans="1:56" hidden="1" x14ac:dyDescent="0.25">
      <c r="A433" s="18" t="s">
        <v>649</v>
      </c>
      <c r="B433" s="19" t="s">
        <v>46</v>
      </c>
      <c r="C433" s="19" t="s">
        <v>644</v>
      </c>
      <c r="D433" s="19" t="s">
        <v>650</v>
      </c>
      <c r="E433" s="19"/>
      <c r="F433" s="19"/>
      <c r="G433" s="19"/>
      <c r="H433" s="19"/>
      <c r="I433" s="19"/>
      <c r="J433" s="19"/>
      <c r="K433" s="19"/>
      <c r="L433" s="19"/>
      <c r="M433" s="20">
        <v>10287</v>
      </c>
      <c r="N433" s="20">
        <v>207</v>
      </c>
      <c r="O433" s="20">
        <v>196</v>
      </c>
      <c r="P433" s="20">
        <v>211</v>
      </c>
      <c r="Q433" s="20">
        <v>181</v>
      </c>
      <c r="R433" s="20">
        <v>188</v>
      </c>
      <c r="S433" s="20">
        <v>220</v>
      </c>
      <c r="T433" s="20">
        <v>169</v>
      </c>
      <c r="U433" s="20">
        <v>177</v>
      </c>
      <c r="V433" s="20">
        <v>191</v>
      </c>
      <c r="W433" s="20">
        <v>197</v>
      </c>
      <c r="X433" s="20">
        <v>218</v>
      </c>
      <c r="Y433" s="20">
        <v>233</v>
      </c>
      <c r="Z433" s="20">
        <v>238</v>
      </c>
      <c r="AA433" s="20">
        <v>231</v>
      </c>
      <c r="AB433" s="20">
        <v>219</v>
      </c>
      <c r="AC433" s="20">
        <v>204</v>
      </c>
      <c r="AD433" s="20">
        <v>191</v>
      </c>
      <c r="AE433" s="20">
        <v>182</v>
      </c>
      <c r="AF433" s="20">
        <v>174</v>
      </c>
      <c r="AG433" s="20">
        <v>170</v>
      </c>
      <c r="AH433" s="20">
        <v>775</v>
      </c>
      <c r="AI433" s="20">
        <v>661</v>
      </c>
      <c r="AJ433" s="20">
        <v>803</v>
      </c>
      <c r="AK433" s="20">
        <v>793</v>
      </c>
      <c r="AL433" s="20">
        <v>645</v>
      </c>
      <c r="AM433" s="20">
        <v>527</v>
      </c>
      <c r="AN433" s="20">
        <v>451</v>
      </c>
      <c r="AO433" s="20">
        <v>411</v>
      </c>
      <c r="AP433" s="20">
        <v>407</v>
      </c>
      <c r="AQ433" s="20">
        <v>320</v>
      </c>
      <c r="AR433" s="20">
        <v>215</v>
      </c>
      <c r="AS433" s="20">
        <v>149</v>
      </c>
      <c r="AT433" s="20">
        <v>133</v>
      </c>
      <c r="AU433" s="21">
        <v>14</v>
      </c>
      <c r="AV433" s="20">
        <v>98</v>
      </c>
      <c r="AW433" s="22">
        <v>109</v>
      </c>
      <c r="AX433" s="20">
        <v>243</v>
      </c>
      <c r="AY433" s="23">
        <v>4789</v>
      </c>
      <c r="AZ433" s="20">
        <v>527</v>
      </c>
      <c r="BA433" s="20">
        <v>490</v>
      </c>
      <c r="BB433" s="20">
        <v>1969</v>
      </c>
      <c r="BC433" s="23">
        <v>339.71781825705398</v>
      </c>
      <c r="BD433" t="s">
        <v>161</v>
      </c>
    </row>
    <row r="434" spans="1:56" hidden="1" x14ac:dyDescent="0.25">
      <c r="A434" s="18"/>
      <c r="B434" s="19"/>
      <c r="C434" s="19"/>
      <c r="D434" s="19"/>
      <c r="E434" s="17" t="s">
        <v>651</v>
      </c>
      <c r="F434">
        <v>2543</v>
      </c>
      <c r="G434" s="25" t="s">
        <v>164</v>
      </c>
      <c r="H434" s="25" t="s">
        <v>644</v>
      </c>
      <c r="I434" t="s">
        <v>57</v>
      </c>
      <c r="K434" s="17" t="s">
        <v>52</v>
      </c>
      <c r="L434" s="26">
        <v>0.86</v>
      </c>
      <c r="M434" s="27">
        <v>8845</v>
      </c>
      <c r="N434">
        <v>178</v>
      </c>
      <c r="O434">
        <v>169</v>
      </c>
      <c r="P434">
        <v>181</v>
      </c>
      <c r="Q434">
        <v>156</v>
      </c>
      <c r="R434">
        <v>162</v>
      </c>
      <c r="S434">
        <v>189</v>
      </c>
      <c r="T434">
        <v>145</v>
      </c>
      <c r="U434">
        <v>152</v>
      </c>
      <c r="V434">
        <v>164</v>
      </c>
      <c r="W434">
        <v>169</v>
      </c>
      <c r="X434">
        <v>187</v>
      </c>
      <c r="Y434">
        <v>200</v>
      </c>
      <c r="Z434">
        <v>205</v>
      </c>
      <c r="AA434">
        <v>199</v>
      </c>
      <c r="AB434">
        <v>188</v>
      </c>
      <c r="AC434">
        <v>175</v>
      </c>
      <c r="AD434">
        <v>164</v>
      </c>
      <c r="AE434">
        <v>157</v>
      </c>
      <c r="AF434">
        <v>150</v>
      </c>
      <c r="AG434">
        <v>146</v>
      </c>
      <c r="AH434">
        <v>667</v>
      </c>
      <c r="AI434">
        <v>568</v>
      </c>
      <c r="AJ434">
        <v>691</v>
      </c>
      <c r="AK434">
        <v>682</v>
      </c>
      <c r="AL434">
        <v>555</v>
      </c>
      <c r="AM434">
        <v>453</v>
      </c>
      <c r="AN434">
        <v>388</v>
      </c>
      <c r="AO434">
        <v>353</v>
      </c>
      <c r="AP434">
        <v>350</v>
      </c>
      <c r="AQ434">
        <v>275</v>
      </c>
      <c r="AR434">
        <v>185</v>
      </c>
      <c r="AS434">
        <v>128</v>
      </c>
      <c r="AT434">
        <v>114</v>
      </c>
      <c r="AU434">
        <v>12</v>
      </c>
      <c r="AV434">
        <v>84</v>
      </c>
      <c r="AW434">
        <v>94</v>
      </c>
      <c r="AX434">
        <v>209</v>
      </c>
      <c r="AY434">
        <v>4119</v>
      </c>
      <c r="AZ434">
        <v>453</v>
      </c>
      <c r="BA434">
        <v>421</v>
      </c>
      <c r="BB434">
        <v>1693</v>
      </c>
      <c r="BC434">
        <v>292</v>
      </c>
      <c r="BD434" t="s">
        <v>161</v>
      </c>
    </row>
    <row r="435" spans="1:56" hidden="1" x14ac:dyDescent="0.25">
      <c r="A435" s="18"/>
      <c r="B435" s="19"/>
      <c r="C435" s="19"/>
      <c r="D435" s="19"/>
      <c r="E435" s="17" t="s">
        <v>652</v>
      </c>
      <c r="F435">
        <v>2544</v>
      </c>
      <c r="G435" s="25" t="s">
        <v>164</v>
      </c>
      <c r="H435" s="25" t="s">
        <v>644</v>
      </c>
      <c r="I435" t="s">
        <v>51</v>
      </c>
      <c r="K435" s="17" t="s">
        <v>52</v>
      </c>
      <c r="L435" s="26">
        <v>0.14000000000000001</v>
      </c>
      <c r="M435" s="27">
        <v>1443</v>
      </c>
      <c r="N435">
        <v>29</v>
      </c>
      <c r="O435">
        <v>27</v>
      </c>
      <c r="P435">
        <v>30</v>
      </c>
      <c r="Q435">
        <v>25</v>
      </c>
      <c r="R435">
        <v>26</v>
      </c>
      <c r="S435">
        <v>31</v>
      </c>
      <c r="T435">
        <v>24</v>
      </c>
      <c r="U435">
        <v>25</v>
      </c>
      <c r="V435">
        <v>27</v>
      </c>
      <c r="W435">
        <v>28</v>
      </c>
      <c r="X435">
        <v>31</v>
      </c>
      <c r="Y435">
        <v>33</v>
      </c>
      <c r="Z435">
        <v>33</v>
      </c>
      <c r="AA435">
        <v>32</v>
      </c>
      <c r="AB435">
        <v>31</v>
      </c>
      <c r="AC435">
        <v>29</v>
      </c>
      <c r="AD435">
        <v>27</v>
      </c>
      <c r="AE435">
        <v>25</v>
      </c>
      <c r="AF435">
        <v>24</v>
      </c>
      <c r="AG435">
        <v>24</v>
      </c>
      <c r="AH435">
        <v>109</v>
      </c>
      <c r="AI435">
        <v>93</v>
      </c>
      <c r="AJ435">
        <v>112</v>
      </c>
      <c r="AK435">
        <v>111</v>
      </c>
      <c r="AL435">
        <v>90</v>
      </c>
      <c r="AM435">
        <v>74</v>
      </c>
      <c r="AN435">
        <v>63</v>
      </c>
      <c r="AO435">
        <v>58</v>
      </c>
      <c r="AP435">
        <v>57</v>
      </c>
      <c r="AQ435">
        <v>45</v>
      </c>
      <c r="AR435">
        <v>30</v>
      </c>
      <c r="AS435">
        <v>21</v>
      </c>
      <c r="AT435">
        <v>19</v>
      </c>
      <c r="AU435">
        <v>2</v>
      </c>
      <c r="AV435">
        <v>14</v>
      </c>
      <c r="AW435">
        <v>15</v>
      </c>
      <c r="AX435">
        <v>34</v>
      </c>
      <c r="AY435">
        <v>670</v>
      </c>
      <c r="AZ435">
        <v>74</v>
      </c>
      <c r="BA435">
        <v>69</v>
      </c>
      <c r="BB435">
        <v>276</v>
      </c>
      <c r="BC435">
        <v>48</v>
      </c>
      <c r="BD435" t="s">
        <v>161</v>
      </c>
    </row>
    <row r="436" spans="1:56" hidden="1" x14ac:dyDescent="0.25">
      <c r="A436" s="18" t="s">
        <v>653</v>
      </c>
      <c r="B436" s="19" t="s">
        <v>46</v>
      </c>
      <c r="C436" s="19" t="s">
        <v>644</v>
      </c>
      <c r="D436" s="19" t="s">
        <v>654</v>
      </c>
      <c r="E436" s="19" t="s">
        <v>654</v>
      </c>
      <c r="F436" s="84">
        <v>2545</v>
      </c>
      <c r="G436" s="85" t="s">
        <v>164</v>
      </c>
      <c r="H436" s="85" t="s">
        <v>644</v>
      </c>
      <c r="I436" s="84" t="s">
        <v>59</v>
      </c>
      <c r="J436" s="84"/>
      <c r="K436" s="86" t="s">
        <v>52</v>
      </c>
      <c r="L436" s="31">
        <v>1</v>
      </c>
      <c r="M436" s="20">
        <v>5385</v>
      </c>
      <c r="N436" s="20">
        <v>76</v>
      </c>
      <c r="O436" s="20">
        <v>70</v>
      </c>
      <c r="P436" s="20">
        <v>75</v>
      </c>
      <c r="Q436" s="20">
        <v>81</v>
      </c>
      <c r="R436" s="20">
        <v>84</v>
      </c>
      <c r="S436" s="20">
        <v>87</v>
      </c>
      <c r="T436" s="20">
        <v>79</v>
      </c>
      <c r="U436" s="20">
        <v>83</v>
      </c>
      <c r="V436" s="20">
        <v>91</v>
      </c>
      <c r="W436" s="20">
        <v>100</v>
      </c>
      <c r="X436" s="20">
        <v>103</v>
      </c>
      <c r="Y436" s="20">
        <v>112</v>
      </c>
      <c r="Z436" s="20">
        <v>115</v>
      </c>
      <c r="AA436" s="20">
        <v>114</v>
      </c>
      <c r="AB436" s="20">
        <v>108</v>
      </c>
      <c r="AC436" s="20">
        <v>98</v>
      </c>
      <c r="AD436" s="20">
        <v>95</v>
      </c>
      <c r="AE436" s="20">
        <v>92</v>
      </c>
      <c r="AF436" s="20">
        <v>92</v>
      </c>
      <c r="AG436" s="20">
        <v>90</v>
      </c>
      <c r="AH436" s="20">
        <v>418</v>
      </c>
      <c r="AI436" s="20">
        <v>404</v>
      </c>
      <c r="AJ436" s="20">
        <v>423</v>
      </c>
      <c r="AK436" s="20">
        <v>393</v>
      </c>
      <c r="AL436" s="20">
        <v>345</v>
      </c>
      <c r="AM436" s="20">
        <v>310</v>
      </c>
      <c r="AN436" s="20">
        <v>256</v>
      </c>
      <c r="AO436" s="20">
        <v>213</v>
      </c>
      <c r="AP436" s="20">
        <v>195</v>
      </c>
      <c r="AQ436" s="20">
        <v>206</v>
      </c>
      <c r="AR436" s="20">
        <v>159</v>
      </c>
      <c r="AS436" s="20">
        <v>101</v>
      </c>
      <c r="AT436" s="20">
        <v>117</v>
      </c>
      <c r="AU436" s="21">
        <v>4</v>
      </c>
      <c r="AV436" s="20">
        <v>39</v>
      </c>
      <c r="AW436" s="22">
        <v>37</v>
      </c>
      <c r="AX436" s="20">
        <v>89</v>
      </c>
      <c r="AY436" s="23">
        <v>2744</v>
      </c>
      <c r="AZ436" s="20">
        <v>284</v>
      </c>
      <c r="BA436" s="20">
        <v>209</v>
      </c>
      <c r="BB436" s="20">
        <v>1027</v>
      </c>
      <c r="BC436" s="23">
        <v>125.30575263579858</v>
      </c>
      <c r="BD436" t="s">
        <v>161</v>
      </c>
    </row>
    <row r="437" spans="1:56" hidden="1" x14ac:dyDescent="0.25">
      <c r="A437" s="18" t="s">
        <v>655</v>
      </c>
      <c r="B437" s="19" t="s">
        <v>46</v>
      </c>
      <c r="C437" s="19" t="s">
        <v>644</v>
      </c>
      <c r="D437" s="19" t="s">
        <v>656</v>
      </c>
      <c r="E437" s="19"/>
      <c r="F437" s="19"/>
      <c r="G437" s="19"/>
      <c r="H437" s="19"/>
      <c r="I437" s="19"/>
      <c r="J437" s="19"/>
      <c r="K437" s="19"/>
      <c r="L437" s="19"/>
      <c r="M437" s="20">
        <v>8897</v>
      </c>
      <c r="N437" s="20">
        <v>105</v>
      </c>
      <c r="O437" s="20">
        <v>115</v>
      </c>
      <c r="P437" s="20">
        <v>112</v>
      </c>
      <c r="Q437" s="20">
        <v>140</v>
      </c>
      <c r="R437" s="20">
        <v>119</v>
      </c>
      <c r="S437" s="20">
        <v>120</v>
      </c>
      <c r="T437" s="20">
        <v>87</v>
      </c>
      <c r="U437" s="20">
        <v>82</v>
      </c>
      <c r="V437" s="20">
        <v>81</v>
      </c>
      <c r="W437" s="20">
        <v>73</v>
      </c>
      <c r="X437" s="20">
        <v>76</v>
      </c>
      <c r="Y437" s="20">
        <v>72</v>
      </c>
      <c r="Z437" s="20">
        <v>72</v>
      </c>
      <c r="AA437" s="20">
        <v>77</v>
      </c>
      <c r="AB437" s="20">
        <v>88</v>
      </c>
      <c r="AC437" s="20">
        <v>88</v>
      </c>
      <c r="AD437" s="20">
        <v>97</v>
      </c>
      <c r="AE437" s="20">
        <v>111</v>
      </c>
      <c r="AF437" s="20">
        <v>119</v>
      </c>
      <c r="AG437" s="20">
        <v>133</v>
      </c>
      <c r="AH437" s="20">
        <v>969</v>
      </c>
      <c r="AI437" s="20">
        <v>2163</v>
      </c>
      <c r="AJ437" s="20">
        <v>900</v>
      </c>
      <c r="AK437" s="20">
        <v>683</v>
      </c>
      <c r="AL437" s="20">
        <v>445</v>
      </c>
      <c r="AM437" s="20">
        <v>386</v>
      </c>
      <c r="AN437" s="20">
        <v>413</v>
      </c>
      <c r="AO437" s="20">
        <v>311</v>
      </c>
      <c r="AP437" s="20">
        <v>309</v>
      </c>
      <c r="AQ437" s="20">
        <v>164</v>
      </c>
      <c r="AR437" s="20">
        <v>95</v>
      </c>
      <c r="AS437" s="20">
        <v>42</v>
      </c>
      <c r="AT437" s="20">
        <v>50</v>
      </c>
      <c r="AU437" s="21">
        <v>13</v>
      </c>
      <c r="AV437" s="20">
        <v>46</v>
      </c>
      <c r="AW437" s="22">
        <v>59</v>
      </c>
      <c r="AX437" s="20">
        <v>123</v>
      </c>
      <c r="AY437" s="23">
        <v>4914</v>
      </c>
      <c r="AZ437" s="20">
        <v>257</v>
      </c>
      <c r="BA437" s="20">
        <v>350</v>
      </c>
      <c r="BB437" s="20">
        <v>1909</v>
      </c>
      <c r="BC437" s="23">
        <v>172.6434814093225</v>
      </c>
      <c r="BD437" t="s">
        <v>161</v>
      </c>
    </row>
    <row r="438" spans="1:56" hidden="1" x14ac:dyDescent="0.25">
      <c r="A438" s="18"/>
      <c r="B438" s="19"/>
      <c r="C438" s="19"/>
      <c r="D438" s="19"/>
      <c r="E438" s="17" t="s">
        <v>657</v>
      </c>
      <c r="F438">
        <v>2546</v>
      </c>
      <c r="G438" s="25" t="s">
        <v>164</v>
      </c>
      <c r="H438" s="25" t="s">
        <v>644</v>
      </c>
      <c r="I438" s="25" t="s">
        <v>57</v>
      </c>
      <c r="J438" s="25"/>
      <c r="K438" s="17" t="s">
        <v>52</v>
      </c>
      <c r="L438" s="26">
        <v>0.73</v>
      </c>
      <c r="M438" s="27">
        <v>6497</v>
      </c>
      <c r="N438">
        <v>77</v>
      </c>
      <c r="O438">
        <v>84</v>
      </c>
      <c r="P438">
        <v>82</v>
      </c>
      <c r="Q438">
        <v>102</v>
      </c>
      <c r="R438">
        <v>87</v>
      </c>
      <c r="S438">
        <v>88</v>
      </c>
      <c r="T438">
        <v>64</v>
      </c>
      <c r="U438">
        <v>60</v>
      </c>
      <c r="V438">
        <v>59</v>
      </c>
      <c r="W438">
        <v>53</v>
      </c>
      <c r="X438">
        <v>55</v>
      </c>
      <c r="Y438">
        <v>53</v>
      </c>
      <c r="Z438">
        <v>53</v>
      </c>
      <c r="AA438">
        <v>56</v>
      </c>
      <c r="AB438">
        <v>64</v>
      </c>
      <c r="AC438">
        <v>64</v>
      </c>
      <c r="AD438">
        <v>71</v>
      </c>
      <c r="AE438">
        <v>81</v>
      </c>
      <c r="AF438">
        <v>87</v>
      </c>
      <c r="AG438">
        <v>97</v>
      </c>
      <c r="AH438">
        <v>707</v>
      </c>
      <c r="AI438">
        <v>1579</v>
      </c>
      <c r="AJ438">
        <v>657</v>
      </c>
      <c r="AK438">
        <v>499</v>
      </c>
      <c r="AL438">
        <v>325</v>
      </c>
      <c r="AM438">
        <v>282</v>
      </c>
      <c r="AN438">
        <v>301</v>
      </c>
      <c r="AO438">
        <v>227</v>
      </c>
      <c r="AP438">
        <v>226</v>
      </c>
      <c r="AQ438">
        <v>120</v>
      </c>
      <c r="AR438">
        <v>69</v>
      </c>
      <c r="AS438">
        <v>31</v>
      </c>
      <c r="AT438">
        <v>37</v>
      </c>
      <c r="AU438">
        <v>9</v>
      </c>
      <c r="AV438">
        <v>34</v>
      </c>
      <c r="AW438">
        <v>43</v>
      </c>
      <c r="AX438">
        <v>90</v>
      </c>
      <c r="AY438">
        <v>3587</v>
      </c>
      <c r="AZ438">
        <v>188</v>
      </c>
      <c r="BA438">
        <v>256</v>
      </c>
      <c r="BB438">
        <v>1394</v>
      </c>
      <c r="BC438">
        <v>126</v>
      </c>
      <c r="BD438" t="s">
        <v>161</v>
      </c>
    </row>
    <row r="439" spans="1:56" hidden="1" x14ac:dyDescent="0.25">
      <c r="A439" s="18"/>
      <c r="B439" s="19"/>
      <c r="C439" s="19"/>
      <c r="D439" s="19"/>
      <c r="E439" s="17" t="s">
        <v>658</v>
      </c>
      <c r="F439">
        <v>6974</v>
      </c>
      <c r="G439" s="25" t="s">
        <v>164</v>
      </c>
      <c r="H439" s="25" t="s">
        <v>644</v>
      </c>
      <c r="I439" s="25" t="s">
        <v>51</v>
      </c>
      <c r="J439" s="25"/>
      <c r="K439" s="17" t="s">
        <v>52</v>
      </c>
      <c r="L439" s="26">
        <v>0.16</v>
      </c>
      <c r="M439" s="27">
        <v>1423</v>
      </c>
      <c r="N439">
        <v>17</v>
      </c>
      <c r="O439">
        <v>18</v>
      </c>
      <c r="P439">
        <v>18</v>
      </c>
      <c r="Q439">
        <v>22</v>
      </c>
      <c r="R439">
        <v>19</v>
      </c>
      <c r="S439">
        <v>19</v>
      </c>
      <c r="T439">
        <v>14</v>
      </c>
      <c r="U439">
        <v>13</v>
      </c>
      <c r="V439">
        <v>13</v>
      </c>
      <c r="W439">
        <v>12</v>
      </c>
      <c r="X439">
        <v>12</v>
      </c>
      <c r="Y439">
        <v>12</v>
      </c>
      <c r="Z439">
        <v>12</v>
      </c>
      <c r="AA439">
        <v>12</v>
      </c>
      <c r="AB439">
        <v>14</v>
      </c>
      <c r="AC439">
        <v>14</v>
      </c>
      <c r="AD439">
        <v>16</v>
      </c>
      <c r="AE439">
        <v>18</v>
      </c>
      <c r="AF439">
        <v>19</v>
      </c>
      <c r="AG439">
        <v>21</v>
      </c>
      <c r="AH439">
        <v>155</v>
      </c>
      <c r="AI439">
        <v>346</v>
      </c>
      <c r="AJ439">
        <v>144</v>
      </c>
      <c r="AK439">
        <v>109</v>
      </c>
      <c r="AL439">
        <v>71</v>
      </c>
      <c r="AM439">
        <v>62</v>
      </c>
      <c r="AN439">
        <v>66</v>
      </c>
      <c r="AO439">
        <v>50</v>
      </c>
      <c r="AP439">
        <v>49</v>
      </c>
      <c r="AQ439">
        <v>26</v>
      </c>
      <c r="AR439">
        <v>15</v>
      </c>
      <c r="AS439">
        <v>7</v>
      </c>
      <c r="AT439">
        <v>8</v>
      </c>
      <c r="AU439">
        <v>2</v>
      </c>
      <c r="AV439">
        <v>7</v>
      </c>
      <c r="AW439">
        <v>9</v>
      </c>
      <c r="AX439">
        <v>20</v>
      </c>
      <c r="AY439">
        <v>786</v>
      </c>
      <c r="AZ439">
        <v>41</v>
      </c>
      <c r="BA439">
        <v>56</v>
      </c>
      <c r="BB439">
        <v>305</v>
      </c>
      <c r="BC439">
        <v>28</v>
      </c>
      <c r="BD439" t="s">
        <v>161</v>
      </c>
    </row>
    <row r="440" spans="1:56" hidden="1" x14ac:dyDescent="0.25">
      <c r="A440" s="18"/>
      <c r="B440" s="19"/>
      <c r="C440" s="19"/>
      <c r="D440" s="19"/>
      <c r="E440" s="17" t="s">
        <v>659</v>
      </c>
      <c r="F440">
        <v>2547</v>
      </c>
      <c r="G440" s="25" t="s">
        <v>164</v>
      </c>
      <c r="H440" s="25" t="s">
        <v>644</v>
      </c>
      <c r="I440" s="25" t="s">
        <v>51</v>
      </c>
      <c r="J440" s="25"/>
      <c r="K440" s="17" t="s">
        <v>52</v>
      </c>
      <c r="L440" s="26">
        <v>0.06</v>
      </c>
      <c r="M440" s="27">
        <v>535</v>
      </c>
      <c r="N440">
        <v>6</v>
      </c>
      <c r="O440">
        <v>7</v>
      </c>
      <c r="P440">
        <v>7</v>
      </c>
      <c r="Q440">
        <v>8</v>
      </c>
      <c r="R440">
        <v>7</v>
      </c>
      <c r="S440">
        <v>7</v>
      </c>
      <c r="T440">
        <v>5</v>
      </c>
      <c r="U440">
        <v>5</v>
      </c>
      <c r="V440">
        <v>5</v>
      </c>
      <c r="W440">
        <v>4</v>
      </c>
      <c r="X440">
        <v>5</v>
      </c>
      <c r="Y440">
        <v>4</v>
      </c>
      <c r="Z440">
        <v>4</v>
      </c>
      <c r="AA440">
        <v>5</v>
      </c>
      <c r="AB440">
        <v>5</v>
      </c>
      <c r="AC440">
        <v>5</v>
      </c>
      <c r="AD440">
        <v>6</v>
      </c>
      <c r="AE440">
        <v>7</v>
      </c>
      <c r="AF440">
        <v>7</v>
      </c>
      <c r="AG440">
        <v>8</v>
      </c>
      <c r="AH440">
        <v>58</v>
      </c>
      <c r="AI440">
        <v>130</v>
      </c>
      <c r="AJ440">
        <v>54</v>
      </c>
      <c r="AK440">
        <v>41</v>
      </c>
      <c r="AL440">
        <v>27</v>
      </c>
      <c r="AM440">
        <v>23</v>
      </c>
      <c r="AN440">
        <v>25</v>
      </c>
      <c r="AO440">
        <v>19</v>
      </c>
      <c r="AP440">
        <v>19</v>
      </c>
      <c r="AQ440">
        <v>10</v>
      </c>
      <c r="AR440">
        <v>6</v>
      </c>
      <c r="AS440">
        <v>3</v>
      </c>
      <c r="AT440">
        <v>3</v>
      </c>
      <c r="AU440">
        <v>1</v>
      </c>
      <c r="AV440">
        <v>3</v>
      </c>
      <c r="AW440">
        <v>4</v>
      </c>
      <c r="AX440">
        <v>7</v>
      </c>
      <c r="AY440">
        <v>295</v>
      </c>
      <c r="AZ440">
        <v>15</v>
      </c>
      <c r="BA440">
        <v>21</v>
      </c>
      <c r="BB440">
        <v>115</v>
      </c>
      <c r="BC440">
        <v>10</v>
      </c>
      <c r="BD440" t="s">
        <v>161</v>
      </c>
    </row>
    <row r="441" spans="1:56" hidden="1" x14ac:dyDescent="0.25">
      <c r="A441" s="18"/>
      <c r="B441" s="19"/>
      <c r="C441" s="19"/>
      <c r="D441" s="19"/>
      <c r="E441" s="17" t="s">
        <v>660</v>
      </c>
      <c r="F441" s="28">
        <v>10073</v>
      </c>
      <c r="G441" s="25" t="s">
        <v>164</v>
      </c>
      <c r="H441" s="25" t="s">
        <v>644</v>
      </c>
      <c r="I441" t="s">
        <v>51</v>
      </c>
      <c r="K441" s="17" t="s">
        <v>103</v>
      </c>
      <c r="L441" s="26">
        <v>0.05</v>
      </c>
      <c r="M441" s="27">
        <v>446</v>
      </c>
      <c r="N441">
        <v>5</v>
      </c>
      <c r="O441">
        <v>6</v>
      </c>
      <c r="P441">
        <v>6</v>
      </c>
      <c r="Q441">
        <v>7</v>
      </c>
      <c r="R441">
        <v>6</v>
      </c>
      <c r="S441">
        <v>6</v>
      </c>
      <c r="T441">
        <v>4</v>
      </c>
      <c r="U441">
        <v>4</v>
      </c>
      <c r="V441">
        <v>4</v>
      </c>
      <c r="W441">
        <v>4</v>
      </c>
      <c r="X441">
        <v>4</v>
      </c>
      <c r="Y441">
        <v>4</v>
      </c>
      <c r="Z441">
        <v>4</v>
      </c>
      <c r="AA441">
        <v>4</v>
      </c>
      <c r="AB441">
        <v>4</v>
      </c>
      <c r="AC441">
        <v>4</v>
      </c>
      <c r="AD441">
        <v>5</v>
      </c>
      <c r="AE441">
        <v>6</v>
      </c>
      <c r="AF441">
        <v>6</v>
      </c>
      <c r="AG441">
        <v>7</v>
      </c>
      <c r="AH441">
        <v>48</v>
      </c>
      <c r="AI441">
        <v>108</v>
      </c>
      <c r="AJ441">
        <v>45</v>
      </c>
      <c r="AK441">
        <v>34</v>
      </c>
      <c r="AL441">
        <v>22</v>
      </c>
      <c r="AM441">
        <v>19</v>
      </c>
      <c r="AN441">
        <v>21</v>
      </c>
      <c r="AO441">
        <v>16</v>
      </c>
      <c r="AP441">
        <v>15</v>
      </c>
      <c r="AQ441">
        <v>8</v>
      </c>
      <c r="AR441">
        <v>5</v>
      </c>
      <c r="AS441">
        <v>2</v>
      </c>
      <c r="AT441">
        <v>3</v>
      </c>
      <c r="AU441">
        <v>1</v>
      </c>
      <c r="AV441">
        <v>2</v>
      </c>
      <c r="AW441">
        <v>3</v>
      </c>
      <c r="AX441">
        <v>6</v>
      </c>
      <c r="AY441">
        <v>246</v>
      </c>
      <c r="AZ441">
        <v>13</v>
      </c>
      <c r="BA441">
        <v>18</v>
      </c>
      <c r="BB441">
        <v>95</v>
      </c>
      <c r="BC441">
        <v>9</v>
      </c>
      <c r="BD441" t="s">
        <v>161</v>
      </c>
    </row>
    <row r="442" spans="1:56" hidden="1" x14ac:dyDescent="0.25">
      <c r="A442" s="18" t="s">
        <v>661</v>
      </c>
      <c r="B442" s="19" t="s">
        <v>46</v>
      </c>
      <c r="C442" s="19" t="s">
        <v>644</v>
      </c>
      <c r="D442" s="19" t="s">
        <v>662</v>
      </c>
      <c r="E442" s="19"/>
      <c r="F442" s="19"/>
      <c r="G442" s="19"/>
      <c r="H442" s="19"/>
      <c r="I442" s="19"/>
      <c r="J442" s="19"/>
      <c r="K442" s="19"/>
      <c r="L442" s="19"/>
      <c r="M442" s="20">
        <v>5990</v>
      </c>
      <c r="N442" s="20">
        <v>99</v>
      </c>
      <c r="O442" s="20">
        <v>82</v>
      </c>
      <c r="P442" s="20">
        <v>102</v>
      </c>
      <c r="Q442" s="20">
        <v>107</v>
      </c>
      <c r="R442" s="20">
        <v>114</v>
      </c>
      <c r="S442" s="20">
        <v>116</v>
      </c>
      <c r="T442" s="20">
        <v>99</v>
      </c>
      <c r="U442" s="20">
        <v>107</v>
      </c>
      <c r="V442" s="20">
        <v>114</v>
      </c>
      <c r="W442" s="20">
        <v>114</v>
      </c>
      <c r="X442" s="20">
        <v>123</v>
      </c>
      <c r="Y442" s="20">
        <v>126</v>
      </c>
      <c r="Z442" s="20">
        <v>130</v>
      </c>
      <c r="AA442" s="20">
        <v>126</v>
      </c>
      <c r="AB442" s="20">
        <v>115</v>
      </c>
      <c r="AC442" s="20">
        <v>107</v>
      </c>
      <c r="AD442" s="20">
        <v>97</v>
      </c>
      <c r="AE442" s="20">
        <v>91</v>
      </c>
      <c r="AF442" s="20">
        <v>88</v>
      </c>
      <c r="AG442" s="20">
        <v>80</v>
      </c>
      <c r="AH442" s="20">
        <v>356</v>
      </c>
      <c r="AI442" s="20">
        <v>385</v>
      </c>
      <c r="AJ442" s="20">
        <v>410</v>
      </c>
      <c r="AK442" s="20">
        <v>415</v>
      </c>
      <c r="AL442" s="20">
        <v>406</v>
      </c>
      <c r="AM442" s="20">
        <v>305</v>
      </c>
      <c r="AN442" s="20">
        <v>325</v>
      </c>
      <c r="AO442" s="20">
        <v>310</v>
      </c>
      <c r="AP442" s="20">
        <v>259</v>
      </c>
      <c r="AQ442" s="20">
        <v>196</v>
      </c>
      <c r="AR442" s="20">
        <v>190</v>
      </c>
      <c r="AS442" s="20">
        <v>138</v>
      </c>
      <c r="AT442" s="20">
        <v>158</v>
      </c>
      <c r="AU442" s="21">
        <v>10</v>
      </c>
      <c r="AV442" s="20">
        <v>60</v>
      </c>
      <c r="AW442" s="22">
        <v>39</v>
      </c>
      <c r="AX442" s="20">
        <v>116</v>
      </c>
      <c r="AY442" s="23">
        <v>2883</v>
      </c>
      <c r="AZ442" s="20">
        <v>301</v>
      </c>
      <c r="BA442" s="20">
        <v>265</v>
      </c>
      <c r="BB442" s="20">
        <v>1190</v>
      </c>
      <c r="BC442" s="23">
        <v>162.89747842653816</v>
      </c>
      <c r="BD442" t="s">
        <v>161</v>
      </c>
    </row>
    <row r="443" spans="1:56" hidden="1" x14ac:dyDescent="0.25">
      <c r="A443" s="18"/>
      <c r="B443" s="19"/>
      <c r="C443" s="19"/>
      <c r="D443" s="19"/>
      <c r="E443" s="17" t="s">
        <v>663</v>
      </c>
      <c r="F443">
        <v>2548</v>
      </c>
      <c r="G443" s="25" t="s">
        <v>164</v>
      </c>
      <c r="H443" s="25" t="s">
        <v>644</v>
      </c>
      <c r="I443" t="s">
        <v>57</v>
      </c>
      <c r="K443" s="17" t="s">
        <v>52</v>
      </c>
      <c r="L443" s="26">
        <v>0.81</v>
      </c>
      <c r="M443" s="27">
        <v>4852</v>
      </c>
      <c r="N443">
        <v>80</v>
      </c>
      <c r="O443">
        <v>66</v>
      </c>
      <c r="P443">
        <v>83</v>
      </c>
      <c r="Q443">
        <v>87</v>
      </c>
      <c r="R443">
        <v>92</v>
      </c>
      <c r="S443">
        <v>94</v>
      </c>
      <c r="T443">
        <v>80</v>
      </c>
      <c r="U443">
        <v>87</v>
      </c>
      <c r="V443">
        <v>92</v>
      </c>
      <c r="W443">
        <v>92</v>
      </c>
      <c r="X443">
        <v>100</v>
      </c>
      <c r="Y443">
        <v>102</v>
      </c>
      <c r="Z443">
        <v>105</v>
      </c>
      <c r="AA443">
        <v>102</v>
      </c>
      <c r="AB443">
        <v>93</v>
      </c>
      <c r="AC443">
        <v>87</v>
      </c>
      <c r="AD443">
        <v>79</v>
      </c>
      <c r="AE443">
        <v>74</v>
      </c>
      <c r="AF443">
        <v>71</v>
      </c>
      <c r="AG443">
        <v>65</v>
      </c>
      <c r="AH443">
        <v>288</v>
      </c>
      <c r="AI443">
        <v>312</v>
      </c>
      <c r="AJ443">
        <v>332</v>
      </c>
      <c r="AK443">
        <v>336</v>
      </c>
      <c r="AL443">
        <v>329</v>
      </c>
      <c r="AM443">
        <v>247</v>
      </c>
      <c r="AN443">
        <v>263</v>
      </c>
      <c r="AO443">
        <v>251</v>
      </c>
      <c r="AP443">
        <v>210</v>
      </c>
      <c r="AQ443">
        <v>159</v>
      </c>
      <c r="AR443">
        <v>154</v>
      </c>
      <c r="AS443">
        <v>112</v>
      </c>
      <c r="AT443">
        <v>128</v>
      </c>
      <c r="AU443">
        <v>8</v>
      </c>
      <c r="AV443">
        <v>49</v>
      </c>
      <c r="AW443">
        <v>32</v>
      </c>
      <c r="AX443">
        <v>94</v>
      </c>
      <c r="AY443">
        <v>2335</v>
      </c>
      <c r="AZ443">
        <v>244</v>
      </c>
      <c r="BA443">
        <v>215</v>
      </c>
      <c r="BB443">
        <v>964</v>
      </c>
      <c r="BC443">
        <v>132</v>
      </c>
      <c r="BD443" t="s">
        <v>161</v>
      </c>
    </row>
    <row r="444" spans="1:56" hidden="1" x14ac:dyDescent="0.25">
      <c r="A444" s="18"/>
      <c r="B444" s="19"/>
      <c r="C444" s="19"/>
      <c r="D444" s="19"/>
      <c r="E444" s="17" t="s">
        <v>664</v>
      </c>
      <c r="F444">
        <v>10758</v>
      </c>
      <c r="G444" s="25" t="s">
        <v>164</v>
      </c>
      <c r="H444" s="25" t="s">
        <v>644</v>
      </c>
      <c r="I444" t="s">
        <v>51</v>
      </c>
      <c r="K444" s="17" t="s">
        <v>52</v>
      </c>
      <c r="L444" s="26">
        <v>0.19</v>
      </c>
      <c r="M444" s="27">
        <v>1138</v>
      </c>
      <c r="N444">
        <v>19</v>
      </c>
      <c r="O444">
        <v>16</v>
      </c>
      <c r="P444">
        <v>19</v>
      </c>
      <c r="Q444">
        <v>20</v>
      </c>
      <c r="R444">
        <v>22</v>
      </c>
      <c r="S444">
        <v>22</v>
      </c>
      <c r="T444">
        <v>19</v>
      </c>
      <c r="U444">
        <v>20</v>
      </c>
      <c r="V444">
        <v>22</v>
      </c>
      <c r="W444">
        <v>22</v>
      </c>
      <c r="X444">
        <v>23</v>
      </c>
      <c r="Y444">
        <v>24</v>
      </c>
      <c r="Z444">
        <v>25</v>
      </c>
      <c r="AA444">
        <v>24</v>
      </c>
      <c r="AB444">
        <v>22</v>
      </c>
      <c r="AC444">
        <v>20</v>
      </c>
      <c r="AD444">
        <v>18</v>
      </c>
      <c r="AE444">
        <v>17</v>
      </c>
      <c r="AF444">
        <v>17</v>
      </c>
      <c r="AG444">
        <v>15</v>
      </c>
      <c r="AH444">
        <v>68</v>
      </c>
      <c r="AI444">
        <v>73</v>
      </c>
      <c r="AJ444">
        <v>78</v>
      </c>
      <c r="AK444">
        <v>79</v>
      </c>
      <c r="AL444">
        <v>77</v>
      </c>
      <c r="AM444">
        <v>58</v>
      </c>
      <c r="AN444">
        <v>62</v>
      </c>
      <c r="AO444">
        <v>59</v>
      </c>
      <c r="AP444">
        <v>49</v>
      </c>
      <c r="AQ444">
        <v>37</v>
      </c>
      <c r="AR444">
        <v>36</v>
      </c>
      <c r="AS444">
        <v>26</v>
      </c>
      <c r="AT444">
        <v>30</v>
      </c>
      <c r="AU444">
        <v>2</v>
      </c>
      <c r="AV444">
        <v>11</v>
      </c>
      <c r="AW444">
        <v>7</v>
      </c>
      <c r="AX444">
        <v>22</v>
      </c>
      <c r="AY444">
        <v>548</v>
      </c>
      <c r="AZ444">
        <v>57</v>
      </c>
      <c r="BA444">
        <v>50</v>
      </c>
      <c r="BB444">
        <v>226</v>
      </c>
      <c r="BC444">
        <v>31</v>
      </c>
      <c r="BD444" t="s">
        <v>161</v>
      </c>
    </row>
    <row r="445" spans="1:56" hidden="1" x14ac:dyDescent="0.25">
      <c r="A445" s="18" t="s">
        <v>665</v>
      </c>
      <c r="B445" s="19" t="s">
        <v>46</v>
      </c>
      <c r="C445" s="19" t="s">
        <v>644</v>
      </c>
      <c r="D445" s="19" t="s">
        <v>666</v>
      </c>
      <c r="E445" s="19"/>
      <c r="F445" s="19"/>
      <c r="G445" s="19"/>
      <c r="H445" s="19"/>
      <c r="I445" s="19"/>
      <c r="J445" s="19"/>
      <c r="K445" s="19"/>
      <c r="L445" s="19"/>
      <c r="M445" s="20">
        <v>11277</v>
      </c>
      <c r="N445" s="20">
        <v>170</v>
      </c>
      <c r="O445" s="20">
        <v>162</v>
      </c>
      <c r="P445" s="20">
        <v>158</v>
      </c>
      <c r="Q445" s="20">
        <v>168</v>
      </c>
      <c r="R445" s="20">
        <v>166</v>
      </c>
      <c r="S445" s="20">
        <v>162</v>
      </c>
      <c r="T445" s="20">
        <v>194</v>
      </c>
      <c r="U445" s="20">
        <v>197</v>
      </c>
      <c r="V445" s="20">
        <v>201</v>
      </c>
      <c r="W445" s="20">
        <v>195</v>
      </c>
      <c r="X445" s="20">
        <v>209</v>
      </c>
      <c r="Y445" s="20">
        <v>215</v>
      </c>
      <c r="Z445" s="20">
        <v>222</v>
      </c>
      <c r="AA445" s="20">
        <v>224</v>
      </c>
      <c r="AB445" s="20">
        <v>224</v>
      </c>
      <c r="AC445" s="20">
        <v>211</v>
      </c>
      <c r="AD445" s="20">
        <v>210</v>
      </c>
      <c r="AE445" s="20">
        <v>212</v>
      </c>
      <c r="AF445" s="20">
        <v>204</v>
      </c>
      <c r="AG445" s="20">
        <v>199</v>
      </c>
      <c r="AH445" s="20">
        <v>889</v>
      </c>
      <c r="AI445" s="20">
        <v>962</v>
      </c>
      <c r="AJ445" s="20">
        <v>1046</v>
      </c>
      <c r="AK445" s="20">
        <v>959</v>
      </c>
      <c r="AL445" s="20">
        <v>760</v>
      </c>
      <c r="AM445" s="20">
        <v>598</v>
      </c>
      <c r="AN445" s="20">
        <v>475</v>
      </c>
      <c r="AO445" s="20">
        <v>497</v>
      </c>
      <c r="AP445" s="20">
        <v>379</v>
      </c>
      <c r="AQ445" s="20">
        <v>313</v>
      </c>
      <c r="AR445" s="20">
        <v>193</v>
      </c>
      <c r="AS445" s="20">
        <v>139</v>
      </c>
      <c r="AT445" s="20">
        <v>164</v>
      </c>
      <c r="AU445" s="21">
        <v>9</v>
      </c>
      <c r="AV445" s="20">
        <v>89</v>
      </c>
      <c r="AW445" s="22">
        <v>81</v>
      </c>
      <c r="AX445" s="20">
        <v>199</v>
      </c>
      <c r="AY445" s="23">
        <v>5704</v>
      </c>
      <c r="AZ445" s="20">
        <v>619</v>
      </c>
      <c r="BA445" s="20">
        <v>470</v>
      </c>
      <c r="BB445" s="20">
        <v>2571</v>
      </c>
      <c r="BC445" s="23">
        <v>278.45722807955241</v>
      </c>
      <c r="BD445" t="s">
        <v>161</v>
      </c>
    </row>
    <row r="446" spans="1:56" hidden="1" x14ac:dyDescent="0.25">
      <c r="A446" s="18"/>
      <c r="B446" s="19"/>
      <c r="C446" s="19"/>
      <c r="D446" s="19"/>
      <c r="E446" s="17" t="s">
        <v>667</v>
      </c>
      <c r="F446">
        <v>2549</v>
      </c>
      <c r="G446" s="25" t="s">
        <v>164</v>
      </c>
      <c r="H446" s="25" t="s">
        <v>644</v>
      </c>
      <c r="I446" t="s">
        <v>57</v>
      </c>
      <c r="K446" s="17" t="s">
        <v>52</v>
      </c>
      <c r="L446" s="26">
        <v>0.71</v>
      </c>
      <c r="M446" s="27">
        <v>8008</v>
      </c>
      <c r="N446">
        <v>121</v>
      </c>
      <c r="O446">
        <v>115</v>
      </c>
      <c r="P446">
        <v>112</v>
      </c>
      <c r="Q446">
        <v>119</v>
      </c>
      <c r="R446">
        <v>118</v>
      </c>
      <c r="S446">
        <v>115</v>
      </c>
      <c r="T446">
        <v>138</v>
      </c>
      <c r="U446">
        <v>140</v>
      </c>
      <c r="V446">
        <v>143</v>
      </c>
      <c r="W446">
        <v>138</v>
      </c>
      <c r="X446">
        <v>148</v>
      </c>
      <c r="Y446">
        <v>153</v>
      </c>
      <c r="Z446">
        <v>158</v>
      </c>
      <c r="AA446">
        <v>159</v>
      </c>
      <c r="AB446">
        <v>159</v>
      </c>
      <c r="AC446">
        <v>150</v>
      </c>
      <c r="AD446">
        <v>149</v>
      </c>
      <c r="AE446">
        <v>151</v>
      </c>
      <c r="AF446">
        <v>145</v>
      </c>
      <c r="AG446">
        <v>141</v>
      </c>
      <c r="AH446">
        <v>631</v>
      </c>
      <c r="AI446">
        <v>683</v>
      </c>
      <c r="AJ446">
        <v>743</v>
      </c>
      <c r="AK446">
        <v>681</v>
      </c>
      <c r="AL446">
        <v>540</v>
      </c>
      <c r="AM446">
        <v>425</v>
      </c>
      <c r="AN446">
        <v>337</v>
      </c>
      <c r="AO446">
        <v>353</v>
      </c>
      <c r="AP446">
        <v>269</v>
      </c>
      <c r="AQ446">
        <v>222</v>
      </c>
      <c r="AR446">
        <v>137</v>
      </c>
      <c r="AS446">
        <v>99</v>
      </c>
      <c r="AT446">
        <v>116</v>
      </c>
      <c r="AU446">
        <v>6</v>
      </c>
      <c r="AV446">
        <v>63</v>
      </c>
      <c r="AW446">
        <v>58</v>
      </c>
      <c r="AX446">
        <v>141</v>
      </c>
      <c r="AY446">
        <v>4050</v>
      </c>
      <c r="AZ446">
        <v>439</v>
      </c>
      <c r="BA446">
        <v>334</v>
      </c>
      <c r="BB446">
        <v>1825</v>
      </c>
      <c r="BC446">
        <v>198</v>
      </c>
      <c r="BD446" t="s">
        <v>161</v>
      </c>
    </row>
    <row r="447" spans="1:56" hidden="1" x14ac:dyDescent="0.25">
      <c r="A447" s="18"/>
      <c r="B447" s="19"/>
      <c r="C447" s="19"/>
      <c r="D447" s="19"/>
      <c r="E447" s="17" t="s">
        <v>668</v>
      </c>
      <c r="F447">
        <v>2550</v>
      </c>
      <c r="G447" s="25" t="s">
        <v>164</v>
      </c>
      <c r="H447" s="25" t="s">
        <v>644</v>
      </c>
      <c r="I447" t="s">
        <v>59</v>
      </c>
      <c r="K447" s="17" t="s">
        <v>52</v>
      </c>
      <c r="L447" s="26">
        <v>0.18</v>
      </c>
      <c r="M447" s="27">
        <v>2030</v>
      </c>
      <c r="N447">
        <v>31</v>
      </c>
      <c r="O447">
        <v>29</v>
      </c>
      <c r="P447">
        <v>28</v>
      </c>
      <c r="Q447">
        <v>30</v>
      </c>
      <c r="R447">
        <v>30</v>
      </c>
      <c r="S447">
        <v>29</v>
      </c>
      <c r="T447">
        <v>35</v>
      </c>
      <c r="U447">
        <v>35</v>
      </c>
      <c r="V447">
        <v>36</v>
      </c>
      <c r="W447">
        <v>35</v>
      </c>
      <c r="X447">
        <v>38</v>
      </c>
      <c r="Y447">
        <v>39</v>
      </c>
      <c r="Z447">
        <v>40</v>
      </c>
      <c r="AA447">
        <v>40</v>
      </c>
      <c r="AB447">
        <v>40</v>
      </c>
      <c r="AC447">
        <v>38</v>
      </c>
      <c r="AD447">
        <v>38</v>
      </c>
      <c r="AE447">
        <v>38</v>
      </c>
      <c r="AF447">
        <v>37</v>
      </c>
      <c r="AG447">
        <v>36</v>
      </c>
      <c r="AH447">
        <v>160</v>
      </c>
      <c r="AI447">
        <v>173</v>
      </c>
      <c r="AJ447">
        <v>188</v>
      </c>
      <c r="AK447">
        <v>173</v>
      </c>
      <c r="AL447">
        <v>137</v>
      </c>
      <c r="AM447">
        <v>108</v>
      </c>
      <c r="AN447">
        <v>86</v>
      </c>
      <c r="AO447">
        <v>89</v>
      </c>
      <c r="AP447">
        <v>68</v>
      </c>
      <c r="AQ447">
        <v>56</v>
      </c>
      <c r="AR447">
        <v>35</v>
      </c>
      <c r="AS447">
        <v>25</v>
      </c>
      <c r="AT447">
        <v>30</v>
      </c>
      <c r="AU447">
        <v>2</v>
      </c>
      <c r="AV447">
        <v>16</v>
      </c>
      <c r="AW447">
        <v>15</v>
      </c>
      <c r="AX447">
        <v>36</v>
      </c>
      <c r="AY447">
        <v>1027</v>
      </c>
      <c r="AZ447">
        <v>111</v>
      </c>
      <c r="BA447">
        <v>85</v>
      </c>
      <c r="BB447">
        <v>463</v>
      </c>
      <c r="BC447">
        <v>50</v>
      </c>
      <c r="BD447" t="s">
        <v>161</v>
      </c>
    </row>
    <row r="448" spans="1:56" hidden="1" x14ac:dyDescent="0.25">
      <c r="A448" s="18"/>
      <c r="B448" s="19"/>
      <c r="C448" s="19"/>
      <c r="D448" s="19"/>
      <c r="E448" s="17" t="s">
        <v>669</v>
      </c>
      <c r="F448">
        <v>10760</v>
      </c>
      <c r="G448" s="25" t="s">
        <v>164</v>
      </c>
      <c r="H448" s="25" t="s">
        <v>644</v>
      </c>
      <c r="I448" t="s">
        <v>51</v>
      </c>
      <c r="K448" s="17" t="s">
        <v>52</v>
      </c>
      <c r="L448" s="26">
        <v>0.11</v>
      </c>
      <c r="M448" s="27">
        <v>1239</v>
      </c>
      <c r="N448">
        <v>19</v>
      </c>
      <c r="O448">
        <v>18</v>
      </c>
      <c r="P448">
        <v>17</v>
      </c>
      <c r="Q448">
        <v>18</v>
      </c>
      <c r="R448">
        <v>18</v>
      </c>
      <c r="S448">
        <v>18</v>
      </c>
      <c r="T448">
        <v>21</v>
      </c>
      <c r="U448">
        <v>22</v>
      </c>
      <c r="V448">
        <v>22</v>
      </c>
      <c r="W448">
        <v>21</v>
      </c>
      <c r="X448">
        <v>23</v>
      </c>
      <c r="Y448">
        <v>24</v>
      </c>
      <c r="Z448">
        <v>24</v>
      </c>
      <c r="AA448">
        <v>25</v>
      </c>
      <c r="AB448">
        <v>25</v>
      </c>
      <c r="AC448">
        <v>23</v>
      </c>
      <c r="AD448">
        <v>23</v>
      </c>
      <c r="AE448">
        <v>23</v>
      </c>
      <c r="AF448">
        <v>22</v>
      </c>
      <c r="AG448">
        <v>22</v>
      </c>
      <c r="AH448">
        <v>98</v>
      </c>
      <c r="AI448">
        <v>106</v>
      </c>
      <c r="AJ448">
        <v>115</v>
      </c>
      <c r="AK448">
        <v>105</v>
      </c>
      <c r="AL448">
        <v>84</v>
      </c>
      <c r="AM448">
        <v>66</v>
      </c>
      <c r="AN448">
        <v>52</v>
      </c>
      <c r="AO448">
        <v>55</v>
      </c>
      <c r="AP448">
        <v>42</v>
      </c>
      <c r="AQ448">
        <v>34</v>
      </c>
      <c r="AR448">
        <v>21</v>
      </c>
      <c r="AS448">
        <v>15</v>
      </c>
      <c r="AT448">
        <v>18</v>
      </c>
      <c r="AU448">
        <v>1</v>
      </c>
      <c r="AV448">
        <v>10</v>
      </c>
      <c r="AW448">
        <v>9</v>
      </c>
      <c r="AX448">
        <v>22</v>
      </c>
      <c r="AY448">
        <v>627</v>
      </c>
      <c r="AZ448">
        <v>68</v>
      </c>
      <c r="BA448">
        <v>52</v>
      </c>
      <c r="BB448">
        <v>283</v>
      </c>
      <c r="BC448">
        <v>31</v>
      </c>
      <c r="BD448" t="s">
        <v>161</v>
      </c>
    </row>
    <row r="449" spans="1:56" hidden="1" x14ac:dyDescent="0.25">
      <c r="A449" s="18" t="s">
        <v>670</v>
      </c>
      <c r="B449" s="19" t="s">
        <v>46</v>
      </c>
      <c r="C449" s="19" t="s">
        <v>644</v>
      </c>
      <c r="D449" s="19" t="s">
        <v>671</v>
      </c>
      <c r="E449" s="19" t="s">
        <v>671</v>
      </c>
      <c r="F449" s="29">
        <v>2551</v>
      </c>
      <c r="G449" s="30" t="s">
        <v>164</v>
      </c>
      <c r="H449" s="30" t="s">
        <v>644</v>
      </c>
      <c r="I449" s="29" t="s">
        <v>51</v>
      </c>
      <c r="J449" s="29"/>
      <c r="K449" s="19" t="s">
        <v>52</v>
      </c>
      <c r="L449" s="31">
        <v>1</v>
      </c>
      <c r="M449" s="20">
        <v>3366</v>
      </c>
      <c r="N449" s="20">
        <v>42</v>
      </c>
      <c r="O449" s="20">
        <v>48</v>
      </c>
      <c r="P449" s="20">
        <v>35</v>
      </c>
      <c r="Q449" s="20">
        <v>51</v>
      </c>
      <c r="R449" s="20">
        <v>50</v>
      </c>
      <c r="S449" s="20">
        <v>56</v>
      </c>
      <c r="T449" s="20">
        <v>45</v>
      </c>
      <c r="U449" s="20">
        <v>43</v>
      </c>
      <c r="V449" s="20">
        <v>49</v>
      </c>
      <c r="W449" s="20">
        <v>46</v>
      </c>
      <c r="X449" s="20">
        <v>54</v>
      </c>
      <c r="Y449" s="20">
        <v>61</v>
      </c>
      <c r="Z449" s="20">
        <v>64</v>
      </c>
      <c r="AA449" s="20">
        <v>64</v>
      </c>
      <c r="AB449" s="20">
        <v>60</v>
      </c>
      <c r="AC449" s="20">
        <v>59</v>
      </c>
      <c r="AD449" s="20">
        <v>56</v>
      </c>
      <c r="AE449" s="20">
        <v>57</v>
      </c>
      <c r="AF449" s="20">
        <v>55</v>
      </c>
      <c r="AG449" s="20">
        <v>48</v>
      </c>
      <c r="AH449" s="20">
        <v>222</v>
      </c>
      <c r="AI449" s="20">
        <v>276</v>
      </c>
      <c r="AJ449" s="20">
        <v>304</v>
      </c>
      <c r="AK449" s="20">
        <v>255</v>
      </c>
      <c r="AL449" s="20">
        <v>185</v>
      </c>
      <c r="AM449" s="20">
        <v>163</v>
      </c>
      <c r="AN449" s="20">
        <v>167</v>
      </c>
      <c r="AO449" s="20">
        <v>162</v>
      </c>
      <c r="AP449" s="20">
        <v>160</v>
      </c>
      <c r="AQ449" s="20">
        <v>181</v>
      </c>
      <c r="AR449" s="20">
        <v>103</v>
      </c>
      <c r="AS449" s="20">
        <v>57</v>
      </c>
      <c r="AT449" s="20">
        <v>88</v>
      </c>
      <c r="AU449" s="21">
        <v>1</v>
      </c>
      <c r="AV449" s="20">
        <v>24</v>
      </c>
      <c r="AW449" s="22">
        <v>18</v>
      </c>
      <c r="AX449" s="20">
        <v>49</v>
      </c>
      <c r="AY449" s="23">
        <v>1728</v>
      </c>
      <c r="AZ449" s="20">
        <v>120</v>
      </c>
      <c r="BA449" s="20">
        <v>161</v>
      </c>
      <c r="BB449" s="20">
        <v>746</v>
      </c>
      <c r="BC449" s="23">
        <v>69.614307019888102</v>
      </c>
      <c r="BD449" t="s">
        <v>161</v>
      </c>
    </row>
  </sheetData>
  <autoFilter ref="A7:BJ449">
    <filterColumn colId="6">
      <filters>
        <filter val="CANAS-CANCHIS-ESPINAR"/>
      </filters>
    </filterColumn>
  </autoFilter>
  <mergeCells count="2">
    <mergeCell ref="AU6:AW6"/>
    <mergeCell ref="AZ6:BB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zoomScale="70" zoomScaleNormal="70" workbookViewId="0"/>
  </sheetViews>
  <sheetFormatPr baseColWidth="10" defaultColWidth="4.85546875" defaultRowHeight="15" x14ac:dyDescent="0.25"/>
  <cols>
    <col min="1" max="1" width="13.7109375" customWidth="1"/>
    <col min="2" max="2" width="33" bestFit="1" customWidth="1"/>
    <col min="3" max="3" width="12.5703125" bestFit="1" customWidth="1"/>
    <col min="4" max="4" width="18.140625" bestFit="1" customWidth="1"/>
    <col min="5" max="5" width="25.85546875" bestFit="1" customWidth="1"/>
    <col min="6" max="6" width="20.140625" bestFit="1" customWidth="1"/>
    <col min="7" max="7" width="21.7109375" bestFit="1" customWidth="1"/>
    <col min="8" max="8" width="21.42578125" bestFit="1" customWidth="1"/>
    <col min="9" max="9" width="13.42578125" bestFit="1" customWidth="1"/>
    <col min="10" max="38" width="21.7109375" bestFit="1" customWidth="1"/>
    <col min="39" max="39" width="4.85546875" customWidth="1"/>
  </cols>
  <sheetData>
    <row r="1" spans="1:38" x14ac:dyDescent="0.25">
      <c r="A1" s="89" t="s">
        <v>6</v>
      </c>
      <c r="B1" t="s">
        <v>49</v>
      </c>
    </row>
    <row r="3" spans="1:38" s="87" customFormat="1" ht="30.75" customHeight="1" x14ac:dyDescent="0.25">
      <c r="A3"/>
      <c r="B3"/>
      <c r="C3" s="89" t="s">
        <v>672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26.25" customHeight="1" x14ac:dyDescent="0.25">
      <c r="A4" s="89" t="s">
        <v>7</v>
      </c>
      <c r="B4" s="89" t="s">
        <v>4</v>
      </c>
      <c r="C4" s="87" t="s">
        <v>675</v>
      </c>
      <c r="D4" s="87" t="s">
        <v>676</v>
      </c>
      <c r="E4" s="87" t="s">
        <v>677</v>
      </c>
      <c r="F4" s="87" t="s">
        <v>678</v>
      </c>
      <c r="G4" s="87" t="s">
        <v>679</v>
      </c>
      <c r="H4" s="87" t="s">
        <v>680</v>
      </c>
      <c r="I4" t="s">
        <v>683</v>
      </c>
    </row>
    <row r="5" spans="1:38" x14ac:dyDescent="0.25">
      <c r="A5" t="s">
        <v>50</v>
      </c>
      <c r="B5" t="s">
        <v>48</v>
      </c>
      <c r="C5" s="88">
        <v>62</v>
      </c>
      <c r="D5" s="88">
        <v>288</v>
      </c>
      <c r="E5" s="88">
        <v>293</v>
      </c>
      <c r="F5" s="88">
        <v>409</v>
      </c>
      <c r="G5" s="88">
        <v>805</v>
      </c>
      <c r="H5" s="88">
        <v>313</v>
      </c>
      <c r="I5" s="88">
        <v>2170</v>
      </c>
    </row>
    <row r="6" spans="1:38" x14ac:dyDescent="0.25">
      <c r="B6" t="s">
        <v>105</v>
      </c>
      <c r="C6" s="88">
        <v>317</v>
      </c>
      <c r="D6" s="88">
        <v>674</v>
      </c>
      <c r="E6" s="88">
        <v>604</v>
      </c>
      <c r="F6" s="88">
        <v>847</v>
      </c>
      <c r="G6" s="88">
        <v>1854</v>
      </c>
      <c r="H6" s="88">
        <v>694</v>
      </c>
      <c r="I6" s="88">
        <v>4990</v>
      </c>
    </row>
    <row r="7" spans="1:38" x14ac:dyDescent="0.25">
      <c r="B7" t="s">
        <v>107</v>
      </c>
      <c r="C7" s="88">
        <v>259</v>
      </c>
      <c r="D7" s="88">
        <v>449</v>
      </c>
      <c r="E7" s="88">
        <v>453</v>
      </c>
      <c r="F7" s="88">
        <v>582</v>
      </c>
      <c r="G7" s="88">
        <v>1254</v>
      </c>
      <c r="H7" s="88">
        <v>383</v>
      </c>
      <c r="I7" s="88">
        <v>3380</v>
      </c>
    </row>
    <row r="8" spans="1:38" x14ac:dyDescent="0.25">
      <c r="B8" t="s">
        <v>108</v>
      </c>
      <c r="C8" s="88">
        <v>166</v>
      </c>
      <c r="D8" s="88">
        <v>288</v>
      </c>
      <c r="E8" s="88">
        <v>290</v>
      </c>
      <c r="F8" s="88">
        <v>373</v>
      </c>
      <c r="G8" s="88">
        <v>802</v>
      </c>
      <c r="H8" s="88">
        <v>245</v>
      </c>
      <c r="I8" s="88">
        <v>2164</v>
      </c>
    </row>
    <row r="9" spans="1:38" x14ac:dyDescent="0.25">
      <c r="B9" t="s">
        <v>117</v>
      </c>
      <c r="C9" s="88">
        <v>597</v>
      </c>
      <c r="D9" s="88">
        <v>989</v>
      </c>
      <c r="E9" s="88">
        <v>714</v>
      </c>
      <c r="F9" s="88">
        <v>1233</v>
      </c>
      <c r="G9" s="88">
        <v>2359</v>
      </c>
      <c r="H9" s="88">
        <v>882</v>
      </c>
      <c r="I9" s="88">
        <v>6774</v>
      </c>
    </row>
    <row r="10" spans="1:38" x14ac:dyDescent="0.25">
      <c r="B10" t="s">
        <v>127</v>
      </c>
      <c r="C10" s="88">
        <v>394</v>
      </c>
      <c r="D10" s="88">
        <v>635</v>
      </c>
      <c r="E10" s="88">
        <v>705</v>
      </c>
      <c r="F10" s="88">
        <v>1064</v>
      </c>
      <c r="G10" s="88">
        <v>2075</v>
      </c>
      <c r="H10" s="88">
        <v>898</v>
      </c>
      <c r="I10" s="88">
        <v>5771</v>
      </c>
    </row>
    <row r="11" spans="1:38" x14ac:dyDescent="0.25">
      <c r="A11" t="s">
        <v>55</v>
      </c>
      <c r="B11" t="s">
        <v>56</v>
      </c>
      <c r="C11" s="88">
        <v>499</v>
      </c>
      <c r="D11" s="88">
        <v>1051</v>
      </c>
      <c r="E11" s="88">
        <v>844</v>
      </c>
      <c r="F11" s="88">
        <v>1163</v>
      </c>
      <c r="G11" s="88">
        <v>2361</v>
      </c>
      <c r="H11" s="88">
        <v>995</v>
      </c>
      <c r="I11" s="88">
        <v>6913</v>
      </c>
    </row>
    <row r="12" spans="1:38" x14ac:dyDescent="0.25">
      <c r="B12" t="s">
        <v>58</v>
      </c>
      <c r="C12" s="88">
        <v>121</v>
      </c>
      <c r="D12" s="88">
        <v>255</v>
      </c>
      <c r="E12" s="88">
        <v>205</v>
      </c>
      <c r="F12" s="88">
        <v>283</v>
      </c>
      <c r="G12" s="88">
        <v>574</v>
      </c>
      <c r="H12" s="88">
        <v>243</v>
      </c>
      <c r="I12" s="88">
        <v>1681</v>
      </c>
    </row>
    <row r="13" spans="1:38" x14ac:dyDescent="0.25">
      <c r="B13" t="s">
        <v>60</v>
      </c>
      <c r="C13" s="88">
        <v>92</v>
      </c>
      <c r="D13" s="88">
        <v>195</v>
      </c>
      <c r="E13" s="88">
        <v>156</v>
      </c>
      <c r="F13" s="88">
        <v>217</v>
      </c>
      <c r="G13" s="88">
        <v>437</v>
      </c>
      <c r="H13" s="88">
        <v>185</v>
      </c>
      <c r="I13" s="88">
        <v>1282</v>
      </c>
    </row>
    <row r="14" spans="1:38" x14ac:dyDescent="0.25">
      <c r="B14" t="s">
        <v>65</v>
      </c>
      <c r="C14" s="88">
        <v>63</v>
      </c>
      <c r="D14" s="88">
        <v>159</v>
      </c>
      <c r="E14" s="88">
        <v>112</v>
      </c>
      <c r="F14" s="88">
        <v>170</v>
      </c>
      <c r="G14" s="88">
        <v>345</v>
      </c>
      <c r="H14" s="88">
        <v>130</v>
      </c>
      <c r="I14" s="88">
        <v>979</v>
      </c>
    </row>
    <row r="15" spans="1:38" x14ac:dyDescent="0.25">
      <c r="B15" t="s">
        <v>78</v>
      </c>
      <c r="C15" s="88">
        <v>111</v>
      </c>
      <c r="D15" s="88">
        <v>270</v>
      </c>
      <c r="E15" s="88">
        <v>235</v>
      </c>
      <c r="F15" s="88">
        <v>323</v>
      </c>
      <c r="G15" s="88">
        <v>712</v>
      </c>
      <c r="H15" s="88">
        <v>305</v>
      </c>
      <c r="I15" s="88">
        <v>1956</v>
      </c>
    </row>
    <row r="16" spans="1:38" x14ac:dyDescent="0.25">
      <c r="B16" t="s">
        <v>81</v>
      </c>
      <c r="C16" s="88">
        <v>81</v>
      </c>
      <c r="D16" s="88">
        <v>236</v>
      </c>
      <c r="E16" s="88">
        <v>188</v>
      </c>
      <c r="F16" s="88">
        <v>233</v>
      </c>
      <c r="G16" s="88">
        <v>530</v>
      </c>
      <c r="H16" s="88">
        <v>186</v>
      </c>
      <c r="I16" s="88">
        <v>1454</v>
      </c>
    </row>
    <row r="17" spans="1:9" x14ac:dyDescent="0.25">
      <c r="B17" t="s">
        <v>82</v>
      </c>
      <c r="C17" s="88">
        <v>110</v>
      </c>
      <c r="D17" s="88">
        <v>323</v>
      </c>
      <c r="E17" s="88">
        <v>260</v>
      </c>
      <c r="F17" s="88">
        <v>323</v>
      </c>
      <c r="G17" s="88">
        <v>729</v>
      </c>
      <c r="H17" s="88">
        <v>257</v>
      </c>
      <c r="I17" s="88">
        <v>2002</v>
      </c>
    </row>
    <row r="18" spans="1:9" x14ac:dyDescent="0.25">
      <c r="B18" t="s">
        <v>85</v>
      </c>
      <c r="C18" s="88">
        <v>39</v>
      </c>
      <c r="D18" s="88">
        <v>88</v>
      </c>
      <c r="E18" s="88">
        <v>71</v>
      </c>
      <c r="F18" s="88">
        <v>99</v>
      </c>
      <c r="G18" s="88">
        <v>222</v>
      </c>
      <c r="H18" s="88">
        <v>81</v>
      </c>
      <c r="I18" s="88">
        <v>600</v>
      </c>
    </row>
    <row r="19" spans="1:9" x14ac:dyDescent="0.25">
      <c r="B19" t="s">
        <v>86</v>
      </c>
      <c r="C19" s="88">
        <v>61</v>
      </c>
      <c r="D19" s="88">
        <v>135</v>
      </c>
      <c r="E19" s="88">
        <v>108</v>
      </c>
      <c r="F19" s="88">
        <v>150</v>
      </c>
      <c r="G19" s="88">
        <v>341</v>
      </c>
      <c r="H19" s="88">
        <v>123</v>
      </c>
      <c r="I19" s="88">
        <v>918</v>
      </c>
    </row>
    <row r="20" spans="1:9" x14ac:dyDescent="0.25">
      <c r="B20" t="s">
        <v>87</v>
      </c>
      <c r="C20" s="88">
        <v>89</v>
      </c>
      <c r="D20" s="88">
        <v>197</v>
      </c>
      <c r="E20" s="88">
        <v>160</v>
      </c>
      <c r="F20" s="88">
        <v>221</v>
      </c>
      <c r="G20" s="88">
        <v>500</v>
      </c>
      <c r="H20" s="88">
        <v>180</v>
      </c>
      <c r="I20" s="88">
        <v>1347</v>
      </c>
    </row>
    <row r="21" spans="1:9" x14ac:dyDescent="0.25">
      <c r="A21" t="s">
        <v>64</v>
      </c>
      <c r="B21" t="s">
        <v>63</v>
      </c>
      <c r="C21" s="88">
        <v>333</v>
      </c>
      <c r="D21" s="88">
        <v>846</v>
      </c>
      <c r="E21" s="88">
        <v>580</v>
      </c>
      <c r="F21" s="88">
        <v>892</v>
      </c>
      <c r="G21" s="88">
        <v>1809</v>
      </c>
      <c r="H21" s="88">
        <v>688</v>
      </c>
      <c r="I21" s="88">
        <v>5148</v>
      </c>
    </row>
    <row r="22" spans="1:9" x14ac:dyDescent="0.25">
      <c r="B22" t="s">
        <v>64</v>
      </c>
      <c r="C22" s="88">
        <v>372</v>
      </c>
      <c r="D22" s="88">
        <v>864</v>
      </c>
      <c r="E22" s="88">
        <v>722</v>
      </c>
      <c r="F22" s="88">
        <v>930</v>
      </c>
      <c r="G22" s="88">
        <v>2003</v>
      </c>
      <c r="H22" s="88">
        <v>835</v>
      </c>
      <c r="I22" s="88">
        <v>5726</v>
      </c>
    </row>
    <row r="23" spans="1:9" x14ac:dyDescent="0.25">
      <c r="B23" t="s">
        <v>70</v>
      </c>
      <c r="C23" s="88">
        <v>27</v>
      </c>
      <c r="D23" s="88">
        <v>70</v>
      </c>
      <c r="E23" s="88">
        <v>58</v>
      </c>
      <c r="F23" s="88">
        <v>73</v>
      </c>
      <c r="G23" s="88">
        <v>176</v>
      </c>
      <c r="H23" s="88">
        <v>81</v>
      </c>
      <c r="I23" s="88">
        <v>485</v>
      </c>
    </row>
    <row r="24" spans="1:9" x14ac:dyDescent="0.25">
      <c r="B24" t="s">
        <v>72</v>
      </c>
      <c r="C24" s="88">
        <v>104</v>
      </c>
      <c r="D24" s="88">
        <v>278</v>
      </c>
      <c r="E24" s="88">
        <v>231</v>
      </c>
      <c r="F24" s="88">
        <v>293</v>
      </c>
      <c r="G24" s="88">
        <v>704</v>
      </c>
      <c r="H24" s="88">
        <v>328</v>
      </c>
      <c r="I24" s="88">
        <v>1938</v>
      </c>
    </row>
    <row r="25" spans="1:9" x14ac:dyDescent="0.25">
      <c r="B25" t="s">
        <v>75</v>
      </c>
      <c r="C25" s="88">
        <v>443</v>
      </c>
      <c r="D25" s="88">
        <v>1026</v>
      </c>
      <c r="E25" s="88">
        <v>784</v>
      </c>
      <c r="F25" s="88">
        <v>1055</v>
      </c>
      <c r="G25" s="88">
        <v>2109</v>
      </c>
      <c r="H25" s="88">
        <v>850</v>
      </c>
      <c r="I25" s="88">
        <v>6267</v>
      </c>
    </row>
    <row r="26" spans="1:9" x14ac:dyDescent="0.25">
      <c r="A26" t="s">
        <v>91</v>
      </c>
      <c r="B26" t="s">
        <v>91</v>
      </c>
      <c r="C26" s="88">
        <v>1076</v>
      </c>
      <c r="D26" s="88">
        <v>1854</v>
      </c>
      <c r="E26" s="88">
        <v>1643</v>
      </c>
      <c r="F26" s="88">
        <v>2577</v>
      </c>
      <c r="G26" s="88">
        <v>4910</v>
      </c>
      <c r="H26" s="88">
        <v>1456</v>
      </c>
      <c r="I26" s="88">
        <v>13516</v>
      </c>
    </row>
    <row r="27" spans="1:9" x14ac:dyDescent="0.25">
      <c r="B27" t="s">
        <v>96</v>
      </c>
      <c r="C27" s="88">
        <v>196</v>
      </c>
      <c r="D27" s="88">
        <v>337</v>
      </c>
      <c r="E27" s="88">
        <v>299</v>
      </c>
      <c r="F27" s="88">
        <v>469</v>
      </c>
      <c r="G27" s="88">
        <v>891</v>
      </c>
      <c r="H27" s="88">
        <v>265</v>
      </c>
      <c r="I27" s="88">
        <v>2457</v>
      </c>
    </row>
    <row r="28" spans="1:9" x14ac:dyDescent="0.25">
      <c r="B28" t="s">
        <v>97</v>
      </c>
      <c r="C28" s="88">
        <v>244</v>
      </c>
      <c r="D28" s="88">
        <v>421</v>
      </c>
      <c r="E28" s="88">
        <v>374</v>
      </c>
      <c r="F28" s="88">
        <v>586</v>
      </c>
      <c r="G28" s="88">
        <v>1115</v>
      </c>
      <c r="H28" s="88">
        <v>332</v>
      </c>
      <c r="I28" s="88">
        <v>3072</v>
      </c>
    </row>
    <row r="29" spans="1:9" x14ac:dyDescent="0.25">
      <c r="B29" t="s">
        <v>98</v>
      </c>
      <c r="C29" s="88">
        <v>147</v>
      </c>
      <c r="D29" s="88">
        <v>253</v>
      </c>
      <c r="E29" s="88">
        <v>224</v>
      </c>
      <c r="F29" s="88">
        <v>352</v>
      </c>
      <c r="G29" s="88">
        <v>669</v>
      </c>
      <c r="H29" s="88">
        <v>198</v>
      </c>
      <c r="I29" s="88">
        <v>1843</v>
      </c>
    </row>
    <row r="30" spans="1:9" x14ac:dyDescent="0.25">
      <c r="B30" t="s">
        <v>119</v>
      </c>
      <c r="C30" s="88">
        <v>74</v>
      </c>
      <c r="D30" s="88">
        <v>122</v>
      </c>
      <c r="E30" s="88">
        <v>89</v>
      </c>
      <c r="F30" s="88">
        <v>152</v>
      </c>
      <c r="G30" s="88">
        <v>292</v>
      </c>
      <c r="H30" s="88">
        <v>109</v>
      </c>
      <c r="I30" s="88">
        <v>838</v>
      </c>
    </row>
    <row r="31" spans="1:9" x14ac:dyDescent="0.25">
      <c r="B31" t="s">
        <v>122</v>
      </c>
      <c r="C31" s="88">
        <v>198</v>
      </c>
      <c r="D31" s="88">
        <v>353</v>
      </c>
      <c r="E31" s="88">
        <v>291</v>
      </c>
      <c r="F31" s="88">
        <v>427</v>
      </c>
      <c r="G31" s="88">
        <v>966</v>
      </c>
      <c r="H31" s="88">
        <v>504</v>
      </c>
      <c r="I31" s="88">
        <v>2739</v>
      </c>
    </row>
    <row r="32" spans="1:9" x14ac:dyDescent="0.25">
      <c r="B32" t="s">
        <v>123</v>
      </c>
      <c r="C32" s="88">
        <v>144</v>
      </c>
      <c r="D32" s="88">
        <v>258</v>
      </c>
      <c r="E32" s="88">
        <v>208</v>
      </c>
      <c r="F32" s="88">
        <v>310</v>
      </c>
      <c r="G32" s="88">
        <v>700</v>
      </c>
      <c r="H32" s="88">
        <v>366</v>
      </c>
      <c r="I32" s="88">
        <v>1986</v>
      </c>
    </row>
    <row r="33" spans="1:9" x14ac:dyDescent="0.25">
      <c r="B33" t="s">
        <v>125</v>
      </c>
      <c r="C33" s="88">
        <v>141</v>
      </c>
      <c r="D33" s="88">
        <v>285</v>
      </c>
      <c r="E33" s="88">
        <v>322</v>
      </c>
      <c r="F33" s="88">
        <v>397</v>
      </c>
      <c r="G33" s="88">
        <v>1034</v>
      </c>
      <c r="H33" s="88">
        <v>663</v>
      </c>
      <c r="I33" s="88">
        <v>2842</v>
      </c>
    </row>
    <row r="34" spans="1:9" x14ac:dyDescent="0.25">
      <c r="A34" t="s">
        <v>92</v>
      </c>
      <c r="B34" t="s">
        <v>92</v>
      </c>
      <c r="C34" s="88">
        <v>1126</v>
      </c>
      <c r="D34" s="88">
        <v>1938</v>
      </c>
      <c r="E34" s="88">
        <v>1718</v>
      </c>
      <c r="F34" s="88">
        <v>2695</v>
      </c>
      <c r="G34" s="88">
        <v>5133</v>
      </c>
      <c r="H34" s="88">
        <v>1523</v>
      </c>
      <c r="I34" s="88">
        <v>14133</v>
      </c>
    </row>
    <row r="35" spans="1:9" x14ac:dyDescent="0.25">
      <c r="B35" t="s">
        <v>95</v>
      </c>
      <c r="C35" s="88">
        <v>98</v>
      </c>
      <c r="D35" s="88">
        <v>169</v>
      </c>
      <c r="E35" s="88">
        <v>150</v>
      </c>
      <c r="F35" s="88">
        <v>235</v>
      </c>
      <c r="G35" s="88">
        <v>448</v>
      </c>
      <c r="H35" s="88">
        <v>132</v>
      </c>
      <c r="I35" s="88">
        <v>1232</v>
      </c>
    </row>
    <row r="36" spans="1:9" x14ac:dyDescent="0.25">
      <c r="B36" t="s">
        <v>111</v>
      </c>
      <c r="C36" s="88">
        <v>331</v>
      </c>
      <c r="D36" s="88">
        <v>816</v>
      </c>
      <c r="E36" s="88">
        <v>761</v>
      </c>
      <c r="F36" s="88">
        <v>997</v>
      </c>
      <c r="G36" s="88">
        <v>2111</v>
      </c>
      <c r="H36" s="88">
        <v>884</v>
      </c>
      <c r="I36" s="88">
        <v>5900</v>
      </c>
    </row>
    <row r="37" spans="1:9" x14ac:dyDescent="0.25">
      <c r="B37" t="s">
        <v>112</v>
      </c>
      <c r="C37" s="88">
        <v>63</v>
      </c>
      <c r="D37" s="88">
        <v>154</v>
      </c>
      <c r="E37" s="88">
        <v>144</v>
      </c>
      <c r="F37" s="88">
        <v>189</v>
      </c>
      <c r="G37" s="88">
        <v>399</v>
      </c>
      <c r="H37" s="88">
        <v>168</v>
      </c>
      <c r="I37" s="88">
        <v>1117</v>
      </c>
    </row>
    <row r="38" spans="1:9" x14ac:dyDescent="0.25">
      <c r="B38" t="s">
        <v>113</v>
      </c>
      <c r="C38" s="88">
        <v>75</v>
      </c>
      <c r="D38" s="88">
        <v>185</v>
      </c>
      <c r="E38" s="88">
        <v>172</v>
      </c>
      <c r="F38" s="88">
        <v>226</v>
      </c>
      <c r="G38" s="88">
        <v>477</v>
      </c>
      <c r="H38" s="88">
        <v>201</v>
      </c>
      <c r="I38" s="88">
        <v>1336</v>
      </c>
    </row>
    <row r="39" spans="1:9" x14ac:dyDescent="0.25">
      <c r="B39" t="s">
        <v>114</v>
      </c>
      <c r="C39" s="88">
        <v>157</v>
      </c>
      <c r="D39" s="88">
        <v>387</v>
      </c>
      <c r="E39" s="88">
        <v>361</v>
      </c>
      <c r="F39" s="88">
        <v>470</v>
      </c>
      <c r="G39" s="88">
        <v>997</v>
      </c>
      <c r="H39" s="88">
        <v>418</v>
      </c>
      <c r="I39" s="88">
        <v>2790</v>
      </c>
    </row>
    <row r="40" spans="1:9" x14ac:dyDescent="0.25">
      <c r="A40" t="s">
        <v>175</v>
      </c>
      <c r="B40" t="s">
        <v>93</v>
      </c>
      <c r="C40" s="88">
        <v>1319</v>
      </c>
      <c r="D40" s="88">
        <v>2275</v>
      </c>
      <c r="E40" s="88">
        <v>2014</v>
      </c>
      <c r="F40" s="88">
        <v>3163</v>
      </c>
      <c r="G40" s="88">
        <v>6024</v>
      </c>
      <c r="H40" s="88">
        <v>1788</v>
      </c>
      <c r="I40" s="88">
        <v>16583</v>
      </c>
    </row>
    <row r="41" spans="1:9" x14ac:dyDescent="0.25">
      <c r="B41" t="s">
        <v>133</v>
      </c>
      <c r="C41" s="88">
        <v>1551</v>
      </c>
      <c r="D41" s="88">
        <v>2116</v>
      </c>
      <c r="E41" s="88">
        <v>1681</v>
      </c>
      <c r="F41" s="88">
        <v>3123</v>
      </c>
      <c r="G41" s="88">
        <v>5112</v>
      </c>
      <c r="H41" s="88">
        <v>1213</v>
      </c>
      <c r="I41" s="88">
        <v>14796</v>
      </c>
    </row>
    <row r="42" spans="1:9" x14ac:dyDescent="0.25">
      <c r="A42" t="s">
        <v>681</v>
      </c>
      <c r="B42" t="s">
        <v>99</v>
      </c>
      <c r="C42" s="88">
        <v>98</v>
      </c>
      <c r="D42" s="88">
        <v>169</v>
      </c>
      <c r="E42" s="88">
        <v>150</v>
      </c>
      <c r="F42" s="88">
        <v>235</v>
      </c>
      <c r="G42" s="88">
        <v>448</v>
      </c>
      <c r="H42" s="88">
        <v>132</v>
      </c>
      <c r="I42" s="88">
        <v>1232</v>
      </c>
    </row>
    <row r="43" spans="1:9" x14ac:dyDescent="0.25">
      <c r="B43" t="s">
        <v>102</v>
      </c>
      <c r="C43" s="88">
        <v>586</v>
      </c>
      <c r="D43" s="88">
        <v>1011</v>
      </c>
      <c r="E43" s="88">
        <v>896</v>
      </c>
      <c r="F43" s="88">
        <v>1406</v>
      </c>
      <c r="G43" s="88">
        <v>2677</v>
      </c>
      <c r="H43" s="88">
        <v>795</v>
      </c>
      <c r="I43" s="88">
        <v>7371</v>
      </c>
    </row>
    <row r="44" spans="1:9" x14ac:dyDescent="0.25">
      <c r="B44" t="s">
        <v>134</v>
      </c>
      <c r="C44" s="88">
        <v>258</v>
      </c>
      <c r="D44" s="88">
        <v>353</v>
      </c>
      <c r="E44" s="88">
        <v>282</v>
      </c>
      <c r="F44" s="88">
        <v>520</v>
      </c>
      <c r="G44" s="88">
        <v>851</v>
      </c>
      <c r="H44" s="88">
        <v>202</v>
      </c>
      <c r="I44" s="88">
        <v>2466</v>
      </c>
    </row>
    <row r="45" spans="1:9" x14ac:dyDescent="0.25">
      <c r="A45" t="s">
        <v>131</v>
      </c>
      <c r="B45" t="s">
        <v>130</v>
      </c>
      <c r="C45" s="88">
        <v>1809</v>
      </c>
      <c r="D45" s="88">
        <v>2467</v>
      </c>
      <c r="E45" s="88">
        <v>1963</v>
      </c>
      <c r="F45" s="88">
        <v>3643</v>
      </c>
      <c r="G45" s="88">
        <v>5963</v>
      </c>
      <c r="H45" s="88">
        <v>1417</v>
      </c>
      <c r="I45" s="88">
        <v>17262</v>
      </c>
    </row>
    <row r="46" spans="1:9" x14ac:dyDescent="0.25">
      <c r="B46" t="s">
        <v>132</v>
      </c>
      <c r="C46" s="88">
        <v>74</v>
      </c>
      <c r="D46" s="88">
        <v>101</v>
      </c>
      <c r="E46" s="88">
        <v>80</v>
      </c>
      <c r="F46" s="88">
        <v>149</v>
      </c>
      <c r="G46" s="88">
        <v>244</v>
      </c>
      <c r="H46" s="88">
        <v>58</v>
      </c>
      <c r="I46" s="88">
        <v>706</v>
      </c>
    </row>
    <row r="47" spans="1:9" x14ac:dyDescent="0.25">
      <c r="B47" t="s">
        <v>136</v>
      </c>
      <c r="C47" s="88">
        <v>41</v>
      </c>
      <c r="D47" s="88">
        <v>164</v>
      </c>
      <c r="E47" s="88">
        <v>137</v>
      </c>
      <c r="F47" s="88">
        <v>295</v>
      </c>
      <c r="G47" s="88">
        <v>533</v>
      </c>
      <c r="H47" s="88">
        <v>186</v>
      </c>
      <c r="I47" s="88">
        <v>1356</v>
      </c>
    </row>
    <row r="48" spans="1:9" x14ac:dyDescent="0.25">
      <c r="B48" t="s">
        <v>139</v>
      </c>
      <c r="C48" s="88">
        <v>278</v>
      </c>
      <c r="D48" s="88">
        <v>1167</v>
      </c>
      <c r="E48" s="88">
        <v>935</v>
      </c>
      <c r="F48" s="88">
        <v>1316</v>
      </c>
      <c r="G48" s="88">
        <v>2562</v>
      </c>
      <c r="H48" s="88">
        <v>988</v>
      </c>
      <c r="I48" s="88">
        <v>7246</v>
      </c>
    </row>
    <row r="49" spans="1:9" x14ac:dyDescent="0.25">
      <c r="B49" t="s">
        <v>140</v>
      </c>
      <c r="C49" s="88">
        <v>137</v>
      </c>
      <c r="D49" s="88">
        <v>569</v>
      </c>
      <c r="E49" s="88">
        <v>457</v>
      </c>
      <c r="F49" s="88">
        <v>642</v>
      </c>
      <c r="G49" s="88">
        <v>1251</v>
      </c>
      <c r="H49" s="88">
        <v>483</v>
      </c>
      <c r="I49" s="88">
        <v>3539</v>
      </c>
    </row>
    <row r="50" spans="1:9" x14ac:dyDescent="0.25">
      <c r="B50" t="s">
        <v>141</v>
      </c>
      <c r="C50" s="88">
        <v>232</v>
      </c>
      <c r="D50" s="88">
        <v>980</v>
      </c>
      <c r="E50" s="88">
        <v>783</v>
      </c>
      <c r="F50" s="88">
        <v>1101</v>
      </c>
      <c r="G50" s="88">
        <v>2145</v>
      </c>
      <c r="H50" s="88">
        <v>828</v>
      </c>
      <c r="I50" s="88">
        <v>6069</v>
      </c>
    </row>
    <row r="51" spans="1:9" x14ac:dyDescent="0.25">
      <c r="B51" t="s">
        <v>143</v>
      </c>
      <c r="C51" s="88">
        <v>72</v>
      </c>
      <c r="D51" s="88">
        <v>191</v>
      </c>
      <c r="E51" s="88">
        <v>155</v>
      </c>
      <c r="F51" s="88">
        <v>291</v>
      </c>
      <c r="G51" s="88">
        <v>582</v>
      </c>
      <c r="H51" s="88">
        <v>290</v>
      </c>
      <c r="I51" s="88">
        <v>1581</v>
      </c>
    </row>
    <row r="52" spans="1:9" x14ac:dyDescent="0.25">
      <c r="B52" t="s">
        <v>145</v>
      </c>
      <c r="C52" s="88">
        <v>525</v>
      </c>
      <c r="D52" s="88">
        <v>794</v>
      </c>
      <c r="E52" s="88">
        <v>726</v>
      </c>
      <c r="F52" s="88">
        <v>933</v>
      </c>
      <c r="G52" s="88">
        <v>1960</v>
      </c>
      <c r="H52" s="88">
        <v>799</v>
      </c>
      <c r="I52" s="88">
        <v>5737</v>
      </c>
    </row>
    <row r="53" spans="1:9" x14ac:dyDescent="0.25">
      <c r="B53" t="s">
        <v>148</v>
      </c>
      <c r="C53" s="88">
        <v>176</v>
      </c>
      <c r="D53" s="88">
        <v>284</v>
      </c>
      <c r="E53" s="88">
        <v>246</v>
      </c>
      <c r="F53" s="88">
        <v>436</v>
      </c>
      <c r="G53" s="88">
        <v>880</v>
      </c>
      <c r="H53" s="88">
        <v>383</v>
      </c>
      <c r="I53" s="88">
        <v>2405</v>
      </c>
    </row>
    <row r="54" spans="1:9" x14ac:dyDescent="0.25">
      <c r="B54" t="s">
        <v>149</v>
      </c>
      <c r="C54" s="88">
        <v>94</v>
      </c>
      <c r="D54" s="88">
        <v>153</v>
      </c>
      <c r="E54" s="88">
        <v>131</v>
      </c>
      <c r="F54" s="88">
        <v>235</v>
      </c>
      <c r="G54" s="88">
        <v>475</v>
      </c>
      <c r="H54" s="88">
        <v>207</v>
      </c>
      <c r="I54" s="88">
        <v>1295</v>
      </c>
    </row>
    <row r="55" spans="1:9" x14ac:dyDescent="0.25">
      <c r="B55" t="s">
        <v>151</v>
      </c>
      <c r="C55" s="88">
        <v>118</v>
      </c>
      <c r="D55" s="88">
        <v>400</v>
      </c>
      <c r="E55" s="88">
        <v>349</v>
      </c>
      <c r="F55" s="88">
        <v>489</v>
      </c>
      <c r="G55" s="88">
        <v>980</v>
      </c>
      <c r="H55" s="88">
        <v>331</v>
      </c>
      <c r="I55" s="88">
        <v>2667</v>
      </c>
    </row>
    <row r="56" spans="1:9" x14ac:dyDescent="0.25">
      <c r="B56" t="s">
        <v>154</v>
      </c>
      <c r="C56" s="88">
        <v>120</v>
      </c>
      <c r="D56" s="88">
        <v>418</v>
      </c>
      <c r="E56" s="88">
        <v>340</v>
      </c>
      <c r="F56" s="88">
        <v>477</v>
      </c>
      <c r="G56" s="88">
        <v>1078</v>
      </c>
      <c r="H56" s="88">
        <v>578</v>
      </c>
      <c r="I56" s="88">
        <v>3011</v>
      </c>
    </row>
    <row r="57" spans="1:9" x14ac:dyDescent="0.25">
      <c r="A57" t="s">
        <v>673</v>
      </c>
      <c r="C57" s="88">
        <v>15898</v>
      </c>
      <c r="D57" s="88">
        <v>30460</v>
      </c>
      <c r="E57" s="88">
        <v>25854</v>
      </c>
      <c r="F57" s="88">
        <v>39469</v>
      </c>
      <c r="G57" s="88">
        <v>76608</v>
      </c>
      <c r="H57" s="88">
        <v>26779</v>
      </c>
      <c r="I57" s="88">
        <v>215068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4"/>
  <sheetViews>
    <sheetView workbookViewId="0">
      <selection activeCell="E9" sqref="E9"/>
    </sheetView>
  </sheetViews>
  <sheetFormatPr baseColWidth="10" defaultColWidth="4.85546875" defaultRowHeight="15" x14ac:dyDescent="0.25"/>
  <cols>
    <col min="1" max="1" width="13.28515625" bestFit="1" customWidth="1"/>
    <col min="2" max="2" width="26.5703125" customWidth="1"/>
    <col min="3" max="3" width="10" customWidth="1"/>
    <col min="4" max="4" width="17.7109375" customWidth="1"/>
    <col min="5" max="5" width="14.85546875" customWidth="1"/>
    <col min="6" max="6" width="13.42578125" customWidth="1"/>
    <col min="7" max="7" width="13.140625" customWidth="1"/>
    <col min="8" max="8" width="13.42578125" customWidth="1"/>
    <col min="9" max="34" width="13.85546875" bestFit="1" customWidth="1"/>
    <col min="35" max="35" width="10" customWidth="1"/>
    <col min="36" max="36" width="10.7109375" customWidth="1"/>
    <col min="37" max="37" width="11.7109375" customWidth="1"/>
    <col min="38" max="38" width="7.140625" customWidth="1"/>
    <col min="39" max="39" width="4.85546875" customWidth="1"/>
  </cols>
  <sheetData>
    <row r="2" spans="1:38" x14ac:dyDescent="0.25">
      <c r="A2" s="89" t="s">
        <v>6</v>
      </c>
      <c r="B2" t="s">
        <v>49</v>
      </c>
    </row>
    <row r="4" spans="1:38" s="87" customFormat="1" ht="30.75" customHeight="1" x14ac:dyDescent="0.25">
      <c r="A4"/>
      <c r="B4" s="89" t="s">
        <v>672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87" customFormat="1" ht="36" customHeight="1" x14ac:dyDescent="0.25">
      <c r="A5" s="90" t="s">
        <v>7</v>
      </c>
      <c r="B5" s="87" t="s">
        <v>675</v>
      </c>
      <c r="C5" s="87" t="s">
        <v>676</v>
      </c>
      <c r="D5" s="87" t="s">
        <v>677</v>
      </c>
      <c r="E5" s="87" t="s">
        <v>678</v>
      </c>
      <c r="F5" s="87" t="s">
        <v>682</v>
      </c>
      <c r="G5" s="87" t="s">
        <v>680</v>
      </c>
      <c r="H5" t="s">
        <v>683</v>
      </c>
    </row>
    <row r="6" spans="1:38" x14ac:dyDescent="0.25">
      <c r="A6" t="s">
        <v>50</v>
      </c>
      <c r="B6" s="88">
        <v>1795</v>
      </c>
      <c r="C6" s="88">
        <v>3323</v>
      </c>
      <c r="D6" s="88">
        <v>3059</v>
      </c>
      <c r="E6" s="88">
        <v>4508</v>
      </c>
      <c r="F6" s="88">
        <v>6</v>
      </c>
      <c r="G6" s="88">
        <v>3415</v>
      </c>
      <c r="H6" s="88">
        <v>25249</v>
      </c>
    </row>
    <row r="7" spans="1:38" x14ac:dyDescent="0.25">
      <c r="A7" t="s">
        <v>55</v>
      </c>
      <c r="B7" s="88">
        <v>1266</v>
      </c>
      <c r="C7" s="88">
        <v>2909</v>
      </c>
      <c r="D7" s="88">
        <v>2339</v>
      </c>
      <c r="E7" s="88">
        <v>3182</v>
      </c>
      <c r="F7" s="88">
        <v>10</v>
      </c>
      <c r="G7" s="88">
        <v>2685</v>
      </c>
      <c r="H7" s="88">
        <v>19132</v>
      </c>
    </row>
    <row r="8" spans="1:38" x14ac:dyDescent="0.25">
      <c r="A8" t="s">
        <v>64</v>
      </c>
      <c r="B8" s="88">
        <v>1279</v>
      </c>
      <c r="C8" s="88">
        <v>3084</v>
      </c>
      <c r="D8" s="88">
        <v>2375</v>
      </c>
      <c r="E8" s="88">
        <v>3243</v>
      </c>
      <c r="F8" s="88">
        <v>5</v>
      </c>
      <c r="G8" s="88">
        <v>2782</v>
      </c>
      <c r="H8" s="88">
        <v>19564</v>
      </c>
    </row>
    <row r="9" spans="1:38" x14ac:dyDescent="0.25">
      <c r="A9" t="s">
        <v>91</v>
      </c>
      <c r="B9" s="88">
        <v>2220</v>
      </c>
      <c r="C9" s="88">
        <v>3883</v>
      </c>
      <c r="D9" s="88">
        <v>3450</v>
      </c>
      <c r="E9" s="88">
        <v>5270</v>
      </c>
      <c r="F9" s="88">
        <v>8</v>
      </c>
      <c r="G9" s="88">
        <v>3893</v>
      </c>
      <c r="H9" s="88">
        <v>29293</v>
      </c>
    </row>
    <row r="10" spans="1:38" x14ac:dyDescent="0.25">
      <c r="A10" t="s">
        <v>92</v>
      </c>
      <c r="B10" s="88">
        <v>1850</v>
      </c>
      <c r="C10" s="88">
        <v>3649</v>
      </c>
      <c r="D10" s="88">
        <v>3306</v>
      </c>
      <c r="E10" s="88">
        <v>4812</v>
      </c>
      <c r="F10" s="88">
        <v>6</v>
      </c>
      <c r="G10" s="88">
        <v>3326</v>
      </c>
      <c r="H10" s="88">
        <v>26508</v>
      </c>
    </row>
    <row r="11" spans="1:38" x14ac:dyDescent="0.25">
      <c r="A11" t="s">
        <v>175</v>
      </c>
      <c r="B11" s="88">
        <v>2870</v>
      </c>
      <c r="C11" s="88">
        <v>4391</v>
      </c>
      <c r="D11" s="88">
        <v>3695</v>
      </c>
      <c r="E11" s="88">
        <v>6286</v>
      </c>
      <c r="F11" s="88">
        <v>2</v>
      </c>
      <c r="G11" s="88">
        <v>3001</v>
      </c>
      <c r="H11" s="88">
        <v>31379</v>
      </c>
    </row>
    <row r="12" spans="1:38" x14ac:dyDescent="0.25">
      <c r="A12" t="s">
        <v>681</v>
      </c>
      <c r="B12" s="88">
        <v>942</v>
      </c>
      <c r="C12" s="88">
        <v>1533</v>
      </c>
      <c r="D12" s="88">
        <v>1328</v>
      </c>
      <c r="E12" s="88">
        <v>2161</v>
      </c>
      <c r="F12" s="88">
        <v>3</v>
      </c>
      <c r="G12" s="88">
        <v>1129</v>
      </c>
      <c r="H12" s="88">
        <v>11069</v>
      </c>
    </row>
    <row r="13" spans="1:38" x14ac:dyDescent="0.25">
      <c r="A13" t="s">
        <v>131</v>
      </c>
      <c r="B13" s="88">
        <v>3676</v>
      </c>
      <c r="C13" s="88">
        <v>7688</v>
      </c>
      <c r="D13" s="88">
        <v>6302</v>
      </c>
      <c r="E13" s="88">
        <v>10007</v>
      </c>
      <c r="F13" s="88">
        <v>12</v>
      </c>
      <c r="G13" s="88">
        <v>6548</v>
      </c>
      <c r="H13" s="88">
        <v>52874</v>
      </c>
    </row>
    <row r="14" spans="1:38" x14ac:dyDescent="0.25">
      <c r="A14" t="s">
        <v>673</v>
      </c>
      <c r="B14" s="88">
        <v>15898</v>
      </c>
      <c r="C14" s="88">
        <v>30460</v>
      </c>
      <c r="D14" s="88">
        <v>25854</v>
      </c>
      <c r="E14" s="88">
        <v>39469</v>
      </c>
      <c r="F14" s="88">
        <v>52</v>
      </c>
      <c r="G14" s="88">
        <v>26779</v>
      </c>
      <c r="H14" s="88">
        <v>215068</v>
      </c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tabSelected="1" view="pageBreakPreview" topLeftCell="G1" zoomScale="60" zoomScaleNormal="55" workbookViewId="0">
      <selection activeCell="T24" sqref="T24"/>
    </sheetView>
  </sheetViews>
  <sheetFormatPr baseColWidth="10" defaultRowHeight="15" x14ac:dyDescent="0.25"/>
  <cols>
    <col min="1" max="1" width="0" hidden="1" customWidth="1"/>
    <col min="2" max="2" width="18" hidden="1" customWidth="1"/>
    <col min="3" max="3" width="13.140625" hidden="1" customWidth="1"/>
    <col min="4" max="5" width="0" hidden="1" customWidth="1"/>
    <col min="6" max="6" width="16.7109375" hidden="1" customWidth="1"/>
    <col min="8" max="8" width="13.140625" customWidth="1"/>
    <col min="9" max="9" width="13.42578125" customWidth="1"/>
    <col min="10" max="10" width="18" customWidth="1"/>
    <col min="11" max="11" width="15.28515625" customWidth="1"/>
    <col min="51" max="51" width="12.140625" customWidth="1"/>
    <col min="52" max="52" width="14.5703125" customWidth="1"/>
    <col min="53" max="53" width="15.5703125" customWidth="1"/>
    <col min="54" max="54" width="15.85546875" customWidth="1"/>
    <col min="55" max="55" width="29.5703125" customWidth="1"/>
    <col min="59" max="59" width="24.28515625" customWidth="1"/>
    <col min="60" max="60" width="12.140625" customWidth="1"/>
    <col min="61" max="61" width="19.7109375" customWidth="1"/>
    <col min="62" max="62" width="14.140625" customWidth="1"/>
    <col min="63" max="63" width="15.5703125" customWidth="1"/>
    <col min="64" max="64" width="15.28515625" customWidth="1"/>
  </cols>
  <sheetData>
    <row r="1" spans="1:6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696</v>
      </c>
      <c r="P1" t="s">
        <v>697</v>
      </c>
      <c r="Q1" t="s">
        <v>698</v>
      </c>
      <c r="R1" t="s">
        <v>699</v>
      </c>
      <c r="S1" t="s">
        <v>14</v>
      </c>
      <c r="T1" t="s">
        <v>700</v>
      </c>
      <c r="U1" t="s">
        <v>701</v>
      </c>
      <c r="V1" t="s">
        <v>702</v>
      </c>
      <c r="W1" t="s">
        <v>703</v>
      </c>
      <c r="X1" t="s">
        <v>704</v>
      </c>
      <c r="Y1" t="s">
        <v>15</v>
      </c>
      <c r="Z1" t="s">
        <v>705</v>
      </c>
      <c r="AA1" t="s">
        <v>706</v>
      </c>
      <c r="AB1" t="s">
        <v>707</v>
      </c>
      <c r="AC1" t="s">
        <v>708</v>
      </c>
      <c r="AD1" t="s">
        <v>709</v>
      </c>
      <c r="AE1" t="s">
        <v>16</v>
      </c>
      <c r="AF1" t="s">
        <v>710</v>
      </c>
      <c r="AG1" t="s">
        <v>711</v>
      </c>
      <c r="AH1" t="s">
        <v>712</v>
      </c>
      <c r="AI1" t="s">
        <v>713</v>
      </c>
      <c r="AJ1" t="s">
        <v>714</v>
      </c>
      <c r="AK1" t="s">
        <v>17</v>
      </c>
      <c r="AL1" t="s">
        <v>18</v>
      </c>
      <c r="AM1" t="s">
        <v>19</v>
      </c>
      <c r="AN1" t="s">
        <v>20</v>
      </c>
      <c r="AO1" t="s">
        <v>21</v>
      </c>
      <c r="AP1" t="s">
        <v>22</v>
      </c>
      <c r="AQ1" t="s">
        <v>23</v>
      </c>
      <c r="AR1" t="s">
        <v>24</v>
      </c>
      <c r="AS1" t="s">
        <v>25</v>
      </c>
      <c r="AT1" t="s">
        <v>26</v>
      </c>
      <c r="AU1" t="s">
        <v>27</v>
      </c>
      <c r="AV1" t="s">
        <v>28</v>
      </c>
      <c r="AW1" t="s">
        <v>29</v>
      </c>
      <c r="AX1" t="s">
        <v>30</v>
      </c>
      <c r="AY1" t="s">
        <v>31</v>
      </c>
      <c r="AZ1" t="s">
        <v>32</v>
      </c>
      <c r="BA1" t="s">
        <v>33</v>
      </c>
      <c r="BB1" t="s">
        <v>34</v>
      </c>
      <c r="BC1" t="s">
        <v>35</v>
      </c>
      <c r="BD1" t="s">
        <v>36</v>
      </c>
      <c r="BE1" t="s">
        <v>37</v>
      </c>
      <c r="BF1" t="s">
        <v>38</v>
      </c>
      <c r="BG1" t="s">
        <v>39</v>
      </c>
      <c r="BH1" t="s">
        <v>40</v>
      </c>
      <c r="BI1" t="s">
        <v>41</v>
      </c>
      <c r="BJ1" t="s">
        <v>42</v>
      </c>
      <c r="BK1" t="s">
        <v>43</v>
      </c>
      <c r="BL1" t="s">
        <v>44</v>
      </c>
    </row>
    <row r="2" spans="1:64" x14ac:dyDescent="0.25">
      <c r="A2" t="s">
        <v>128</v>
      </c>
      <c r="B2" t="s">
        <v>46</v>
      </c>
      <c r="C2" t="s">
        <v>129</v>
      </c>
      <c r="D2" t="s">
        <v>129</v>
      </c>
      <c r="E2" t="s">
        <v>133</v>
      </c>
      <c r="F2">
        <v>7135</v>
      </c>
      <c r="G2" t="s">
        <v>49</v>
      </c>
      <c r="H2" t="s">
        <v>175</v>
      </c>
      <c r="I2" t="s">
        <v>94</v>
      </c>
      <c r="K2" t="s">
        <v>52</v>
      </c>
      <c r="L2">
        <v>0.42</v>
      </c>
      <c r="M2">
        <v>14796</v>
      </c>
      <c r="N2">
        <v>320</v>
      </c>
      <c r="O2">
        <v>333</v>
      </c>
      <c r="P2">
        <v>334</v>
      </c>
      <c r="Q2">
        <v>297</v>
      </c>
      <c r="R2">
        <v>267</v>
      </c>
      <c r="S2">
        <v>1551</v>
      </c>
      <c r="T2">
        <v>318</v>
      </c>
      <c r="U2">
        <v>292</v>
      </c>
      <c r="V2">
        <v>296</v>
      </c>
      <c r="W2">
        <v>299</v>
      </c>
      <c r="X2">
        <v>299</v>
      </c>
      <c r="Y2">
        <v>1504</v>
      </c>
      <c r="Z2">
        <v>306</v>
      </c>
      <c r="AA2">
        <v>306</v>
      </c>
      <c r="AB2">
        <v>303</v>
      </c>
      <c r="AC2">
        <v>298</v>
      </c>
      <c r="AD2">
        <v>292</v>
      </c>
      <c r="AE2">
        <v>1505</v>
      </c>
      <c r="AF2">
        <v>269</v>
      </c>
      <c r="AG2">
        <v>263</v>
      </c>
      <c r="AH2">
        <v>256</v>
      </c>
      <c r="AI2">
        <v>253</v>
      </c>
      <c r="AJ2">
        <v>253</v>
      </c>
      <c r="AK2">
        <v>1294</v>
      </c>
      <c r="AL2">
        <v>1275</v>
      </c>
      <c r="AM2">
        <v>1342</v>
      </c>
      <c r="AN2">
        <v>1307</v>
      </c>
      <c r="AO2">
        <v>1124</v>
      </c>
      <c r="AP2">
        <v>867</v>
      </c>
      <c r="AQ2">
        <v>662</v>
      </c>
      <c r="AR2">
        <v>625</v>
      </c>
      <c r="AS2">
        <v>527</v>
      </c>
      <c r="AT2">
        <v>360</v>
      </c>
      <c r="AU2">
        <v>297</v>
      </c>
      <c r="AV2">
        <v>234</v>
      </c>
      <c r="AW2">
        <v>140</v>
      </c>
      <c r="AX2">
        <v>182</v>
      </c>
      <c r="AY2">
        <v>16</v>
      </c>
      <c r="AZ2">
        <v>158</v>
      </c>
      <c r="BA2">
        <v>162</v>
      </c>
      <c r="BB2">
        <v>375</v>
      </c>
      <c r="BC2">
        <v>7516</v>
      </c>
      <c r="BD2">
        <v>768</v>
      </c>
      <c r="BE2">
        <v>688</v>
      </c>
      <c r="BF2">
        <v>2612</v>
      </c>
      <c r="BG2">
        <v>523</v>
      </c>
      <c r="BH2">
        <v>2116</v>
      </c>
      <c r="BI2">
        <v>1681</v>
      </c>
      <c r="BJ2">
        <v>3123</v>
      </c>
      <c r="BK2">
        <v>5112</v>
      </c>
      <c r="BL2">
        <v>1213</v>
      </c>
    </row>
    <row r="3" spans="1:64" ht="15.75" thickBot="1" x14ac:dyDescent="0.3"/>
    <row r="4" spans="1:64" ht="15.75" thickTop="1" x14ac:dyDescent="0.25">
      <c r="J4" s="120" t="s">
        <v>715</v>
      </c>
      <c r="K4" s="121"/>
      <c r="L4" s="122"/>
      <c r="M4" s="126" t="s">
        <v>716</v>
      </c>
      <c r="N4" s="127"/>
      <c r="O4" s="128"/>
    </row>
    <row r="5" spans="1:64" x14ac:dyDescent="0.25">
      <c r="J5" s="123"/>
      <c r="K5" s="124"/>
      <c r="L5" s="125"/>
      <c r="M5" s="129"/>
      <c r="N5" s="130"/>
      <c r="O5" s="131"/>
    </row>
    <row r="6" spans="1:64" ht="15.75" x14ac:dyDescent="0.25">
      <c r="J6" s="132" t="s">
        <v>12</v>
      </c>
      <c r="K6" s="133"/>
      <c r="L6" s="133"/>
      <c r="M6" s="134">
        <f>+M7+M12+M15+M16+M17</f>
        <v>14796</v>
      </c>
      <c r="N6" s="134"/>
      <c r="O6" s="134"/>
    </row>
    <row r="7" spans="1:64" ht="15.75" x14ac:dyDescent="0.25">
      <c r="J7" s="98">
        <v>10</v>
      </c>
      <c r="K7" s="99" t="s">
        <v>717</v>
      </c>
      <c r="L7" s="100"/>
      <c r="M7" s="118">
        <f>+M11+M10+M9+M8</f>
        <v>3667</v>
      </c>
      <c r="N7" s="118">
        <v>3123</v>
      </c>
      <c r="O7" s="118">
        <v>3123</v>
      </c>
    </row>
    <row r="8" spans="1:64" ht="15.75" x14ac:dyDescent="0.25">
      <c r="J8" s="101">
        <v>1</v>
      </c>
      <c r="K8" s="102" t="s">
        <v>718</v>
      </c>
      <c r="L8" s="103"/>
      <c r="M8" s="119">
        <f>+Tabla1[0]</f>
        <v>320</v>
      </c>
      <c r="N8" s="119">
        <v>212</v>
      </c>
      <c r="O8" s="119">
        <v>212</v>
      </c>
    </row>
    <row r="9" spans="1:64" ht="15.75" x14ac:dyDescent="0.25">
      <c r="J9" s="101">
        <v>2</v>
      </c>
      <c r="K9" s="102" t="s">
        <v>719</v>
      </c>
      <c r="L9" s="103"/>
      <c r="M9" s="119">
        <f>SUM(Tabla1[[1]:[4]])</f>
        <v>1231</v>
      </c>
      <c r="N9" s="119">
        <v>1009</v>
      </c>
      <c r="O9" s="119">
        <v>1009</v>
      </c>
    </row>
    <row r="10" spans="1:64" ht="15.75" x14ac:dyDescent="0.25">
      <c r="J10" s="101">
        <v>3</v>
      </c>
      <c r="K10" s="102" t="s">
        <v>720</v>
      </c>
      <c r="L10" s="103"/>
      <c r="M10" s="119">
        <f>Tabla1[5 _ 9]</f>
        <v>1504</v>
      </c>
      <c r="N10" s="119">
        <v>1009</v>
      </c>
      <c r="O10" s="119">
        <v>1009</v>
      </c>
    </row>
    <row r="11" spans="1:64" ht="15.75" x14ac:dyDescent="0.25">
      <c r="J11" s="104">
        <v>4</v>
      </c>
      <c r="K11" s="105" t="s">
        <v>721</v>
      </c>
      <c r="L11" s="106"/>
      <c r="M11" s="119">
        <f>SUM(Tabla1[[10]:[11]])</f>
        <v>612</v>
      </c>
      <c r="N11" s="119">
        <v>527</v>
      </c>
      <c r="O11" s="119">
        <v>527</v>
      </c>
    </row>
    <row r="12" spans="1:64" ht="15.75" x14ac:dyDescent="0.25">
      <c r="J12" s="107">
        <v>11</v>
      </c>
      <c r="K12" s="108" t="s">
        <v>722</v>
      </c>
      <c r="L12" s="109"/>
      <c r="M12" s="118">
        <f>+M14+M13</f>
        <v>1681</v>
      </c>
      <c r="N12" s="118">
        <v>1454</v>
      </c>
      <c r="O12" s="118">
        <v>1454</v>
      </c>
    </row>
    <row r="13" spans="1:64" ht="15.75" x14ac:dyDescent="0.25">
      <c r="J13" s="101">
        <v>1</v>
      </c>
      <c r="K13" s="102" t="s">
        <v>723</v>
      </c>
      <c r="L13" s="103"/>
      <c r="M13" s="119">
        <f>SUM(Tabla1[[12]:[14]])</f>
        <v>893</v>
      </c>
      <c r="N13" s="119">
        <v>748</v>
      </c>
      <c r="O13" s="119">
        <v>748</v>
      </c>
    </row>
    <row r="14" spans="1:64" ht="15.75" x14ac:dyDescent="0.25">
      <c r="J14" s="110">
        <v>2</v>
      </c>
      <c r="K14" s="111" t="s">
        <v>724</v>
      </c>
      <c r="L14" s="112"/>
      <c r="M14" s="119">
        <f>SUM(Tabla1[[15]:[17]])</f>
        <v>788</v>
      </c>
      <c r="N14" s="119">
        <v>706</v>
      </c>
      <c r="O14" s="119">
        <v>706</v>
      </c>
    </row>
    <row r="15" spans="1:64" ht="15.75" x14ac:dyDescent="0.25">
      <c r="J15" s="107">
        <v>12</v>
      </c>
      <c r="K15" s="108" t="s">
        <v>725</v>
      </c>
      <c r="L15" s="109"/>
      <c r="M15" s="118">
        <f>+Tabla1[18]+Tabla1[19]+Tabla1[20-24]+Tabla1[25-29]</f>
        <v>3123</v>
      </c>
      <c r="N15" s="118">
        <v>2789</v>
      </c>
      <c r="O15" s="118">
        <v>2789</v>
      </c>
    </row>
    <row r="16" spans="1:64" ht="15.75" x14ac:dyDescent="0.25">
      <c r="J16" s="107">
        <v>13</v>
      </c>
      <c r="K16" s="108" t="s">
        <v>726</v>
      </c>
      <c r="L16" s="109"/>
      <c r="M16" s="118">
        <f>SUM(Tabla1[[30-34]:[55-59]])</f>
        <v>5112</v>
      </c>
      <c r="N16" s="118">
        <v>3927</v>
      </c>
      <c r="O16" s="118">
        <v>3927</v>
      </c>
    </row>
    <row r="17" spans="10:21" ht="16.5" thickBot="1" x14ac:dyDescent="0.3">
      <c r="J17" s="113">
        <v>14</v>
      </c>
      <c r="K17" s="114" t="s">
        <v>727</v>
      </c>
      <c r="L17" s="115"/>
      <c r="M17" s="118">
        <f>SUM(Tabla1[[60-64]:[80 y +]])</f>
        <v>1213</v>
      </c>
      <c r="N17" s="118">
        <v>865</v>
      </c>
      <c r="O17" s="118">
        <v>865</v>
      </c>
      <c r="P17" s="135" t="s">
        <v>26</v>
      </c>
      <c r="Q17" s="135" t="s">
        <v>27</v>
      </c>
      <c r="R17" s="135" t="s">
        <v>28</v>
      </c>
      <c r="S17" s="135" t="s">
        <v>29</v>
      </c>
      <c r="T17" s="135" t="s">
        <v>30</v>
      </c>
    </row>
    <row r="18" spans="10:21" ht="15.75" thickTop="1" x14ac:dyDescent="0.25">
      <c r="P18" s="136">
        <v>360</v>
      </c>
      <c r="Q18" s="136">
        <v>297</v>
      </c>
      <c r="R18" s="136">
        <v>234</v>
      </c>
      <c r="S18" s="136">
        <v>140</v>
      </c>
      <c r="T18" s="136">
        <v>182</v>
      </c>
      <c r="U18">
        <f>1213</f>
        <v>1213</v>
      </c>
    </row>
  </sheetData>
  <mergeCells count="15">
    <mergeCell ref="M8:O8"/>
    <mergeCell ref="J4:L5"/>
    <mergeCell ref="M4:O5"/>
    <mergeCell ref="J6:L6"/>
    <mergeCell ref="M6:O6"/>
    <mergeCell ref="M7:O7"/>
    <mergeCell ref="M15:O15"/>
    <mergeCell ref="M16:O16"/>
    <mergeCell ref="M17:O17"/>
    <mergeCell ref="M9:O9"/>
    <mergeCell ref="M10:O10"/>
    <mergeCell ref="M11:O11"/>
    <mergeCell ref="M12:O12"/>
    <mergeCell ref="M13:O13"/>
    <mergeCell ref="M14:O14"/>
  </mergeCells>
  <pageMargins left="0.7" right="0.7" top="0.75" bottom="0.75" header="0.3" footer="0.3"/>
  <pageSetup paperSize="9" scale="47" orientation="portrait" r:id="rId1"/>
  <colBreaks count="1" manualBreakCount="1">
    <brk id="21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workbookViewId="0">
      <selection activeCell="H7" sqref="H7"/>
    </sheetView>
  </sheetViews>
  <sheetFormatPr baseColWidth="10" defaultColWidth="10.42578125" defaultRowHeight="15" x14ac:dyDescent="0.25"/>
  <cols>
    <col min="1" max="1" width="13.28515625" bestFit="1" customWidth="1"/>
    <col min="2" max="2" width="26.5703125" bestFit="1" customWidth="1"/>
    <col min="3" max="3" width="10" bestFit="1" customWidth="1"/>
    <col min="4" max="4" width="17.7109375" bestFit="1" customWidth="1"/>
    <col min="5" max="5" width="12" bestFit="1" customWidth="1"/>
    <col min="6" max="6" width="16.42578125" bestFit="1" customWidth="1"/>
    <col min="7" max="7" width="13.140625" bestFit="1" customWidth="1"/>
    <col min="8" max="17" width="8.5703125" bestFit="1" customWidth="1"/>
    <col min="18" max="19" width="13.42578125" bestFit="1" customWidth="1"/>
  </cols>
  <sheetData>
    <row r="1" spans="1:38" x14ac:dyDescent="0.25">
      <c r="A1" s="89" t="s">
        <v>6</v>
      </c>
      <c r="B1" t="s">
        <v>49</v>
      </c>
    </row>
    <row r="2" spans="1:38" x14ac:dyDescent="0.25">
      <c r="A2" s="89" t="s">
        <v>7</v>
      </c>
      <c r="B2" t="s">
        <v>674</v>
      </c>
    </row>
    <row r="3" spans="1:38" x14ac:dyDescent="0.25">
      <c r="A3" s="89" t="s">
        <v>4</v>
      </c>
      <c r="B3" t="s">
        <v>133</v>
      </c>
    </row>
    <row r="4" spans="1:38" s="87" customFormat="1" ht="30.7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x14ac:dyDescent="0.25">
      <c r="B5" s="89" t="s">
        <v>672</v>
      </c>
    </row>
    <row r="6" spans="1:38" s="87" customFormat="1" ht="30.75" customHeight="1" x14ac:dyDescent="0.25">
      <c r="A6" s="90" t="s">
        <v>2</v>
      </c>
      <c r="B6" s="87" t="s">
        <v>675</v>
      </c>
      <c r="C6" s="87" t="s">
        <v>676</v>
      </c>
      <c r="D6" s="87" t="s">
        <v>677</v>
      </c>
      <c r="E6" s="87" t="s">
        <v>678</v>
      </c>
      <c r="F6" s="87" t="s">
        <v>679</v>
      </c>
      <c r="G6" s="87" t="s">
        <v>680</v>
      </c>
      <c r="H6" s="87" t="s">
        <v>683</v>
      </c>
    </row>
    <row r="7" spans="1:38" x14ac:dyDescent="0.25">
      <c r="A7" t="s">
        <v>129</v>
      </c>
      <c r="B7" s="88">
        <v>1551</v>
      </c>
      <c r="C7" s="88">
        <v>2116</v>
      </c>
      <c r="D7" s="88">
        <v>1681</v>
      </c>
      <c r="E7" s="88">
        <v>3123</v>
      </c>
      <c r="F7" s="88">
        <v>5112</v>
      </c>
      <c r="G7" s="88">
        <v>1213</v>
      </c>
      <c r="H7" s="88">
        <v>14796</v>
      </c>
    </row>
    <row r="8" spans="1:38" x14ac:dyDescent="0.25">
      <c r="A8" t="s">
        <v>673</v>
      </c>
      <c r="B8" s="88">
        <v>1551</v>
      </c>
      <c r="C8" s="88">
        <v>2116</v>
      </c>
      <c r="D8" s="88">
        <v>1681</v>
      </c>
      <c r="E8" s="88">
        <v>3123</v>
      </c>
      <c r="F8" s="88">
        <v>5112</v>
      </c>
      <c r="G8" s="88">
        <v>1213</v>
      </c>
      <c r="H8" s="88">
        <v>14796</v>
      </c>
    </row>
  </sheetData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workbookViewId="0">
      <selection activeCell="D23" sqref="D23"/>
    </sheetView>
  </sheetViews>
  <sheetFormatPr baseColWidth="10" defaultColWidth="4.85546875" defaultRowHeight="15" x14ac:dyDescent="0.25"/>
  <cols>
    <col min="1" max="1" width="13.7109375" customWidth="1"/>
    <col min="2" max="2" width="33" customWidth="1"/>
    <col min="3" max="3" width="12.5703125" bestFit="1" customWidth="1"/>
    <col min="4" max="4" width="18.140625" bestFit="1" customWidth="1"/>
    <col min="5" max="5" width="25.85546875" bestFit="1" customWidth="1"/>
    <col min="6" max="6" width="20.140625" bestFit="1" customWidth="1"/>
    <col min="7" max="7" width="21.7109375" bestFit="1" customWidth="1"/>
    <col min="8" max="8" width="21.42578125" bestFit="1" customWidth="1"/>
    <col min="9" max="9" width="13.42578125" bestFit="1" customWidth="1"/>
    <col min="10" max="21" width="11" bestFit="1" customWidth="1"/>
    <col min="22" max="34" width="13.7109375" bestFit="1" customWidth="1"/>
    <col min="35" max="35" width="13.85546875" bestFit="1" customWidth="1"/>
    <col min="36" max="38" width="21.7109375" bestFit="1" customWidth="1"/>
    <col min="39" max="39" width="4.85546875" customWidth="1"/>
  </cols>
  <sheetData>
    <row r="1" spans="1:38" x14ac:dyDescent="0.25">
      <c r="A1" s="89" t="s">
        <v>6</v>
      </c>
      <c r="B1" t="s">
        <v>49</v>
      </c>
    </row>
    <row r="3" spans="1:38" s="87" customFormat="1" ht="30.75" customHeight="1" x14ac:dyDescent="0.25">
      <c r="A3"/>
      <c r="B3"/>
      <c r="C3" s="89" t="s">
        <v>672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87" customFormat="1" ht="29.25" customHeight="1" x14ac:dyDescent="0.25">
      <c r="A4" s="90" t="s">
        <v>7</v>
      </c>
      <c r="B4" s="90" t="s">
        <v>4</v>
      </c>
      <c r="C4" s="87" t="s">
        <v>675</v>
      </c>
      <c r="D4" s="87" t="s">
        <v>676</v>
      </c>
      <c r="E4" s="87" t="s">
        <v>677</v>
      </c>
      <c r="F4" s="87" t="s">
        <v>678</v>
      </c>
      <c r="G4" s="87" t="s">
        <v>679</v>
      </c>
      <c r="H4" s="87" t="s">
        <v>680</v>
      </c>
      <c r="I4" t="s">
        <v>683</v>
      </c>
    </row>
    <row r="5" spans="1:38" x14ac:dyDescent="0.25">
      <c r="A5" t="s">
        <v>50</v>
      </c>
      <c r="B5" t="s">
        <v>48</v>
      </c>
      <c r="C5" s="88">
        <v>62</v>
      </c>
      <c r="D5" s="88">
        <v>288</v>
      </c>
      <c r="E5" s="88">
        <v>293</v>
      </c>
      <c r="F5" s="88">
        <v>409</v>
      </c>
      <c r="G5" s="88">
        <v>805</v>
      </c>
      <c r="H5" s="88">
        <v>313</v>
      </c>
      <c r="I5" s="88">
        <v>2170</v>
      </c>
    </row>
    <row r="6" spans="1:38" x14ac:dyDescent="0.25">
      <c r="B6" t="s">
        <v>105</v>
      </c>
      <c r="C6" s="88">
        <v>317</v>
      </c>
      <c r="D6" s="88">
        <v>674</v>
      </c>
      <c r="E6" s="88">
        <v>604</v>
      </c>
      <c r="F6" s="88">
        <v>847</v>
      </c>
      <c r="G6" s="88">
        <v>1854</v>
      </c>
      <c r="H6" s="88">
        <v>694</v>
      </c>
      <c r="I6" s="88">
        <v>4990</v>
      </c>
    </row>
    <row r="7" spans="1:38" x14ac:dyDescent="0.25">
      <c r="B7" t="s">
        <v>107</v>
      </c>
      <c r="C7" s="88">
        <v>259</v>
      </c>
      <c r="D7" s="88">
        <v>449</v>
      </c>
      <c r="E7" s="88">
        <v>453</v>
      </c>
      <c r="F7" s="88">
        <v>582</v>
      </c>
      <c r="G7" s="88">
        <v>1254</v>
      </c>
      <c r="H7" s="88">
        <v>383</v>
      </c>
      <c r="I7" s="88">
        <v>3380</v>
      </c>
    </row>
    <row r="8" spans="1:38" x14ac:dyDescent="0.25">
      <c r="B8" t="s">
        <v>108</v>
      </c>
      <c r="C8" s="88">
        <v>166</v>
      </c>
      <c r="D8" s="88">
        <v>288</v>
      </c>
      <c r="E8" s="88">
        <v>290</v>
      </c>
      <c r="F8" s="88">
        <v>373</v>
      </c>
      <c r="G8" s="88">
        <v>802</v>
      </c>
      <c r="H8" s="88">
        <v>245</v>
      </c>
      <c r="I8" s="88">
        <v>2164</v>
      </c>
    </row>
    <row r="9" spans="1:38" x14ac:dyDescent="0.25">
      <c r="B9" t="s">
        <v>117</v>
      </c>
      <c r="C9" s="88">
        <v>597</v>
      </c>
      <c r="D9" s="88">
        <v>989</v>
      </c>
      <c r="E9" s="88">
        <v>714</v>
      </c>
      <c r="F9" s="88">
        <v>1233</v>
      </c>
      <c r="G9" s="88">
        <v>2359</v>
      </c>
      <c r="H9" s="88">
        <v>882</v>
      </c>
      <c r="I9" s="88">
        <v>6774</v>
      </c>
    </row>
    <row r="10" spans="1:38" x14ac:dyDescent="0.25">
      <c r="B10" t="s">
        <v>127</v>
      </c>
      <c r="C10" s="88">
        <v>394</v>
      </c>
      <c r="D10" s="88">
        <v>635</v>
      </c>
      <c r="E10" s="88">
        <v>705</v>
      </c>
      <c r="F10" s="88">
        <v>1064</v>
      </c>
      <c r="G10" s="88">
        <v>2075</v>
      </c>
      <c r="H10" s="88">
        <v>898</v>
      </c>
      <c r="I10" s="88">
        <v>5771</v>
      </c>
    </row>
    <row r="11" spans="1:38" x14ac:dyDescent="0.25">
      <c r="A11" t="s">
        <v>55</v>
      </c>
      <c r="B11" t="s">
        <v>56</v>
      </c>
      <c r="C11" s="88">
        <v>499</v>
      </c>
      <c r="D11" s="88">
        <v>1051</v>
      </c>
      <c r="E11" s="88">
        <v>844</v>
      </c>
      <c r="F11" s="88">
        <v>1163</v>
      </c>
      <c r="G11" s="88">
        <v>2361</v>
      </c>
      <c r="H11" s="88">
        <v>995</v>
      </c>
      <c r="I11" s="88">
        <v>6913</v>
      </c>
    </row>
    <row r="12" spans="1:38" x14ac:dyDescent="0.25">
      <c r="B12" t="s">
        <v>58</v>
      </c>
      <c r="C12" s="88">
        <v>121</v>
      </c>
      <c r="D12" s="88">
        <v>255</v>
      </c>
      <c r="E12" s="88">
        <v>205</v>
      </c>
      <c r="F12" s="88">
        <v>283</v>
      </c>
      <c r="G12" s="88">
        <v>574</v>
      </c>
      <c r="H12" s="88">
        <v>243</v>
      </c>
      <c r="I12" s="88">
        <v>1681</v>
      </c>
    </row>
    <row r="13" spans="1:38" x14ac:dyDescent="0.25">
      <c r="B13" t="s">
        <v>60</v>
      </c>
      <c r="C13" s="88">
        <v>92</v>
      </c>
      <c r="D13" s="88">
        <v>195</v>
      </c>
      <c r="E13" s="88">
        <v>156</v>
      </c>
      <c r="F13" s="88">
        <v>217</v>
      </c>
      <c r="G13" s="88">
        <v>437</v>
      </c>
      <c r="H13" s="88">
        <v>185</v>
      </c>
      <c r="I13" s="88">
        <v>1282</v>
      </c>
    </row>
    <row r="14" spans="1:38" x14ac:dyDescent="0.25">
      <c r="B14" t="s">
        <v>65</v>
      </c>
      <c r="C14" s="88">
        <v>63</v>
      </c>
      <c r="D14" s="88">
        <v>159</v>
      </c>
      <c r="E14" s="88">
        <v>112</v>
      </c>
      <c r="F14" s="88">
        <v>170</v>
      </c>
      <c r="G14" s="88">
        <v>345</v>
      </c>
      <c r="H14" s="88">
        <v>130</v>
      </c>
      <c r="I14" s="88">
        <v>979</v>
      </c>
    </row>
    <row r="15" spans="1:38" x14ac:dyDescent="0.25">
      <c r="B15" t="s">
        <v>78</v>
      </c>
      <c r="C15" s="88">
        <v>111</v>
      </c>
      <c r="D15" s="88">
        <v>270</v>
      </c>
      <c r="E15" s="88">
        <v>235</v>
      </c>
      <c r="F15" s="88">
        <v>323</v>
      </c>
      <c r="G15" s="88">
        <v>712</v>
      </c>
      <c r="H15" s="88">
        <v>305</v>
      </c>
      <c r="I15" s="88">
        <v>1956</v>
      </c>
    </row>
    <row r="16" spans="1:38" x14ac:dyDescent="0.25">
      <c r="B16" t="s">
        <v>81</v>
      </c>
      <c r="C16" s="88">
        <v>81</v>
      </c>
      <c r="D16" s="88">
        <v>236</v>
      </c>
      <c r="E16" s="88">
        <v>188</v>
      </c>
      <c r="F16" s="88">
        <v>233</v>
      </c>
      <c r="G16" s="88">
        <v>530</v>
      </c>
      <c r="H16" s="88">
        <v>186</v>
      </c>
      <c r="I16" s="88">
        <v>1454</v>
      </c>
    </row>
    <row r="17" spans="1:9" x14ac:dyDescent="0.25">
      <c r="B17" t="s">
        <v>82</v>
      </c>
      <c r="C17" s="88">
        <v>110</v>
      </c>
      <c r="D17" s="88">
        <v>323</v>
      </c>
      <c r="E17" s="88">
        <v>260</v>
      </c>
      <c r="F17" s="88">
        <v>323</v>
      </c>
      <c r="G17" s="88">
        <v>729</v>
      </c>
      <c r="H17" s="88">
        <v>257</v>
      </c>
      <c r="I17" s="88">
        <v>2002</v>
      </c>
    </row>
    <row r="18" spans="1:9" x14ac:dyDescent="0.25">
      <c r="B18" t="s">
        <v>85</v>
      </c>
      <c r="C18" s="88">
        <v>39</v>
      </c>
      <c r="D18" s="88">
        <v>88</v>
      </c>
      <c r="E18" s="88">
        <v>71</v>
      </c>
      <c r="F18" s="88">
        <v>99</v>
      </c>
      <c r="G18" s="88">
        <v>222</v>
      </c>
      <c r="H18" s="88">
        <v>81</v>
      </c>
      <c r="I18" s="88">
        <v>600</v>
      </c>
    </row>
    <row r="19" spans="1:9" x14ac:dyDescent="0.25">
      <c r="B19" t="s">
        <v>86</v>
      </c>
      <c r="C19" s="88">
        <v>61</v>
      </c>
      <c r="D19" s="88">
        <v>135</v>
      </c>
      <c r="E19" s="88">
        <v>108</v>
      </c>
      <c r="F19" s="88">
        <v>150</v>
      </c>
      <c r="G19" s="88">
        <v>341</v>
      </c>
      <c r="H19" s="88">
        <v>123</v>
      </c>
      <c r="I19" s="88">
        <v>918</v>
      </c>
    </row>
    <row r="20" spans="1:9" x14ac:dyDescent="0.25">
      <c r="B20" t="s">
        <v>87</v>
      </c>
      <c r="C20" s="88">
        <v>89</v>
      </c>
      <c r="D20" s="88">
        <v>197</v>
      </c>
      <c r="E20" s="88">
        <v>160</v>
      </c>
      <c r="F20" s="88">
        <v>221</v>
      </c>
      <c r="G20" s="88">
        <v>500</v>
      </c>
      <c r="H20" s="88">
        <v>180</v>
      </c>
      <c r="I20" s="88">
        <v>1347</v>
      </c>
    </row>
    <row r="21" spans="1:9" x14ac:dyDescent="0.25">
      <c r="A21" t="s">
        <v>64</v>
      </c>
      <c r="B21" t="s">
        <v>63</v>
      </c>
      <c r="C21" s="88">
        <v>333</v>
      </c>
      <c r="D21" s="88">
        <v>846</v>
      </c>
      <c r="E21" s="88">
        <v>580</v>
      </c>
      <c r="F21" s="88">
        <v>892</v>
      </c>
      <c r="G21" s="88">
        <v>1809</v>
      </c>
      <c r="H21" s="88">
        <v>688</v>
      </c>
      <c r="I21" s="88">
        <v>5148</v>
      </c>
    </row>
    <row r="22" spans="1:9" x14ac:dyDescent="0.25">
      <c r="B22" t="s">
        <v>64</v>
      </c>
      <c r="C22" s="88">
        <v>372</v>
      </c>
      <c r="D22" s="88">
        <v>864</v>
      </c>
      <c r="E22" s="88">
        <v>722</v>
      </c>
      <c r="F22" s="88">
        <v>930</v>
      </c>
      <c r="G22" s="88">
        <v>2003</v>
      </c>
      <c r="H22" s="88">
        <v>835</v>
      </c>
      <c r="I22" s="88">
        <v>5726</v>
      </c>
    </row>
    <row r="23" spans="1:9" x14ac:dyDescent="0.25">
      <c r="B23" t="s">
        <v>70</v>
      </c>
      <c r="C23" s="88">
        <v>27</v>
      </c>
      <c r="D23" s="88">
        <v>70</v>
      </c>
      <c r="E23" s="88">
        <v>58</v>
      </c>
      <c r="F23" s="88">
        <v>73</v>
      </c>
      <c r="G23" s="88">
        <v>176</v>
      </c>
      <c r="H23" s="88">
        <v>81</v>
      </c>
      <c r="I23" s="88">
        <v>485</v>
      </c>
    </row>
    <row r="24" spans="1:9" x14ac:dyDescent="0.25">
      <c r="B24" t="s">
        <v>72</v>
      </c>
      <c r="C24" s="88">
        <v>104</v>
      </c>
      <c r="D24" s="88">
        <v>278</v>
      </c>
      <c r="E24" s="88">
        <v>231</v>
      </c>
      <c r="F24" s="88">
        <v>293</v>
      </c>
      <c r="G24" s="88">
        <v>704</v>
      </c>
      <c r="H24" s="88">
        <v>328</v>
      </c>
      <c r="I24" s="88">
        <v>1938</v>
      </c>
    </row>
    <row r="25" spans="1:9" x14ac:dyDescent="0.25">
      <c r="B25" t="s">
        <v>75</v>
      </c>
      <c r="C25" s="88">
        <v>443</v>
      </c>
      <c r="D25" s="88">
        <v>1026</v>
      </c>
      <c r="E25" s="88">
        <v>784</v>
      </c>
      <c r="F25" s="88">
        <v>1055</v>
      </c>
      <c r="G25" s="88">
        <v>2109</v>
      </c>
      <c r="H25" s="88">
        <v>850</v>
      </c>
      <c r="I25" s="88">
        <v>6267</v>
      </c>
    </row>
    <row r="26" spans="1:9" x14ac:dyDescent="0.25">
      <c r="A26" t="s">
        <v>91</v>
      </c>
      <c r="B26" t="s">
        <v>91</v>
      </c>
      <c r="C26" s="88">
        <v>1076</v>
      </c>
      <c r="D26" s="88">
        <v>1854</v>
      </c>
      <c r="E26" s="88">
        <v>1643</v>
      </c>
      <c r="F26" s="88">
        <v>2577</v>
      </c>
      <c r="G26" s="88">
        <v>4910</v>
      </c>
      <c r="H26" s="88">
        <v>1456</v>
      </c>
      <c r="I26" s="88">
        <v>13516</v>
      </c>
    </row>
    <row r="27" spans="1:9" x14ac:dyDescent="0.25">
      <c r="B27" t="s">
        <v>96</v>
      </c>
      <c r="C27" s="88">
        <v>196</v>
      </c>
      <c r="D27" s="88">
        <v>337</v>
      </c>
      <c r="E27" s="88">
        <v>299</v>
      </c>
      <c r="F27" s="88">
        <v>469</v>
      </c>
      <c r="G27" s="88">
        <v>891</v>
      </c>
      <c r="H27" s="88">
        <v>265</v>
      </c>
      <c r="I27" s="88">
        <v>2457</v>
      </c>
    </row>
    <row r="28" spans="1:9" x14ac:dyDescent="0.25">
      <c r="B28" t="s">
        <v>97</v>
      </c>
      <c r="C28" s="88">
        <v>244</v>
      </c>
      <c r="D28" s="88">
        <v>421</v>
      </c>
      <c r="E28" s="88">
        <v>374</v>
      </c>
      <c r="F28" s="88">
        <v>586</v>
      </c>
      <c r="G28" s="88">
        <v>1115</v>
      </c>
      <c r="H28" s="88">
        <v>332</v>
      </c>
      <c r="I28" s="88">
        <v>3072</v>
      </c>
    </row>
    <row r="29" spans="1:9" x14ac:dyDescent="0.25">
      <c r="B29" t="s">
        <v>98</v>
      </c>
      <c r="C29" s="88">
        <v>147</v>
      </c>
      <c r="D29" s="88">
        <v>253</v>
      </c>
      <c r="E29" s="88">
        <v>224</v>
      </c>
      <c r="F29" s="88">
        <v>352</v>
      </c>
      <c r="G29" s="88">
        <v>669</v>
      </c>
      <c r="H29" s="88">
        <v>198</v>
      </c>
      <c r="I29" s="88">
        <v>1843</v>
      </c>
    </row>
    <row r="30" spans="1:9" x14ac:dyDescent="0.25">
      <c r="B30" t="s">
        <v>119</v>
      </c>
      <c r="C30" s="88">
        <v>74</v>
      </c>
      <c r="D30" s="88">
        <v>122</v>
      </c>
      <c r="E30" s="88">
        <v>89</v>
      </c>
      <c r="F30" s="88">
        <v>152</v>
      </c>
      <c r="G30" s="88">
        <v>292</v>
      </c>
      <c r="H30" s="88">
        <v>109</v>
      </c>
      <c r="I30" s="88">
        <v>838</v>
      </c>
    </row>
    <row r="31" spans="1:9" x14ac:dyDescent="0.25">
      <c r="B31" t="s">
        <v>122</v>
      </c>
      <c r="C31" s="88">
        <v>198</v>
      </c>
      <c r="D31" s="88">
        <v>353</v>
      </c>
      <c r="E31" s="88">
        <v>291</v>
      </c>
      <c r="F31" s="88">
        <v>427</v>
      </c>
      <c r="G31" s="88">
        <v>966</v>
      </c>
      <c r="H31" s="88">
        <v>504</v>
      </c>
      <c r="I31" s="88">
        <v>2739</v>
      </c>
    </row>
    <row r="32" spans="1:9" x14ac:dyDescent="0.25">
      <c r="B32" t="s">
        <v>123</v>
      </c>
      <c r="C32" s="88">
        <v>144</v>
      </c>
      <c r="D32" s="88">
        <v>258</v>
      </c>
      <c r="E32" s="88">
        <v>208</v>
      </c>
      <c r="F32" s="88">
        <v>310</v>
      </c>
      <c r="G32" s="88">
        <v>700</v>
      </c>
      <c r="H32" s="88">
        <v>366</v>
      </c>
      <c r="I32" s="88">
        <v>1986</v>
      </c>
    </row>
    <row r="33" spans="1:9" x14ac:dyDescent="0.25">
      <c r="B33" t="s">
        <v>125</v>
      </c>
      <c r="C33" s="88">
        <v>141</v>
      </c>
      <c r="D33" s="88">
        <v>285</v>
      </c>
      <c r="E33" s="88">
        <v>322</v>
      </c>
      <c r="F33" s="88">
        <v>397</v>
      </c>
      <c r="G33" s="88">
        <v>1034</v>
      </c>
      <c r="H33" s="88">
        <v>663</v>
      </c>
      <c r="I33" s="88">
        <v>2842</v>
      </c>
    </row>
    <row r="34" spans="1:9" x14ac:dyDescent="0.25">
      <c r="A34" t="s">
        <v>92</v>
      </c>
      <c r="B34" t="s">
        <v>92</v>
      </c>
      <c r="C34" s="88">
        <v>1126</v>
      </c>
      <c r="D34" s="88">
        <v>1938</v>
      </c>
      <c r="E34" s="88">
        <v>1718</v>
      </c>
      <c r="F34" s="88">
        <v>2695</v>
      </c>
      <c r="G34" s="88">
        <v>5133</v>
      </c>
      <c r="H34" s="88">
        <v>1523</v>
      </c>
      <c r="I34" s="88">
        <v>14133</v>
      </c>
    </row>
    <row r="35" spans="1:9" x14ac:dyDescent="0.25">
      <c r="B35" t="s">
        <v>95</v>
      </c>
      <c r="C35" s="88">
        <v>98</v>
      </c>
      <c r="D35" s="88">
        <v>169</v>
      </c>
      <c r="E35" s="88">
        <v>150</v>
      </c>
      <c r="F35" s="88">
        <v>235</v>
      </c>
      <c r="G35" s="88">
        <v>448</v>
      </c>
      <c r="H35" s="88">
        <v>132</v>
      </c>
      <c r="I35" s="88">
        <v>1232</v>
      </c>
    </row>
    <row r="36" spans="1:9" x14ac:dyDescent="0.25">
      <c r="B36" t="s">
        <v>111</v>
      </c>
      <c r="C36" s="88">
        <v>331</v>
      </c>
      <c r="D36" s="88">
        <v>816</v>
      </c>
      <c r="E36" s="88">
        <v>761</v>
      </c>
      <c r="F36" s="88">
        <v>997</v>
      </c>
      <c r="G36" s="88">
        <v>2111</v>
      </c>
      <c r="H36" s="88">
        <v>884</v>
      </c>
      <c r="I36" s="88">
        <v>5900</v>
      </c>
    </row>
    <row r="37" spans="1:9" x14ac:dyDescent="0.25">
      <c r="B37" t="s">
        <v>112</v>
      </c>
      <c r="C37" s="88">
        <v>63</v>
      </c>
      <c r="D37" s="88">
        <v>154</v>
      </c>
      <c r="E37" s="88">
        <v>144</v>
      </c>
      <c r="F37" s="88">
        <v>189</v>
      </c>
      <c r="G37" s="88">
        <v>399</v>
      </c>
      <c r="H37" s="88">
        <v>168</v>
      </c>
      <c r="I37" s="88">
        <v>1117</v>
      </c>
    </row>
    <row r="38" spans="1:9" x14ac:dyDescent="0.25">
      <c r="B38" t="s">
        <v>113</v>
      </c>
      <c r="C38" s="88">
        <v>75</v>
      </c>
      <c r="D38" s="88">
        <v>185</v>
      </c>
      <c r="E38" s="88">
        <v>172</v>
      </c>
      <c r="F38" s="88">
        <v>226</v>
      </c>
      <c r="G38" s="88">
        <v>477</v>
      </c>
      <c r="H38" s="88">
        <v>201</v>
      </c>
      <c r="I38" s="88">
        <v>1336</v>
      </c>
    </row>
    <row r="39" spans="1:9" x14ac:dyDescent="0.25">
      <c r="B39" t="s">
        <v>114</v>
      </c>
      <c r="C39" s="88">
        <v>157</v>
      </c>
      <c r="D39" s="88">
        <v>387</v>
      </c>
      <c r="E39" s="88">
        <v>361</v>
      </c>
      <c r="F39" s="88">
        <v>470</v>
      </c>
      <c r="G39" s="88">
        <v>997</v>
      </c>
      <c r="H39" s="88">
        <v>418</v>
      </c>
      <c r="I39" s="88">
        <v>2790</v>
      </c>
    </row>
    <row r="40" spans="1:9" x14ac:dyDescent="0.25">
      <c r="A40" t="s">
        <v>175</v>
      </c>
      <c r="B40" t="s">
        <v>93</v>
      </c>
      <c r="C40" s="88">
        <v>1319</v>
      </c>
      <c r="D40" s="88">
        <v>2275</v>
      </c>
      <c r="E40" s="88">
        <v>2014</v>
      </c>
      <c r="F40" s="88">
        <v>3163</v>
      </c>
      <c r="G40" s="88">
        <v>6024</v>
      </c>
      <c r="H40" s="88">
        <v>1788</v>
      </c>
      <c r="I40" s="88">
        <v>16583</v>
      </c>
    </row>
    <row r="41" spans="1:9" x14ac:dyDescent="0.25">
      <c r="B41" t="s">
        <v>133</v>
      </c>
      <c r="C41" s="88">
        <v>1551</v>
      </c>
      <c r="D41" s="88">
        <v>2116</v>
      </c>
      <c r="E41" s="88">
        <v>1681</v>
      </c>
      <c r="F41" s="88">
        <v>3123</v>
      </c>
      <c r="G41" s="88">
        <v>5112</v>
      </c>
      <c r="H41" s="88">
        <v>1213</v>
      </c>
      <c r="I41" s="88">
        <v>14796</v>
      </c>
    </row>
    <row r="42" spans="1:9" x14ac:dyDescent="0.25">
      <c r="A42" t="s">
        <v>681</v>
      </c>
      <c r="B42" t="s">
        <v>99</v>
      </c>
      <c r="C42" s="88">
        <v>98</v>
      </c>
      <c r="D42" s="88">
        <v>169</v>
      </c>
      <c r="E42" s="88">
        <v>150</v>
      </c>
      <c r="F42" s="88">
        <v>235</v>
      </c>
      <c r="G42" s="88">
        <v>448</v>
      </c>
      <c r="H42" s="88">
        <v>132</v>
      </c>
      <c r="I42" s="88">
        <v>1232</v>
      </c>
    </row>
    <row r="43" spans="1:9" x14ac:dyDescent="0.25">
      <c r="B43" t="s">
        <v>102</v>
      </c>
      <c r="C43" s="88">
        <v>586</v>
      </c>
      <c r="D43" s="88">
        <v>1011</v>
      </c>
      <c r="E43" s="88">
        <v>896</v>
      </c>
      <c r="F43" s="88">
        <v>1406</v>
      </c>
      <c r="G43" s="88">
        <v>2677</v>
      </c>
      <c r="H43" s="88">
        <v>795</v>
      </c>
      <c r="I43" s="88">
        <v>7371</v>
      </c>
    </row>
    <row r="44" spans="1:9" x14ac:dyDescent="0.25">
      <c r="B44" t="s">
        <v>134</v>
      </c>
      <c r="C44" s="88">
        <v>258</v>
      </c>
      <c r="D44" s="88">
        <v>353</v>
      </c>
      <c r="E44" s="88">
        <v>282</v>
      </c>
      <c r="F44" s="88">
        <v>520</v>
      </c>
      <c r="G44" s="88">
        <v>851</v>
      </c>
      <c r="H44" s="88">
        <v>202</v>
      </c>
      <c r="I44" s="88">
        <v>2466</v>
      </c>
    </row>
    <row r="45" spans="1:9" x14ac:dyDescent="0.25">
      <c r="A45" t="s">
        <v>131</v>
      </c>
      <c r="B45" t="s">
        <v>130</v>
      </c>
      <c r="C45" s="88">
        <v>1809</v>
      </c>
      <c r="D45" s="88">
        <v>2467</v>
      </c>
      <c r="E45" s="88">
        <v>1963</v>
      </c>
      <c r="F45" s="88">
        <v>3643</v>
      </c>
      <c r="G45" s="88">
        <v>5963</v>
      </c>
      <c r="H45" s="88">
        <v>1417</v>
      </c>
      <c r="I45" s="88">
        <v>17262</v>
      </c>
    </row>
    <row r="46" spans="1:9" x14ac:dyDescent="0.25">
      <c r="B46" t="s">
        <v>132</v>
      </c>
      <c r="C46" s="88">
        <v>74</v>
      </c>
      <c r="D46" s="88">
        <v>101</v>
      </c>
      <c r="E46" s="88">
        <v>80</v>
      </c>
      <c r="F46" s="88">
        <v>149</v>
      </c>
      <c r="G46" s="88">
        <v>244</v>
      </c>
      <c r="H46" s="88">
        <v>58</v>
      </c>
      <c r="I46" s="88">
        <v>706</v>
      </c>
    </row>
    <row r="47" spans="1:9" x14ac:dyDescent="0.25">
      <c r="B47" t="s">
        <v>136</v>
      </c>
      <c r="C47" s="88">
        <v>41</v>
      </c>
      <c r="D47" s="88">
        <v>164</v>
      </c>
      <c r="E47" s="88">
        <v>137</v>
      </c>
      <c r="F47" s="88">
        <v>295</v>
      </c>
      <c r="G47" s="88">
        <v>533</v>
      </c>
      <c r="H47" s="88">
        <v>186</v>
      </c>
      <c r="I47" s="88">
        <v>1356</v>
      </c>
    </row>
    <row r="48" spans="1:9" x14ac:dyDescent="0.25">
      <c r="B48" t="s">
        <v>139</v>
      </c>
      <c r="C48" s="88">
        <v>278</v>
      </c>
      <c r="D48" s="88">
        <v>1167</v>
      </c>
      <c r="E48" s="88">
        <v>935</v>
      </c>
      <c r="F48" s="88">
        <v>1316</v>
      </c>
      <c r="G48" s="88">
        <v>2562</v>
      </c>
      <c r="H48" s="88">
        <v>988</v>
      </c>
      <c r="I48" s="88">
        <v>7246</v>
      </c>
    </row>
    <row r="49" spans="1:9" x14ac:dyDescent="0.25">
      <c r="B49" t="s">
        <v>140</v>
      </c>
      <c r="C49" s="88">
        <v>137</v>
      </c>
      <c r="D49" s="88">
        <v>569</v>
      </c>
      <c r="E49" s="88">
        <v>457</v>
      </c>
      <c r="F49" s="88">
        <v>642</v>
      </c>
      <c r="G49" s="88">
        <v>1251</v>
      </c>
      <c r="H49" s="88">
        <v>483</v>
      </c>
      <c r="I49" s="88">
        <v>3539</v>
      </c>
    </row>
    <row r="50" spans="1:9" x14ac:dyDescent="0.25">
      <c r="B50" t="s">
        <v>141</v>
      </c>
      <c r="C50" s="88">
        <v>232</v>
      </c>
      <c r="D50" s="88">
        <v>980</v>
      </c>
      <c r="E50" s="88">
        <v>783</v>
      </c>
      <c r="F50" s="88">
        <v>1101</v>
      </c>
      <c r="G50" s="88">
        <v>2145</v>
      </c>
      <c r="H50" s="88">
        <v>828</v>
      </c>
      <c r="I50" s="88">
        <v>6069</v>
      </c>
    </row>
    <row r="51" spans="1:9" x14ac:dyDescent="0.25">
      <c r="B51" t="s">
        <v>143</v>
      </c>
      <c r="C51" s="88">
        <v>72</v>
      </c>
      <c r="D51" s="88">
        <v>191</v>
      </c>
      <c r="E51" s="88">
        <v>155</v>
      </c>
      <c r="F51" s="88">
        <v>291</v>
      </c>
      <c r="G51" s="88">
        <v>582</v>
      </c>
      <c r="H51" s="88">
        <v>290</v>
      </c>
      <c r="I51" s="88">
        <v>1581</v>
      </c>
    </row>
    <row r="52" spans="1:9" x14ac:dyDescent="0.25">
      <c r="B52" t="s">
        <v>145</v>
      </c>
      <c r="C52" s="88">
        <v>525</v>
      </c>
      <c r="D52" s="88">
        <v>794</v>
      </c>
      <c r="E52" s="88">
        <v>726</v>
      </c>
      <c r="F52" s="88">
        <v>933</v>
      </c>
      <c r="G52" s="88">
        <v>1960</v>
      </c>
      <c r="H52" s="88">
        <v>799</v>
      </c>
      <c r="I52" s="88">
        <v>5737</v>
      </c>
    </row>
    <row r="53" spans="1:9" x14ac:dyDescent="0.25">
      <c r="B53" t="s">
        <v>148</v>
      </c>
      <c r="C53" s="88">
        <v>176</v>
      </c>
      <c r="D53" s="88">
        <v>284</v>
      </c>
      <c r="E53" s="88">
        <v>246</v>
      </c>
      <c r="F53" s="88">
        <v>436</v>
      </c>
      <c r="G53" s="88">
        <v>880</v>
      </c>
      <c r="H53" s="88">
        <v>383</v>
      </c>
      <c r="I53" s="88">
        <v>2405</v>
      </c>
    </row>
    <row r="54" spans="1:9" x14ac:dyDescent="0.25">
      <c r="B54" t="s">
        <v>149</v>
      </c>
      <c r="C54" s="88">
        <v>94</v>
      </c>
      <c r="D54" s="88">
        <v>153</v>
      </c>
      <c r="E54" s="88">
        <v>131</v>
      </c>
      <c r="F54" s="88">
        <v>235</v>
      </c>
      <c r="G54" s="88">
        <v>475</v>
      </c>
      <c r="H54" s="88">
        <v>207</v>
      </c>
      <c r="I54" s="88">
        <v>1295</v>
      </c>
    </row>
    <row r="55" spans="1:9" x14ac:dyDescent="0.25">
      <c r="B55" t="s">
        <v>151</v>
      </c>
      <c r="C55" s="88">
        <v>118</v>
      </c>
      <c r="D55" s="88">
        <v>400</v>
      </c>
      <c r="E55" s="88">
        <v>349</v>
      </c>
      <c r="F55" s="88">
        <v>489</v>
      </c>
      <c r="G55" s="88">
        <v>980</v>
      </c>
      <c r="H55" s="88">
        <v>331</v>
      </c>
      <c r="I55" s="88">
        <v>2667</v>
      </c>
    </row>
    <row r="56" spans="1:9" x14ac:dyDescent="0.25">
      <c r="B56" t="s">
        <v>154</v>
      </c>
      <c r="C56" s="88">
        <v>120</v>
      </c>
      <c r="D56" s="88">
        <v>418</v>
      </c>
      <c r="E56" s="88">
        <v>340</v>
      </c>
      <c r="F56" s="88">
        <v>477</v>
      </c>
      <c r="G56" s="88">
        <v>1078</v>
      </c>
      <c r="H56" s="88">
        <v>578</v>
      </c>
      <c r="I56" s="88">
        <v>3011</v>
      </c>
    </row>
    <row r="57" spans="1:9" x14ac:dyDescent="0.25">
      <c r="A57" t="s">
        <v>673</v>
      </c>
      <c r="C57" s="88">
        <v>15898</v>
      </c>
      <c r="D57" s="88">
        <v>30460</v>
      </c>
      <c r="E57" s="88">
        <v>25854</v>
      </c>
      <c r="F57" s="88">
        <v>39469</v>
      </c>
      <c r="G57" s="88">
        <v>76608</v>
      </c>
      <c r="H57" s="88">
        <v>26779</v>
      </c>
      <c r="I57" s="88">
        <v>215068</v>
      </c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workbookViewId="0">
      <selection activeCell="K18" sqref="K18"/>
    </sheetView>
  </sheetViews>
  <sheetFormatPr baseColWidth="10" defaultRowHeight="15" x14ac:dyDescent="0.25"/>
  <cols>
    <col min="1" max="1" width="11.28515625" customWidth="1"/>
    <col min="2" max="2" width="9.7109375" customWidth="1"/>
    <col min="3" max="3" width="6.7109375" customWidth="1"/>
    <col min="4" max="4" width="13.28515625" customWidth="1"/>
    <col min="5" max="5" width="7.85546875" customWidth="1"/>
    <col min="6" max="6" width="8.28515625" customWidth="1"/>
    <col min="7" max="7" width="12.42578125" customWidth="1"/>
    <col min="8" max="8" width="9.140625" customWidth="1"/>
    <col min="9" max="9" width="5.28515625" customWidth="1"/>
    <col min="10" max="10" width="14.85546875" customWidth="1"/>
    <col min="11" max="11" width="25.5703125" customWidth="1"/>
    <col min="12" max="12" width="10.140625" customWidth="1"/>
    <col min="13" max="13" width="6.28515625" customWidth="1"/>
    <col min="14" max="14" width="12.140625" customWidth="1"/>
    <col min="15" max="15" width="8" customWidth="1"/>
    <col min="16" max="16" width="8.42578125" customWidth="1"/>
    <col min="18" max="18" width="10.140625" customWidth="1"/>
  </cols>
  <sheetData>
    <row r="2" spans="1:18" ht="29.25" customHeight="1" x14ac:dyDescent="0.25">
      <c r="A2" s="92" t="s">
        <v>2</v>
      </c>
      <c r="B2" s="92" t="s">
        <v>684</v>
      </c>
      <c r="C2" s="92" t="s">
        <v>40</v>
      </c>
      <c r="D2" s="92" t="s">
        <v>41</v>
      </c>
      <c r="E2" s="92" t="s">
        <v>42</v>
      </c>
      <c r="F2" s="92" t="s">
        <v>43</v>
      </c>
      <c r="G2" s="92" t="s">
        <v>685</v>
      </c>
      <c r="H2" s="92" t="s">
        <v>686</v>
      </c>
      <c r="J2" s="95" t="s">
        <v>7</v>
      </c>
      <c r="K2" s="95" t="s">
        <v>687</v>
      </c>
      <c r="L2" s="96" t="s">
        <v>684</v>
      </c>
      <c r="M2" s="96" t="s">
        <v>40</v>
      </c>
      <c r="N2" s="96" t="s">
        <v>41</v>
      </c>
      <c r="O2" s="96" t="s">
        <v>42</v>
      </c>
      <c r="P2" s="96" t="s">
        <v>43</v>
      </c>
      <c r="Q2" s="96" t="s">
        <v>685</v>
      </c>
      <c r="R2" s="96" t="s">
        <v>686</v>
      </c>
    </row>
    <row r="3" spans="1:18" ht="18.75" customHeight="1" x14ac:dyDescent="0.25">
      <c r="A3" s="93" t="s">
        <v>47</v>
      </c>
      <c r="B3" s="91">
        <v>62</v>
      </c>
      <c r="C3" s="91">
        <v>288</v>
      </c>
      <c r="D3" s="91">
        <v>293</v>
      </c>
      <c r="E3" s="91">
        <v>409</v>
      </c>
      <c r="F3" s="91">
        <v>805</v>
      </c>
      <c r="G3" s="91">
        <v>313</v>
      </c>
      <c r="H3" s="94">
        <v>2170</v>
      </c>
      <c r="J3" s="95" t="s">
        <v>50</v>
      </c>
      <c r="K3" s="91" t="s">
        <v>692</v>
      </c>
      <c r="L3" s="91">
        <v>62</v>
      </c>
      <c r="M3" s="91">
        <v>288</v>
      </c>
      <c r="N3" s="91">
        <v>293</v>
      </c>
      <c r="O3" s="91">
        <v>409</v>
      </c>
      <c r="P3" s="91">
        <v>805</v>
      </c>
      <c r="Q3" s="91">
        <v>313</v>
      </c>
      <c r="R3" s="97">
        <v>2170</v>
      </c>
    </row>
    <row r="4" spans="1:18" ht="18.75" customHeight="1" x14ac:dyDescent="0.25">
      <c r="A4" s="93" t="s">
        <v>54</v>
      </c>
      <c r="B4" s="91">
        <v>2545</v>
      </c>
      <c r="C4" s="91">
        <v>5993</v>
      </c>
      <c r="D4" s="91">
        <v>4714</v>
      </c>
      <c r="E4" s="91">
        <v>6425</v>
      </c>
      <c r="F4" s="91">
        <v>13552</v>
      </c>
      <c r="G4" s="91">
        <v>5467</v>
      </c>
      <c r="H4" s="94">
        <v>38696</v>
      </c>
      <c r="J4" s="95"/>
      <c r="K4" s="91" t="s">
        <v>693</v>
      </c>
      <c r="L4" s="91">
        <v>317</v>
      </c>
      <c r="M4" s="91">
        <v>674</v>
      </c>
      <c r="N4" s="91">
        <v>604</v>
      </c>
      <c r="O4" s="91">
        <v>847</v>
      </c>
      <c r="P4" s="91">
        <v>1854</v>
      </c>
      <c r="Q4" s="91">
        <v>694</v>
      </c>
      <c r="R4" s="97">
        <v>4990</v>
      </c>
    </row>
    <row r="5" spans="1:18" ht="18.75" customHeight="1" x14ac:dyDescent="0.25">
      <c r="A5" s="93" t="s">
        <v>89</v>
      </c>
      <c r="B5" s="91">
        <v>7806</v>
      </c>
      <c r="C5" s="91">
        <v>14022</v>
      </c>
      <c r="D5" s="91">
        <v>12582</v>
      </c>
      <c r="E5" s="91">
        <v>18985</v>
      </c>
      <c r="F5" s="91">
        <v>37635</v>
      </c>
      <c r="G5" s="91">
        <v>13036</v>
      </c>
      <c r="H5" s="94">
        <v>104066</v>
      </c>
      <c r="J5" s="95"/>
      <c r="K5" s="91" t="s">
        <v>107</v>
      </c>
      <c r="L5" s="91">
        <v>259</v>
      </c>
      <c r="M5" s="91">
        <v>449</v>
      </c>
      <c r="N5" s="91">
        <v>453</v>
      </c>
      <c r="O5" s="91">
        <v>582</v>
      </c>
      <c r="P5" s="91">
        <v>1254</v>
      </c>
      <c r="Q5" s="91">
        <v>383</v>
      </c>
      <c r="R5" s="97">
        <v>3380</v>
      </c>
    </row>
    <row r="6" spans="1:18" ht="18.75" customHeight="1" x14ac:dyDescent="0.25">
      <c r="A6" s="93" t="s">
        <v>129</v>
      </c>
      <c r="B6" s="91">
        <v>5485</v>
      </c>
      <c r="C6" s="91">
        <v>10157</v>
      </c>
      <c r="D6" s="91">
        <v>8265</v>
      </c>
      <c r="E6" s="91">
        <v>13650</v>
      </c>
      <c r="F6" s="91">
        <v>24616</v>
      </c>
      <c r="G6" s="91">
        <v>7963</v>
      </c>
      <c r="H6" s="94">
        <v>70136</v>
      </c>
      <c r="J6" s="95"/>
      <c r="K6" s="91" t="s">
        <v>108</v>
      </c>
      <c r="L6" s="91">
        <v>166</v>
      </c>
      <c r="M6" s="91">
        <v>288</v>
      </c>
      <c r="N6" s="91">
        <v>290</v>
      </c>
      <c r="O6" s="91">
        <v>373</v>
      </c>
      <c r="P6" s="91">
        <v>802</v>
      </c>
      <c r="Q6" s="91">
        <v>245</v>
      </c>
      <c r="R6" s="97">
        <v>2164</v>
      </c>
    </row>
    <row r="7" spans="1:18" ht="18.75" customHeight="1" x14ac:dyDescent="0.25">
      <c r="A7" s="93" t="s">
        <v>686</v>
      </c>
      <c r="B7" s="91">
        <v>15898</v>
      </c>
      <c r="C7" s="91">
        <v>30460</v>
      </c>
      <c r="D7" s="91">
        <v>25854</v>
      </c>
      <c r="E7" s="91">
        <v>39469</v>
      </c>
      <c r="F7" s="91">
        <v>76608</v>
      </c>
      <c r="G7" s="91">
        <v>26779</v>
      </c>
      <c r="H7" s="94">
        <v>215068</v>
      </c>
      <c r="J7" s="95"/>
      <c r="K7" s="91" t="s">
        <v>117</v>
      </c>
      <c r="L7" s="91">
        <v>597</v>
      </c>
      <c r="M7" s="91">
        <v>989</v>
      </c>
      <c r="N7" s="91">
        <v>714</v>
      </c>
      <c r="O7" s="91">
        <v>1233</v>
      </c>
      <c r="P7" s="91">
        <v>2359</v>
      </c>
      <c r="Q7" s="91">
        <v>882</v>
      </c>
      <c r="R7" s="97">
        <v>6774</v>
      </c>
    </row>
    <row r="8" spans="1:18" x14ac:dyDescent="0.25">
      <c r="J8" s="95"/>
      <c r="K8" s="91" t="s">
        <v>694</v>
      </c>
      <c r="L8" s="91">
        <v>394</v>
      </c>
      <c r="M8" s="91">
        <v>635</v>
      </c>
      <c r="N8" s="91">
        <v>705</v>
      </c>
      <c r="O8" s="91">
        <v>1064</v>
      </c>
      <c r="P8" s="91">
        <v>2075</v>
      </c>
      <c r="Q8" s="91">
        <v>898</v>
      </c>
      <c r="R8" s="97">
        <v>5771</v>
      </c>
    </row>
    <row r="9" spans="1:18" x14ac:dyDescent="0.25">
      <c r="J9" s="95" t="s">
        <v>55</v>
      </c>
      <c r="K9" s="91" t="s">
        <v>56</v>
      </c>
      <c r="L9" s="91">
        <v>499</v>
      </c>
      <c r="M9" s="91">
        <v>1051</v>
      </c>
      <c r="N9" s="91">
        <v>844</v>
      </c>
      <c r="O9" s="91">
        <v>1163</v>
      </c>
      <c r="P9" s="91">
        <v>2361</v>
      </c>
      <c r="Q9" s="91">
        <v>995</v>
      </c>
      <c r="R9" s="97">
        <v>6913</v>
      </c>
    </row>
    <row r="10" spans="1:18" x14ac:dyDescent="0.25">
      <c r="J10" s="95"/>
      <c r="K10" s="91" t="s">
        <v>58</v>
      </c>
      <c r="L10" s="91">
        <v>121</v>
      </c>
      <c r="M10" s="91">
        <v>255</v>
      </c>
      <c r="N10" s="91">
        <v>205</v>
      </c>
      <c r="O10" s="91">
        <v>283</v>
      </c>
      <c r="P10" s="91">
        <v>574</v>
      </c>
      <c r="Q10" s="91">
        <v>243</v>
      </c>
      <c r="R10" s="97">
        <v>1681</v>
      </c>
    </row>
    <row r="11" spans="1:18" x14ac:dyDescent="0.25">
      <c r="J11" s="95"/>
      <c r="K11" s="91" t="s">
        <v>60</v>
      </c>
      <c r="L11" s="91">
        <v>92</v>
      </c>
      <c r="M11" s="91">
        <v>195</v>
      </c>
      <c r="N11" s="91">
        <v>156</v>
      </c>
      <c r="O11" s="91">
        <v>217</v>
      </c>
      <c r="P11" s="91">
        <v>437</v>
      </c>
      <c r="Q11" s="91">
        <v>185</v>
      </c>
      <c r="R11" s="97">
        <v>1282</v>
      </c>
    </row>
    <row r="12" spans="1:18" x14ac:dyDescent="0.25">
      <c r="J12" s="95"/>
      <c r="K12" s="91" t="s">
        <v>65</v>
      </c>
      <c r="L12" s="91">
        <v>63</v>
      </c>
      <c r="M12" s="91">
        <v>159</v>
      </c>
      <c r="N12" s="91">
        <v>112</v>
      </c>
      <c r="O12" s="91">
        <v>170</v>
      </c>
      <c r="P12" s="91">
        <v>345</v>
      </c>
      <c r="Q12" s="91">
        <v>130</v>
      </c>
      <c r="R12" s="97">
        <v>979</v>
      </c>
    </row>
    <row r="13" spans="1:18" x14ac:dyDescent="0.25">
      <c r="J13" s="95"/>
      <c r="K13" s="91" t="s">
        <v>695</v>
      </c>
      <c r="L13" s="91">
        <v>111</v>
      </c>
      <c r="M13" s="91">
        <v>270</v>
      </c>
      <c r="N13" s="91">
        <v>235</v>
      </c>
      <c r="O13" s="91">
        <v>323</v>
      </c>
      <c r="P13" s="91">
        <v>712</v>
      </c>
      <c r="Q13" s="91">
        <v>305</v>
      </c>
      <c r="R13" s="97">
        <v>1956</v>
      </c>
    </row>
    <row r="14" spans="1:18" x14ac:dyDescent="0.25">
      <c r="J14" s="95"/>
      <c r="K14" s="91" t="s">
        <v>81</v>
      </c>
      <c r="L14" s="91">
        <v>81</v>
      </c>
      <c r="M14" s="91">
        <v>236</v>
      </c>
      <c r="N14" s="91">
        <v>188</v>
      </c>
      <c r="O14" s="91">
        <v>233</v>
      </c>
      <c r="P14" s="91">
        <v>530</v>
      </c>
      <c r="Q14" s="91">
        <v>186</v>
      </c>
      <c r="R14" s="97">
        <v>1454</v>
      </c>
    </row>
    <row r="15" spans="1:18" x14ac:dyDescent="0.25">
      <c r="J15" s="95"/>
      <c r="K15" s="91" t="s">
        <v>82</v>
      </c>
      <c r="L15" s="91">
        <v>110</v>
      </c>
      <c r="M15" s="91">
        <v>323</v>
      </c>
      <c r="N15" s="91">
        <v>260</v>
      </c>
      <c r="O15" s="91">
        <v>323</v>
      </c>
      <c r="P15" s="91">
        <v>729</v>
      </c>
      <c r="Q15" s="91">
        <v>257</v>
      </c>
      <c r="R15" s="97">
        <v>2002</v>
      </c>
    </row>
    <row r="16" spans="1:18" x14ac:dyDescent="0.25">
      <c r="J16" s="95"/>
      <c r="K16" s="91" t="s">
        <v>85</v>
      </c>
      <c r="L16" s="91">
        <v>39</v>
      </c>
      <c r="M16" s="91">
        <v>88</v>
      </c>
      <c r="N16" s="91">
        <v>71</v>
      </c>
      <c r="O16" s="91">
        <v>99</v>
      </c>
      <c r="P16" s="91">
        <v>222</v>
      </c>
      <c r="Q16" s="91">
        <v>81</v>
      </c>
      <c r="R16" s="97">
        <v>600</v>
      </c>
    </row>
    <row r="17" spans="10:18" x14ac:dyDescent="0.25">
      <c r="J17" s="95"/>
      <c r="K17" s="91" t="s">
        <v>86</v>
      </c>
      <c r="L17" s="91">
        <v>61</v>
      </c>
      <c r="M17" s="91">
        <v>135</v>
      </c>
      <c r="N17" s="91">
        <v>108</v>
      </c>
      <c r="O17" s="91">
        <v>150</v>
      </c>
      <c r="P17" s="91">
        <v>341</v>
      </c>
      <c r="Q17" s="91">
        <v>123</v>
      </c>
      <c r="R17" s="97">
        <v>918</v>
      </c>
    </row>
    <row r="18" spans="10:18" x14ac:dyDescent="0.25">
      <c r="J18" s="95"/>
      <c r="K18" s="91" t="s">
        <v>87</v>
      </c>
      <c r="L18" s="91">
        <v>89</v>
      </c>
      <c r="M18" s="91">
        <v>197</v>
      </c>
      <c r="N18" s="91">
        <v>160</v>
      </c>
      <c r="O18" s="91">
        <v>221</v>
      </c>
      <c r="P18" s="91">
        <v>500</v>
      </c>
      <c r="Q18" s="91">
        <v>180</v>
      </c>
      <c r="R18" s="97">
        <v>1347</v>
      </c>
    </row>
    <row r="19" spans="10:18" x14ac:dyDescent="0.25">
      <c r="J19" s="95" t="s">
        <v>688</v>
      </c>
      <c r="K19" s="91" t="s">
        <v>63</v>
      </c>
      <c r="L19" s="91">
        <v>333</v>
      </c>
      <c r="M19" s="91">
        <v>846</v>
      </c>
      <c r="N19" s="91">
        <v>580</v>
      </c>
      <c r="O19" s="91">
        <v>892</v>
      </c>
      <c r="P19" s="91">
        <v>1809</v>
      </c>
      <c r="Q19" s="91">
        <v>688</v>
      </c>
      <c r="R19" s="97">
        <v>5148</v>
      </c>
    </row>
    <row r="20" spans="10:18" x14ac:dyDescent="0.25">
      <c r="J20" s="95"/>
      <c r="K20" s="91" t="s">
        <v>64</v>
      </c>
      <c r="L20" s="91">
        <v>372</v>
      </c>
      <c r="M20" s="91">
        <v>864</v>
      </c>
      <c r="N20" s="91">
        <v>722</v>
      </c>
      <c r="O20" s="91">
        <v>930</v>
      </c>
      <c r="P20" s="91">
        <v>2003</v>
      </c>
      <c r="Q20" s="91">
        <v>835</v>
      </c>
      <c r="R20" s="97">
        <v>5726</v>
      </c>
    </row>
    <row r="21" spans="10:18" x14ac:dyDescent="0.25">
      <c r="J21" s="95"/>
      <c r="K21" s="91" t="s">
        <v>70</v>
      </c>
      <c r="L21" s="91">
        <v>27</v>
      </c>
      <c r="M21" s="91">
        <v>70</v>
      </c>
      <c r="N21" s="91">
        <v>58</v>
      </c>
      <c r="O21" s="91">
        <v>73</v>
      </c>
      <c r="P21" s="91">
        <v>176</v>
      </c>
      <c r="Q21" s="91">
        <v>81</v>
      </c>
      <c r="R21" s="97">
        <v>485</v>
      </c>
    </row>
    <row r="22" spans="10:18" x14ac:dyDescent="0.25">
      <c r="J22" s="95"/>
      <c r="K22" s="91" t="s">
        <v>72</v>
      </c>
      <c r="L22" s="91">
        <v>104</v>
      </c>
      <c r="M22" s="91">
        <v>278</v>
      </c>
      <c r="N22" s="91">
        <v>231</v>
      </c>
      <c r="O22" s="91">
        <v>293</v>
      </c>
      <c r="P22" s="91">
        <v>704</v>
      </c>
      <c r="Q22" s="91">
        <v>328</v>
      </c>
      <c r="R22" s="97">
        <v>1938</v>
      </c>
    </row>
    <row r="23" spans="10:18" x14ac:dyDescent="0.25">
      <c r="J23" s="95"/>
      <c r="K23" s="91" t="s">
        <v>75</v>
      </c>
      <c r="L23" s="91">
        <v>443</v>
      </c>
      <c r="M23" s="91">
        <v>1026</v>
      </c>
      <c r="N23" s="91">
        <v>784</v>
      </c>
      <c r="O23" s="91">
        <v>1055</v>
      </c>
      <c r="P23" s="91">
        <v>2109</v>
      </c>
      <c r="Q23" s="91">
        <v>850</v>
      </c>
      <c r="R23" s="97">
        <v>6267</v>
      </c>
    </row>
    <row r="24" spans="10:18" x14ac:dyDescent="0.25">
      <c r="J24" s="95" t="s">
        <v>689</v>
      </c>
      <c r="K24" s="91" t="s">
        <v>91</v>
      </c>
      <c r="L24" s="91">
        <v>1076</v>
      </c>
      <c r="M24" s="91">
        <v>1854</v>
      </c>
      <c r="N24" s="91">
        <v>1643</v>
      </c>
      <c r="O24" s="91">
        <v>2577</v>
      </c>
      <c r="P24" s="91">
        <v>4910</v>
      </c>
      <c r="Q24" s="91">
        <v>1456</v>
      </c>
      <c r="R24" s="97">
        <v>13516</v>
      </c>
    </row>
    <row r="25" spans="10:18" x14ac:dyDescent="0.25">
      <c r="J25" s="95"/>
      <c r="K25" s="91" t="s">
        <v>96</v>
      </c>
      <c r="L25" s="91">
        <v>196</v>
      </c>
      <c r="M25" s="91">
        <v>337</v>
      </c>
      <c r="N25" s="91">
        <v>299</v>
      </c>
      <c r="O25" s="91">
        <v>469</v>
      </c>
      <c r="P25" s="91">
        <v>891</v>
      </c>
      <c r="Q25" s="91">
        <v>265</v>
      </c>
      <c r="R25" s="97">
        <v>2457</v>
      </c>
    </row>
    <row r="26" spans="10:18" x14ac:dyDescent="0.25">
      <c r="J26" s="95"/>
      <c r="K26" s="91" t="s">
        <v>97</v>
      </c>
      <c r="L26" s="91">
        <v>244</v>
      </c>
      <c r="M26" s="91">
        <v>421</v>
      </c>
      <c r="N26" s="91">
        <v>374</v>
      </c>
      <c r="O26" s="91">
        <v>586</v>
      </c>
      <c r="P26" s="91">
        <v>1115</v>
      </c>
      <c r="Q26" s="91">
        <v>332</v>
      </c>
      <c r="R26" s="97">
        <v>3072</v>
      </c>
    </row>
    <row r="27" spans="10:18" x14ac:dyDescent="0.25">
      <c r="J27" s="95"/>
      <c r="K27" s="91" t="s">
        <v>98</v>
      </c>
      <c r="L27" s="91">
        <v>147</v>
      </c>
      <c r="M27" s="91">
        <v>253</v>
      </c>
      <c r="N27" s="91">
        <v>224</v>
      </c>
      <c r="O27" s="91">
        <v>352</v>
      </c>
      <c r="P27" s="91">
        <v>669</v>
      </c>
      <c r="Q27" s="91">
        <v>198</v>
      </c>
      <c r="R27" s="97">
        <v>1843</v>
      </c>
    </row>
    <row r="28" spans="10:18" x14ac:dyDescent="0.25">
      <c r="J28" s="95"/>
      <c r="K28" s="91" t="s">
        <v>119</v>
      </c>
      <c r="L28" s="91">
        <v>74</v>
      </c>
      <c r="M28" s="91">
        <v>122</v>
      </c>
      <c r="N28" s="91">
        <v>89</v>
      </c>
      <c r="O28" s="91">
        <v>152</v>
      </c>
      <c r="P28" s="91">
        <v>292</v>
      </c>
      <c r="Q28" s="91">
        <v>109</v>
      </c>
      <c r="R28" s="97">
        <v>838</v>
      </c>
    </row>
    <row r="29" spans="10:18" x14ac:dyDescent="0.25">
      <c r="J29" s="95"/>
      <c r="K29" s="91" t="s">
        <v>122</v>
      </c>
      <c r="L29" s="91">
        <v>198</v>
      </c>
      <c r="M29" s="91">
        <v>353</v>
      </c>
      <c r="N29" s="91">
        <v>291</v>
      </c>
      <c r="O29" s="91">
        <v>427</v>
      </c>
      <c r="P29" s="91">
        <v>966</v>
      </c>
      <c r="Q29" s="91">
        <v>504</v>
      </c>
      <c r="R29" s="97">
        <v>2739</v>
      </c>
    </row>
    <row r="30" spans="10:18" x14ac:dyDescent="0.25">
      <c r="J30" s="95"/>
      <c r="K30" s="91" t="s">
        <v>123</v>
      </c>
      <c r="L30" s="91">
        <v>144</v>
      </c>
      <c r="M30" s="91">
        <v>258</v>
      </c>
      <c r="N30" s="91">
        <v>208</v>
      </c>
      <c r="O30" s="91">
        <v>310</v>
      </c>
      <c r="P30" s="91">
        <v>700</v>
      </c>
      <c r="Q30" s="91">
        <v>366</v>
      </c>
      <c r="R30" s="97">
        <v>1986</v>
      </c>
    </row>
    <row r="31" spans="10:18" x14ac:dyDescent="0.25">
      <c r="J31" s="95"/>
      <c r="K31" s="91" t="s">
        <v>125</v>
      </c>
      <c r="L31" s="91">
        <v>141</v>
      </c>
      <c r="M31" s="91">
        <v>285</v>
      </c>
      <c r="N31" s="91">
        <v>322</v>
      </c>
      <c r="O31" s="91">
        <v>397</v>
      </c>
      <c r="P31" s="91">
        <v>1034</v>
      </c>
      <c r="Q31" s="91">
        <v>663</v>
      </c>
      <c r="R31" s="97">
        <v>2842</v>
      </c>
    </row>
    <row r="32" spans="10:18" x14ac:dyDescent="0.25">
      <c r="J32" s="95" t="s">
        <v>690</v>
      </c>
      <c r="K32" s="91" t="s">
        <v>92</v>
      </c>
      <c r="L32" s="91">
        <v>1126</v>
      </c>
      <c r="M32" s="91">
        <v>1938</v>
      </c>
      <c r="N32" s="91">
        <v>1718</v>
      </c>
      <c r="O32" s="91">
        <v>2695</v>
      </c>
      <c r="P32" s="91">
        <v>5133</v>
      </c>
      <c r="Q32" s="91">
        <v>1523</v>
      </c>
      <c r="R32" s="97">
        <v>14133</v>
      </c>
    </row>
    <row r="33" spans="10:18" x14ac:dyDescent="0.25">
      <c r="J33" s="95"/>
      <c r="K33" s="91" t="s">
        <v>95</v>
      </c>
      <c r="L33" s="91">
        <v>98</v>
      </c>
      <c r="M33" s="91">
        <v>169</v>
      </c>
      <c r="N33" s="91">
        <v>150</v>
      </c>
      <c r="O33" s="91">
        <v>235</v>
      </c>
      <c r="P33" s="91">
        <v>448</v>
      </c>
      <c r="Q33" s="91">
        <v>132</v>
      </c>
      <c r="R33" s="97">
        <v>1232</v>
      </c>
    </row>
    <row r="34" spans="10:18" x14ac:dyDescent="0.25">
      <c r="J34" s="95"/>
      <c r="K34" s="91" t="s">
        <v>111</v>
      </c>
      <c r="L34" s="91">
        <v>331</v>
      </c>
      <c r="M34" s="91">
        <v>816</v>
      </c>
      <c r="N34" s="91">
        <v>761</v>
      </c>
      <c r="O34" s="91">
        <v>997</v>
      </c>
      <c r="P34" s="91">
        <v>2111</v>
      </c>
      <c r="Q34" s="91">
        <v>884</v>
      </c>
      <c r="R34" s="97">
        <v>5900</v>
      </c>
    </row>
    <row r="35" spans="10:18" x14ac:dyDescent="0.25">
      <c r="J35" s="95"/>
      <c r="K35" s="91" t="s">
        <v>112</v>
      </c>
      <c r="L35" s="91">
        <v>63</v>
      </c>
      <c r="M35" s="91">
        <v>154</v>
      </c>
      <c r="N35" s="91">
        <v>144</v>
      </c>
      <c r="O35" s="91">
        <v>189</v>
      </c>
      <c r="P35" s="91">
        <v>399</v>
      </c>
      <c r="Q35" s="91">
        <v>168</v>
      </c>
      <c r="R35" s="97">
        <v>1117</v>
      </c>
    </row>
    <row r="36" spans="10:18" x14ac:dyDescent="0.25">
      <c r="J36" s="95"/>
      <c r="K36" s="91" t="s">
        <v>113</v>
      </c>
      <c r="L36" s="91">
        <v>75</v>
      </c>
      <c r="M36" s="91">
        <v>185</v>
      </c>
      <c r="N36" s="91">
        <v>172</v>
      </c>
      <c r="O36" s="91">
        <v>226</v>
      </c>
      <c r="P36" s="91">
        <v>477</v>
      </c>
      <c r="Q36" s="91">
        <v>201</v>
      </c>
      <c r="R36" s="97">
        <v>1336</v>
      </c>
    </row>
    <row r="37" spans="10:18" x14ac:dyDescent="0.25">
      <c r="J37" s="95"/>
      <c r="K37" s="91" t="s">
        <v>114</v>
      </c>
      <c r="L37" s="91">
        <v>157</v>
      </c>
      <c r="M37" s="91">
        <v>387</v>
      </c>
      <c r="N37" s="91">
        <v>361</v>
      </c>
      <c r="O37" s="91">
        <v>470</v>
      </c>
      <c r="P37" s="91">
        <v>997</v>
      </c>
      <c r="Q37" s="91">
        <v>418</v>
      </c>
      <c r="R37" s="97">
        <v>2790</v>
      </c>
    </row>
    <row r="38" spans="10:18" x14ac:dyDescent="0.25">
      <c r="J38" s="95" t="s">
        <v>131</v>
      </c>
      <c r="K38" s="91" t="s">
        <v>130</v>
      </c>
      <c r="L38" s="91">
        <v>1809</v>
      </c>
      <c r="M38" s="91">
        <v>2467</v>
      </c>
      <c r="N38" s="91">
        <v>1963</v>
      </c>
      <c r="O38" s="91">
        <v>3643</v>
      </c>
      <c r="P38" s="91">
        <v>5963</v>
      </c>
      <c r="Q38" s="91">
        <v>1417</v>
      </c>
      <c r="R38" s="97">
        <v>17262</v>
      </c>
    </row>
    <row r="39" spans="10:18" x14ac:dyDescent="0.25">
      <c r="J39" s="95"/>
      <c r="K39" s="91" t="s">
        <v>132</v>
      </c>
      <c r="L39" s="91">
        <v>74</v>
      </c>
      <c r="M39" s="91">
        <v>101</v>
      </c>
      <c r="N39" s="91">
        <v>80</v>
      </c>
      <c r="O39" s="91">
        <v>149</v>
      </c>
      <c r="P39" s="91">
        <v>244</v>
      </c>
      <c r="Q39" s="91">
        <v>58</v>
      </c>
      <c r="R39" s="97">
        <v>706</v>
      </c>
    </row>
    <row r="40" spans="10:18" x14ac:dyDescent="0.25">
      <c r="J40" s="95"/>
      <c r="K40" s="91" t="s">
        <v>136</v>
      </c>
      <c r="L40" s="91">
        <v>41</v>
      </c>
      <c r="M40" s="91">
        <v>164</v>
      </c>
      <c r="N40" s="91">
        <v>137</v>
      </c>
      <c r="O40" s="91">
        <v>295</v>
      </c>
      <c r="P40" s="91">
        <v>533</v>
      </c>
      <c r="Q40" s="91">
        <v>186</v>
      </c>
      <c r="R40" s="97">
        <v>1356</v>
      </c>
    </row>
    <row r="41" spans="10:18" x14ac:dyDescent="0.25">
      <c r="J41" s="95"/>
      <c r="K41" s="91" t="s">
        <v>139</v>
      </c>
      <c r="L41" s="91">
        <v>278</v>
      </c>
      <c r="M41" s="91">
        <v>1167</v>
      </c>
      <c r="N41" s="91">
        <v>935</v>
      </c>
      <c r="O41" s="91">
        <v>1316</v>
      </c>
      <c r="P41" s="91">
        <v>2562</v>
      </c>
      <c r="Q41" s="91">
        <v>988</v>
      </c>
      <c r="R41" s="97">
        <v>7246</v>
      </c>
    </row>
    <row r="42" spans="10:18" x14ac:dyDescent="0.25">
      <c r="J42" s="95"/>
      <c r="K42" s="91" t="s">
        <v>140</v>
      </c>
      <c r="L42" s="91">
        <v>137</v>
      </c>
      <c r="M42" s="91">
        <v>569</v>
      </c>
      <c r="N42" s="91">
        <v>457</v>
      </c>
      <c r="O42" s="91">
        <v>642</v>
      </c>
      <c r="P42" s="91">
        <v>1251</v>
      </c>
      <c r="Q42" s="91">
        <v>483</v>
      </c>
      <c r="R42" s="97">
        <v>3539</v>
      </c>
    </row>
    <row r="43" spans="10:18" x14ac:dyDescent="0.25">
      <c r="J43" s="95"/>
      <c r="K43" s="91" t="s">
        <v>141</v>
      </c>
      <c r="L43" s="91">
        <v>232</v>
      </c>
      <c r="M43" s="91">
        <v>980</v>
      </c>
      <c r="N43" s="91">
        <v>783</v>
      </c>
      <c r="O43" s="91">
        <v>1101</v>
      </c>
      <c r="P43" s="91">
        <v>2145</v>
      </c>
      <c r="Q43" s="91">
        <v>828</v>
      </c>
      <c r="R43" s="97">
        <v>6069</v>
      </c>
    </row>
    <row r="44" spans="10:18" x14ac:dyDescent="0.25">
      <c r="J44" s="95"/>
      <c r="K44" s="91" t="s">
        <v>143</v>
      </c>
      <c r="L44" s="91">
        <v>72</v>
      </c>
      <c r="M44" s="91">
        <v>191</v>
      </c>
      <c r="N44" s="91">
        <v>155</v>
      </c>
      <c r="O44" s="91">
        <v>291</v>
      </c>
      <c r="P44" s="91">
        <v>582</v>
      </c>
      <c r="Q44" s="91">
        <v>290</v>
      </c>
      <c r="R44" s="97">
        <v>1581</v>
      </c>
    </row>
    <row r="45" spans="10:18" x14ac:dyDescent="0.25">
      <c r="J45" s="95"/>
      <c r="K45" s="91" t="s">
        <v>145</v>
      </c>
      <c r="L45" s="91">
        <v>525</v>
      </c>
      <c r="M45" s="91">
        <v>794</v>
      </c>
      <c r="N45" s="91">
        <v>726</v>
      </c>
      <c r="O45" s="91">
        <v>933</v>
      </c>
      <c r="P45" s="91">
        <v>1960</v>
      </c>
      <c r="Q45" s="91">
        <v>799</v>
      </c>
      <c r="R45" s="97">
        <v>5737</v>
      </c>
    </row>
    <row r="46" spans="10:18" x14ac:dyDescent="0.25">
      <c r="J46" s="95"/>
      <c r="K46" s="91" t="s">
        <v>148</v>
      </c>
      <c r="L46" s="91">
        <v>176</v>
      </c>
      <c r="M46" s="91">
        <v>284</v>
      </c>
      <c r="N46" s="91">
        <v>246</v>
      </c>
      <c r="O46" s="91">
        <v>436</v>
      </c>
      <c r="P46" s="91">
        <v>880</v>
      </c>
      <c r="Q46" s="91">
        <v>383</v>
      </c>
      <c r="R46" s="97">
        <v>2405</v>
      </c>
    </row>
    <row r="47" spans="10:18" x14ac:dyDescent="0.25">
      <c r="J47" s="95"/>
      <c r="K47" s="91" t="s">
        <v>149</v>
      </c>
      <c r="L47" s="91">
        <v>94</v>
      </c>
      <c r="M47" s="91">
        <v>153</v>
      </c>
      <c r="N47" s="91">
        <v>131</v>
      </c>
      <c r="O47" s="91">
        <v>235</v>
      </c>
      <c r="P47" s="91">
        <v>475</v>
      </c>
      <c r="Q47" s="91">
        <v>207</v>
      </c>
      <c r="R47" s="97">
        <v>1295</v>
      </c>
    </row>
    <row r="48" spans="10:18" x14ac:dyDescent="0.25">
      <c r="J48" s="95"/>
      <c r="K48" s="91" t="s">
        <v>151</v>
      </c>
      <c r="L48" s="91">
        <v>118</v>
      </c>
      <c r="M48" s="91">
        <v>400</v>
      </c>
      <c r="N48" s="91">
        <v>349</v>
      </c>
      <c r="O48" s="91">
        <v>489</v>
      </c>
      <c r="P48" s="91">
        <v>980</v>
      </c>
      <c r="Q48" s="91">
        <v>331</v>
      </c>
      <c r="R48" s="97">
        <v>2667</v>
      </c>
    </row>
    <row r="49" spans="10:18" x14ac:dyDescent="0.25">
      <c r="J49" s="95"/>
      <c r="K49" s="91" t="s">
        <v>154</v>
      </c>
      <c r="L49" s="91">
        <v>120</v>
      </c>
      <c r="M49" s="91">
        <v>418</v>
      </c>
      <c r="N49" s="91">
        <v>340</v>
      </c>
      <c r="O49" s="91">
        <v>477</v>
      </c>
      <c r="P49" s="91">
        <v>1078</v>
      </c>
      <c r="Q49" s="91">
        <v>578</v>
      </c>
      <c r="R49" s="97">
        <v>3011</v>
      </c>
    </row>
    <row r="50" spans="10:18" x14ac:dyDescent="0.25">
      <c r="J50" s="95" t="s">
        <v>175</v>
      </c>
      <c r="K50" s="91" t="s">
        <v>93</v>
      </c>
      <c r="L50" s="91">
        <v>1319</v>
      </c>
      <c r="M50" s="91">
        <v>2275</v>
      </c>
      <c r="N50" s="91">
        <v>2014</v>
      </c>
      <c r="O50" s="91">
        <v>3163</v>
      </c>
      <c r="P50" s="91">
        <v>6024</v>
      </c>
      <c r="Q50" s="91">
        <v>1788</v>
      </c>
      <c r="R50" s="97">
        <v>16583</v>
      </c>
    </row>
    <row r="51" spans="10:18" x14ac:dyDescent="0.25">
      <c r="J51" s="95"/>
      <c r="K51" s="91" t="s">
        <v>133</v>
      </c>
      <c r="L51" s="91">
        <v>1551</v>
      </c>
      <c r="M51" s="91">
        <v>2116</v>
      </c>
      <c r="N51" s="91">
        <v>1681</v>
      </c>
      <c r="O51" s="91">
        <v>3123</v>
      </c>
      <c r="P51" s="91">
        <v>5112</v>
      </c>
      <c r="Q51" s="91">
        <v>1213</v>
      </c>
      <c r="R51" s="97">
        <v>14796</v>
      </c>
    </row>
    <row r="52" spans="10:18" x14ac:dyDescent="0.25">
      <c r="J52" s="95" t="s">
        <v>681</v>
      </c>
      <c r="K52" s="91" t="s">
        <v>99</v>
      </c>
      <c r="L52" s="91">
        <v>98</v>
      </c>
      <c r="M52" s="91">
        <v>169</v>
      </c>
      <c r="N52" s="91">
        <v>150</v>
      </c>
      <c r="O52" s="91">
        <v>235</v>
      </c>
      <c r="P52" s="91">
        <v>448</v>
      </c>
      <c r="Q52" s="91">
        <v>132</v>
      </c>
      <c r="R52" s="97">
        <v>1232</v>
      </c>
    </row>
    <row r="53" spans="10:18" x14ac:dyDescent="0.25">
      <c r="J53" s="95"/>
      <c r="K53" s="91" t="s">
        <v>102</v>
      </c>
      <c r="L53" s="91">
        <v>586</v>
      </c>
      <c r="M53" s="91">
        <v>1011</v>
      </c>
      <c r="N53" s="91">
        <v>896</v>
      </c>
      <c r="O53" s="91">
        <v>1406</v>
      </c>
      <c r="P53" s="91">
        <v>2677</v>
      </c>
      <c r="Q53" s="91">
        <v>795</v>
      </c>
      <c r="R53" s="97">
        <v>7371</v>
      </c>
    </row>
    <row r="54" spans="10:18" x14ac:dyDescent="0.25">
      <c r="J54" s="95"/>
      <c r="K54" s="91" t="s">
        <v>134</v>
      </c>
      <c r="L54" s="91">
        <v>258</v>
      </c>
      <c r="M54" s="91">
        <v>353</v>
      </c>
      <c r="N54" s="91">
        <v>282</v>
      </c>
      <c r="O54" s="91">
        <v>520</v>
      </c>
      <c r="P54" s="91">
        <v>851</v>
      </c>
      <c r="Q54" s="91">
        <v>202</v>
      </c>
      <c r="R54" s="97">
        <v>2466</v>
      </c>
    </row>
    <row r="55" spans="10:18" x14ac:dyDescent="0.25">
      <c r="J55" s="95" t="s">
        <v>691</v>
      </c>
      <c r="K55" s="91"/>
      <c r="L55" s="91">
        <v>15898</v>
      </c>
      <c r="M55" s="91">
        <v>30460</v>
      </c>
      <c r="N55" s="91">
        <v>25854</v>
      </c>
      <c r="O55" s="91">
        <v>39469</v>
      </c>
      <c r="P55" s="91">
        <v>76608</v>
      </c>
      <c r="Q55" s="91">
        <v>26779</v>
      </c>
      <c r="R55" s="97">
        <v>215068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DATA</vt:lpstr>
      <vt:lpstr>Hoja1</vt:lpstr>
      <vt:lpstr>EE_SS</vt:lpstr>
      <vt:lpstr>M_R</vt:lpstr>
      <vt:lpstr>espinar</vt:lpstr>
      <vt:lpstr>PROVINCIA</vt:lpstr>
      <vt:lpstr>ETAPA_VIDA</vt:lpstr>
      <vt:lpstr>CUADROS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flutter</cp:lastModifiedBy>
  <cp:lastPrinted>2021-03-10T22:00:41Z</cp:lastPrinted>
  <dcterms:created xsi:type="dcterms:W3CDTF">2021-01-18T17:23:25Z</dcterms:created>
  <dcterms:modified xsi:type="dcterms:W3CDTF">2021-03-10T22:01:01Z</dcterms:modified>
</cp:coreProperties>
</file>