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pivotTables/pivotTable3.xml" ContentType="application/vnd.openxmlformats-officedocument.spreadsheetml.pivot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-15" yWindow="165" windowWidth="21630" windowHeight="4875" firstSheet="1" activeTab="3"/>
  </bookViews>
  <sheets>
    <sheet name="MICRORED" sheetId="23" state="hidden" r:id="rId1"/>
    <sheet name="SELEC DATOS" sheetId="19" r:id="rId2"/>
    <sheet name="PIRAMIDE" sheetId="20" r:id="rId3"/>
    <sheet name="provincia" sheetId="22" r:id="rId4"/>
    <sheet name="PrevioBase" sheetId="16" state="hidden" r:id="rId5"/>
    <sheet name="DATA POBLACION" sheetId="17" state="hidden" r:id="rId6"/>
    <sheet name="plano2023" sheetId="24" state="hidden" r:id="rId7"/>
  </sheets>
  <externalReferences>
    <externalReference r:id="rId8"/>
  </externalReferences>
  <definedNames>
    <definedName name="_xlnm._FilterDatabase" localSheetId="4" hidden="1">PrevioBase!$A$1:$AX$105</definedName>
  </definedNames>
  <calcPr calcId="144525"/>
  <pivotCaches>
    <pivotCache cacheId="0" r:id="rId9"/>
    <pivotCache cacheId="1" r:id="rId10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6" i="16" l="1"/>
  <c r="P106" i="16" s="1"/>
  <c r="K106" i="16"/>
  <c r="L106" i="16"/>
  <c r="M106" i="16"/>
  <c r="N106" i="16"/>
  <c r="O106" i="16" s="1"/>
  <c r="Q106" i="16"/>
  <c r="R106" i="16"/>
  <c r="V106" i="16" s="1"/>
  <c r="S106" i="16"/>
  <c r="T106" i="16"/>
  <c r="U106" i="16"/>
  <c r="W106" i="16"/>
  <c r="X106" i="16"/>
  <c r="Y106" i="16"/>
  <c r="AB106" i="16" s="1"/>
  <c r="Z106" i="16"/>
  <c r="AA106" i="16"/>
  <c r="AC106" i="16"/>
  <c r="AF106" i="16" s="1"/>
  <c r="AD106" i="16"/>
  <c r="AI106" i="16" s="1"/>
  <c r="AE106" i="16"/>
  <c r="AG106" i="16"/>
  <c r="AH106" i="16"/>
  <c r="AL106" i="16" s="1"/>
  <c r="AJ106" i="16"/>
  <c r="AK106" i="16"/>
  <c r="AM106" i="16"/>
  <c r="AN106" i="16"/>
  <c r="AO106" i="16"/>
  <c r="AP106" i="16"/>
  <c r="AS106" i="16" s="1"/>
  <c r="AQ106" i="16"/>
  <c r="AR106" i="16"/>
  <c r="AT106" i="16"/>
  <c r="AY106" i="16" s="1"/>
  <c r="AU106" i="16"/>
  <c r="AV106" i="16"/>
  <c r="AW106" i="16"/>
  <c r="AX106" i="16"/>
  <c r="J107" i="16"/>
  <c r="P107" i="16" s="1"/>
  <c r="K107" i="16"/>
  <c r="L107" i="16"/>
  <c r="M107" i="16"/>
  <c r="N107" i="16"/>
  <c r="O107" i="16"/>
  <c r="Q107" i="16"/>
  <c r="R107" i="16"/>
  <c r="S107" i="16"/>
  <c r="V107" i="16" s="1"/>
  <c r="T107" i="16"/>
  <c r="U107" i="16"/>
  <c r="W107" i="16"/>
  <c r="AB107" i="16" s="1"/>
  <c r="X107" i="16"/>
  <c r="Y107" i="16"/>
  <c r="Z107" i="16"/>
  <c r="AA107" i="16"/>
  <c r="AC107" i="16"/>
  <c r="AF107" i="16" s="1"/>
  <c r="AD107" i="16"/>
  <c r="AE107" i="16"/>
  <c r="AI107" i="16" s="1"/>
  <c r="AG107" i="16"/>
  <c r="AH107" i="16"/>
  <c r="AJ107" i="16"/>
  <c r="AK107" i="16"/>
  <c r="AL107" i="16"/>
  <c r="AM107" i="16"/>
  <c r="AS107" i="16" s="1"/>
  <c r="AN107" i="16"/>
  <c r="AO107" i="16"/>
  <c r="AP107" i="16"/>
  <c r="AQ107" i="16"/>
  <c r="AR107" i="16"/>
  <c r="AT107" i="16"/>
  <c r="AU107" i="16"/>
  <c r="AY107" i="16" s="1"/>
  <c r="AV107" i="16"/>
  <c r="AW107" i="16"/>
  <c r="AX107" i="16"/>
  <c r="I107" i="16" l="1"/>
  <c r="I106" i="16"/>
  <c r="J4" i="17" l="1"/>
  <c r="J5" i="17"/>
  <c r="J6" i="17"/>
  <c r="J7" i="17"/>
  <c r="J8" i="17"/>
  <c r="J9" i="17"/>
  <c r="J10" i="17"/>
  <c r="J11" i="17"/>
  <c r="J12" i="17"/>
  <c r="J13" i="17"/>
  <c r="J14" i="17"/>
  <c r="J15" i="17"/>
  <c r="J16" i="17"/>
  <c r="J17" i="17"/>
  <c r="J18" i="17"/>
  <c r="J19" i="17"/>
  <c r="J20" i="17"/>
  <c r="J21" i="17"/>
  <c r="J22" i="17"/>
  <c r="J23" i="17"/>
  <c r="J24" i="17"/>
  <c r="J25" i="17"/>
  <c r="J26" i="17"/>
  <c r="J27" i="17"/>
  <c r="J28" i="17"/>
  <c r="J29" i="17"/>
  <c r="J30" i="17"/>
  <c r="J31" i="17"/>
  <c r="J32" i="17"/>
  <c r="J33" i="17"/>
  <c r="J34" i="17"/>
  <c r="J35" i="17"/>
  <c r="J36" i="17"/>
  <c r="J37" i="17"/>
  <c r="J38" i="17"/>
  <c r="J39" i="17"/>
  <c r="J40" i="17"/>
  <c r="J41" i="17"/>
  <c r="J42" i="17"/>
  <c r="J43" i="17"/>
  <c r="J44" i="17"/>
  <c r="J45" i="17"/>
  <c r="J46" i="17"/>
  <c r="J47" i="17"/>
  <c r="J48" i="17"/>
  <c r="J49" i="17"/>
  <c r="J50" i="17"/>
  <c r="J51" i="17"/>
  <c r="J52" i="17"/>
  <c r="J53" i="17"/>
  <c r="J54" i="17"/>
  <c r="J55" i="17"/>
  <c r="J56" i="17"/>
  <c r="M62" i="17"/>
  <c r="J104" i="16"/>
  <c r="J34" i="16" l="1"/>
  <c r="P2" i="17" l="1"/>
  <c r="P3" i="17"/>
  <c r="P4" i="17"/>
  <c r="P5" i="17"/>
  <c r="P6" i="17"/>
  <c r="P7" i="17"/>
  <c r="P8" i="17"/>
  <c r="P9" i="17"/>
  <c r="P10" i="17"/>
  <c r="P11" i="17"/>
  <c r="P12" i="17"/>
  <c r="P13" i="17"/>
  <c r="P14" i="17"/>
  <c r="P15" i="17"/>
  <c r="P16" i="17"/>
  <c r="P17" i="17"/>
  <c r="P18" i="17"/>
  <c r="P19" i="17"/>
  <c r="P20" i="17"/>
  <c r="P21" i="17"/>
  <c r="P22" i="17"/>
  <c r="P23" i="17"/>
  <c r="P24" i="17"/>
  <c r="P25" i="17"/>
  <c r="P26" i="17"/>
  <c r="P27" i="17"/>
  <c r="P28" i="17"/>
  <c r="P29" i="17"/>
  <c r="P30" i="17"/>
  <c r="P31" i="17"/>
  <c r="P32" i="17"/>
  <c r="P33" i="17"/>
  <c r="P34" i="17"/>
  <c r="P35" i="17"/>
  <c r="P36" i="17"/>
  <c r="P37" i="17"/>
  <c r="P38" i="17"/>
  <c r="P39" i="17"/>
  <c r="P40" i="17"/>
  <c r="P41" i="17"/>
  <c r="P42" i="17"/>
  <c r="P43" i="17"/>
  <c r="P44" i="17"/>
  <c r="P45" i="17"/>
  <c r="P46" i="17"/>
  <c r="P47" i="17"/>
  <c r="P48" i="17"/>
  <c r="P49" i="17"/>
  <c r="P50" i="17"/>
  <c r="P51" i="17"/>
  <c r="P52" i="17"/>
  <c r="P53" i="17"/>
  <c r="P54" i="17"/>
  <c r="P55" i="17"/>
  <c r="P56" i="17"/>
  <c r="AA56" i="17" l="1"/>
  <c r="AP56" i="17"/>
  <c r="BC56" i="17"/>
  <c r="BL56" i="17"/>
  <c r="BY56" i="17"/>
  <c r="CJ56" i="17"/>
  <c r="K34" i="16"/>
  <c r="L34" i="16"/>
  <c r="M34" i="16"/>
  <c r="N34" i="16"/>
  <c r="J35" i="16"/>
  <c r="K35" i="16"/>
  <c r="L35" i="16"/>
  <c r="M35" i="16"/>
  <c r="N35" i="16"/>
  <c r="J36" i="16"/>
  <c r="K36" i="16"/>
  <c r="L36" i="16"/>
  <c r="M36" i="16"/>
  <c r="N36" i="16"/>
  <c r="J37" i="16"/>
  <c r="K37" i="16"/>
  <c r="L37" i="16"/>
  <c r="M37" i="16"/>
  <c r="N37" i="16"/>
  <c r="J38" i="16"/>
  <c r="K38" i="16"/>
  <c r="L38" i="16"/>
  <c r="M38" i="16"/>
  <c r="N38" i="16"/>
  <c r="J39" i="16"/>
  <c r="K39" i="16"/>
  <c r="L39" i="16"/>
  <c r="M39" i="16"/>
  <c r="N39" i="16"/>
  <c r="J2" i="16"/>
  <c r="K2" i="16"/>
  <c r="L2" i="16"/>
  <c r="M2" i="16"/>
  <c r="N2" i="16"/>
  <c r="J3" i="16"/>
  <c r="K3" i="16"/>
  <c r="L3" i="16"/>
  <c r="M3" i="16"/>
  <c r="N3" i="16"/>
  <c r="J40" i="16"/>
  <c r="K40" i="16"/>
  <c r="L40" i="16"/>
  <c r="M40" i="16"/>
  <c r="N40" i="16"/>
  <c r="J41" i="16"/>
  <c r="K41" i="16"/>
  <c r="L41" i="16"/>
  <c r="M41" i="16"/>
  <c r="N41" i="16"/>
  <c r="J42" i="16"/>
  <c r="K42" i="16"/>
  <c r="L42" i="16"/>
  <c r="M42" i="16"/>
  <c r="N42" i="16"/>
  <c r="J43" i="16"/>
  <c r="K43" i="16"/>
  <c r="L43" i="16"/>
  <c r="M43" i="16"/>
  <c r="N43" i="16"/>
  <c r="J4" i="16"/>
  <c r="K4" i="16"/>
  <c r="L4" i="16"/>
  <c r="M4" i="16"/>
  <c r="N4" i="16"/>
  <c r="J5" i="16"/>
  <c r="K5" i="16"/>
  <c r="L5" i="16"/>
  <c r="M5" i="16"/>
  <c r="N5" i="16"/>
  <c r="J6" i="16"/>
  <c r="K6" i="16"/>
  <c r="L6" i="16"/>
  <c r="M6" i="16"/>
  <c r="N6" i="16"/>
  <c r="J7" i="16"/>
  <c r="K7" i="16"/>
  <c r="L7" i="16"/>
  <c r="M7" i="16"/>
  <c r="N7" i="16"/>
  <c r="J8" i="16"/>
  <c r="K8" i="16"/>
  <c r="L8" i="16"/>
  <c r="M8" i="16"/>
  <c r="N8" i="16"/>
  <c r="J9" i="16"/>
  <c r="K9" i="16"/>
  <c r="L9" i="16"/>
  <c r="M9" i="16"/>
  <c r="N9" i="16"/>
  <c r="J78" i="16"/>
  <c r="K78" i="16"/>
  <c r="L78" i="16"/>
  <c r="M78" i="16"/>
  <c r="N78" i="16"/>
  <c r="J79" i="16"/>
  <c r="K79" i="16"/>
  <c r="L79" i="16"/>
  <c r="M79" i="16"/>
  <c r="N79" i="16"/>
  <c r="J44" i="16"/>
  <c r="K44" i="16"/>
  <c r="L44" i="16"/>
  <c r="M44" i="16"/>
  <c r="N44" i="16"/>
  <c r="J45" i="16"/>
  <c r="K45" i="16"/>
  <c r="L45" i="16"/>
  <c r="M45" i="16"/>
  <c r="N45" i="16"/>
  <c r="J80" i="16"/>
  <c r="K80" i="16"/>
  <c r="L80" i="16"/>
  <c r="M80" i="16"/>
  <c r="N80" i="16"/>
  <c r="J81" i="16"/>
  <c r="K81" i="16"/>
  <c r="L81" i="16"/>
  <c r="M81" i="16"/>
  <c r="N81" i="16"/>
  <c r="J46" i="16"/>
  <c r="K46" i="16"/>
  <c r="L46" i="16"/>
  <c r="M46" i="16"/>
  <c r="N46" i="16"/>
  <c r="J47" i="16"/>
  <c r="K47" i="16"/>
  <c r="L47" i="16"/>
  <c r="M47" i="16"/>
  <c r="N47" i="16"/>
  <c r="J48" i="16"/>
  <c r="K48" i="16"/>
  <c r="L48" i="16"/>
  <c r="M48" i="16"/>
  <c r="N48" i="16"/>
  <c r="J49" i="16"/>
  <c r="K49" i="16"/>
  <c r="L49" i="16"/>
  <c r="M49" i="16"/>
  <c r="N49" i="16"/>
  <c r="J50" i="16"/>
  <c r="K50" i="16"/>
  <c r="L50" i="16"/>
  <c r="M50" i="16"/>
  <c r="N50" i="16"/>
  <c r="J51" i="16"/>
  <c r="K51" i="16"/>
  <c r="L51" i="16"/>
  <c r="M51" i="16"/>
  <c r="N51" i="16"/>
  <c r="J52" i="16"/>
  <c r="K52" i="16"/>
  <c r="L52" i="16"/>
  <c r="M52" i="16"/>
  <c r="N52" i="16"/>
  <c r="J53" i="16"/>
  <c r="K53" i="16"/>
  <c r="L53" i="16"/>
  <c r="M53" i="16"/>
  <c r="N53" i="16"/>
  <c r="J54" i="16"/>
  <c r="K54" i="16"/>
  <c r="L54" i="16"/>
  <c r="M54" i="16"/>
  <c r="N54" i="16"/>
  <c r="J55" i="16"/>
  <c r="K55" i="16"/>
  <c r="L55" i="16"/>
  <c r="M55" i="16"/>
  <c r="N55" i="16"/>
  <c r="J56" i="16"/>
  <c r="K56" i="16"/>
  <c r="L56" i="16"/>
  <c r="M56" i="16"/>
  <c r="N56" i="16"/>
  <c r="J57" i="16"/>
  <c r="K57" i="16"/>
  <c r="L57" i="16"/>
  <c r="M57" i="16"/>
  <c r="N57" i="16"/>
  <c r="J58" i="16"/>
  <c r="K58" i="16"/>
  <c r="L58" i="16"/>
  <c r="M58" i="16"/>
  <c r="N58" i="16"/>
  <c r="J59" i="16"/>
  <c r="K59" i="16"/>
  <c r="L59" i="16"/>
  <c r="M59" i="16"/>
  <c r="N59" i="16"/>
  <c r="J60" i="16"/>
  <c r="K60" i="16"/>
  <c r="L60" i="16"/>
  <c r="M60" i="16"/>
  <c r="N60" i="16"/>
  <c r="J61" i="16"/>
  <c r="K61" i="16"/>
  <c r="L61" i="16"/>
  <c r="M61" i="16"/>
  <c r="N61" i="16"/>
  <c r="J62" i="16"/>
  <c r="K62" i="16"/>
  <c r="L62" i="16"/>
  <c r="M62" i="16"/>
  <c r="N62" i="16"/>
  <c r="J63" i="16"/>
  <c r="K63" i="16"/>
  <c r="L63" i="16"/>
  <c r="M63" i="16"/>
  <c r="N63" i="16"/>
  <c r="J64" i="16"/>
  <c r="K64" i="16"/>
  <c r="L64" i="16"/>
  <c r="M64" i="16"/>
  <c r="N64" i="16"/>
  <c r="J65" i="16"/>
  <c r="K65" i="16"/>
  <c r="L65" i="16"/>
  <c r="M65" i="16"/>
  <c r="N65" i="16"/>
  <c r="J66" i="16"/>
  <c r="K66" i="16"/>
  <c r="L66" i="16"/>
  <c r="M66" i="16"/>
  <c r="N66" i="16"/>
  <c r="J67" i="16"/>
  <c r="K67" i="16"/>
  <c r="L67" i="16"/>
  <c r="M67" i="16"/>
  <c r="N67" i="16"/>
  <c r="J68" i="16"/>
  <c r="K68" i="16"/>
  <c r="L68" i="16"/>
  <c r="M68" i="16"/>
  <c r="N68" i="16"/>
  <c r="J69" i="16"/>
  <c r="K69" i="16"/>
  <c r="L69" i="16"/>
  <c r="M69" i="16"/>
  <c r="N69" i="16"/>
  <c r="J10" i="16"/>
  <c r="K10" i="16"/>
  <c r="L10" i="16"/>
  <c r="M10" i="16"/>
  <c r="N10" i="16"/>
  <c r="J11" i="16"/>
  <c r="K11" i="16"/>
  <c r="L11" i="16"/>
  <c r="M11" i="16"/>
  <c r="N11" i="16"/>
  <c r="J70" i="16"/>
  <c r="K70" i="16"/>
  <c r="L70" i="16"/>
  <c r="M70" i="16"/>
  <c r="N70" i="16"/>
  <c r="J71" i="16"/>
  <c r="K71" i="16"/>
  <c r="L71" i="16"/>
  <c r="M71" i="16"/>
  <c r="N71" i="16"/>
  <c r="J12" i="16"/>
  <c r="K12" i="16"/>
  <c r="L12" i="16"/>
  <c r="M12" i="16"/>
  <c r="N12" i="16"/>
  <c r="J13" i="16"/>
  <c r="K13" i="16"/>
  <c r="L13" i="16"/>
  <c r="M13" i="16"/>
  <c r="N13" i="16"/>
  <c r="J14" i="16"/>
  <c r="K14" i="16"/>
  <c r="L14" i="16"/>
  <c r="M14" i="16"/>
  <c r="N14" i="16"/>
  <c r="J15" i="16"/>
  <c r="K15" i="16"/>
  <c r="L15" i="16"/>
  <c r="M15" i="16"/>
  <c r="N15" i="16"/>
  <c r="J72" i="16"/>
  <c r="K72" i="16"/>
  <c r="L72" i="16"/>
  <c r="M72" i="16"/>
  <c r="N72" i="16"/>
  <c r="J73" i="16"/>
  <c r="K73" i="16"/>
  <c r="L73" i="16"/>
  <c r="M73" i="16"/>
  <c r="N73" i="16"/>
  <c r="J74" i="16"/>
  <c r="K74" i="16"/>
  <c r="L74" i="16"/>
  <c r="M74" i="16"/>
  <c r="N74" i="16"/>
  <c r="J75" i="16"/>
  <c r="K75" i="16"/>
  <c r="L75" i="16"/>
  <c r="M75" i="16"/>
  <c r="N75" i="16"/>
  <c r="J76" i="16"/>
  <c r="K76" i="16"/>
  <c r="L76" i="16"/>
  <c r="M76" i="16"/>
  <c r="N76" i="16"/>
  <c r="J77" i="16"/>
  <c r="K77" i="16"/>
  <c r="L77" i="16"/>
  <c r="M77" i="16"/>
  <c r="N77" i="16"/>
  <c r="J16" i="16"/>
  <c r="K16" i="16"/>
  <c r="L16" i="16"/>
  <c r="M16" i="16"/>
  <c r="N16" i="16"/>
  <c r="J17" i="16"/>
  <c r="K17" i="16"/>
  <c r="L17" i="16"/>
  <c r="M17" i="16"/>
  <c r="N17" i="16"/>
  <c r="J18" i="16"/>
  <c r="K18" i="16"/>
  <c r="L18" i="16"/>
  <c r="M18" i="16"/>
  <c r="N18" i="16"/>
  <c r="J19" i="16"/>
  <c r="K19" i="16"/>
  <c r="L19" i="16"/>
  <c r="M19" i="16"/>
  <c r="N19" i="16"/>
  <c r="J20" i="16"/>
  <c r="K20" i="16"/>
  <c r="L20" i="16"/>
  <c r="M20" i="16"/>
  <c r="N20" i="16"/>
  <c r="J21" i="16"/>
  <c r="K21" i="16"/>
  <c r="L21" i="16"/>
  <c r="M21" i="16"/>
  <c r="N21" i="16"/>
  <c r="J22" i="16"/>
  <c r="K22" i="16"/>
  <c r="L22" i="16"/>
  <c r="M22" i="16"/>
  <c r="N22" i="16"/>
  <c r="J23" i="16"/>
  <c r="K23" i="16"/>
  <c r="L23" i="16"/>
  <c r="M23" i="16"/>
  <c r="N23" i="16"/>
  <c r="J24" i="16"/>
  <c r="K24" i="16"/>
  <c r="L24" i="16"/>
  <c r="M24" i="16"/>
  <c r="N24" i="16"/>
  <c r="J25" i="16"/>
  <c r="K25" i="16"/>
  <c r="L25" i="16"/>
  <c r="M25" i="16"/>
  <c r="N25" i="16"/>
  <c r="J26" i="16"/>
  <c r="K26" i="16"/>
  <c r="L26" i="16"/>
  <c r="M26" i="16"/>
  <c r="N26" i="16"/>
  <c r="J27" i="16"/>
  <c r="K27" i="16"/>
  <c r="L27" i="16"/>
  <c r="M27" i="16"/>
  <c r="N27" i="16"/>
  <c r="J28" i="16"/>
  <c r="K28" i="16"/>
  <c r="L28" i="16"/>
  <c r="M28" i="16"/>
  <c r="N28" i="16"/>
  <c r="J29" i="16"/>
  <c r="K29" i="16"/>
  <c r="L29" i="16"/>
  <c r="M29" i="16"/>
  <c r="N29" i="16"/>
  <c r="J30" i="16"/>
  <c r="K30" i="16"/>
  <c r="L30" i="16"/>
  <c r="M30" i="16"/>
  <c r="N30" i="16"/>
  <c r="J31" i="16"/>
  <c r="K31" i="16"/>
  <c r="L31" i="16"/>
  <c r="M31" i="16"/>
  <c r="N31" i="16"/>
  <c r="J32" i="16"/>
  <c r="K32" i="16"/>
  <c r="L32" i="16"/>
  <c r="M32" i="16"/>
  <c r="N32" i="16"/>
  <c r="J33" i="16"/>
  <c r="K33" i="16"/>
  <c r="L33" i="16"/>
  <c r="M33" i="16"/>
  <c r="N33" i="16"/>
  <c r="J82" i="16"/>
  <c r="K82" i="16"/>
  <c r="L82" i="16"/>
  <c r="M82" i="16"/>
  <c r="N82" i="16"/>
  <c r="J83" i="16"/>
  <c r="K83" i="16"/>
  <c r="L83" i="16"/>
  <c r="M83" i="16"/>
  <c r="N83" i="16"/>
  <c r="J84" i="16"/>
  <c r="K84" i="16"/>
  <c r="L84" i="16"/>
  <c r="M84" i="16"/>
  <c r="N84" i="16"/>
  <c r="J85" i="16"/>
  <c r="K85" i="16"/>
  <c r="L85" i="16"/>
  <c r="M85" i="16"/>
  <c r="N85" i="16"/>
  <c r="J86" i="16"/>
  <c r="K86" i="16"/>
  <c r="L86" i="16"/>
  <c r="M86" i="16"/>
  <c r="N86" i="16"/>
  <c r="J87" i="16"/>
  <c r="K87" i="16"/>
  <c r="L87" i="16"/>
  <c r="M87" i="16"/>
  <c r="N87" i="16"/>
  <c r="J88" i="16"/>
  <c r="K88" i="16"/>
  <c r="L88" i="16"/>
  <c r="M88" i="16"/>
  <c r="N88" i="16"/>
  <c r="J89" i="16"/>
  <c r="K89" i="16"/>
  <c r="L89" i="16"/>
  <c r="M89" i="16"/>
  <c r="N89" i="16"/>
  <c r="J90" i="16"/>
  <c r="K90" i="16"/>
  <c r="L90" i="16"/>
  <c r="M90" i="16"/>
  <c r="N90" i="16"/>
  <c r="J91" i="16"/>
  <c r="K91" i="16"/>
  <c r="L91" i="16"/>
  <c r="M91" i="16"/>
  <c r="N91" i="16"/>
  <c r="J92" i="16"/>
  <c r="K92" i="16"/>
  <c r="L92" i="16"/>
  <c r="M92" i="16"/>
  <c r="N92" i="16"/>
  <c r="J93" i="16"/>
  <c r="K93" i="16"/>
  <c r="L93" i="16"/>
  <c r="M93" i="16"/>
  <c r="N93" i="16"/>
  <c r="J94" i="16"/>
  <c r="K94" i="16"/>
  <c r="L94" i="16"/>
  <c r="M94" i="16"/>
  <c r="N94" i="16"/>
  <c r="J95" i="16"/>
  <c r="K95" i="16"/>
  <c r="L95" i="16"/>
  <c r="M95" i="16"/>
  <c r="N95" i="16"/>
  <c r="J96" i="16"/>
  <c r="K96" i="16"/>
  <c r="L96" i="16"/>
  <c r="M96" i="16"/>
  <c r="N96" i="16"/>
  <c r="J97" i="16"/>
  <c r="K97" i="16"/>
  <c r="L97" i="16"/>
  <c r="M97" i="16"/>
  <c r="N97" i="16"/>
  <c r="J98" i="16"/>
  <c r="K98" i="16"/>
  <c r="L98" i="16"/>
  <c r="M98" i="16"/>
  <c r="N98" i="16"/>
  <c r="J99" i="16"/>
  <c r="K99" i="16"/>
  <c r="L99" i="16"/>
  <c r="M99" i="16"/>
  <c r="N99" i="16"/>
  <c r="J100" i="16"/>
  <c r="K100" i="16"/>
  <c r="L100" i="16"/>
  <c r="M100" i="16"/>
  <c r="N100" i="16"/>
  <c r="J101" i="16"/>
  <c r="K101" i="16"/>
  <c r="L101" i="16"/>
  <c r="M101" i="16"/>
  <c r="N101" i="16"/>
  <c r="J102" i="16"/>
  <c r="K102" i="16"/>
  <c r="L102" i="16"/>
  <c r="M102" i="16"/>
  <c r="N102" i="16"/>
  <c r="J103" i="16"/>
  <c r="K103" i="16"/>
  <c r="L103" i="16"/>
  <c r="M103" i="16"/>
  <c r="N103" i="16"/>
  <c r="K104" i="16"/>
  <c r="L104" i="16"/>
  <c r="M104" i="16"/>
  <c r="N104" i="16"/>
  <c r="J105" i="16"/>
  <c r="K105" i="16"/>
  <c r="L105" i="16"/>
  <c r="M105" i="16"/>
  <c r="N105" i="16"/>
  <c r="Q34" i="16"/>
  <c r="R34" i="16"/>
  <c r="S34" i="16"/>
  <c r="T34" i="16"/>
  <c r="U34" i="16"/>
  <c r="Q35" i="16"/>
  <c r="R35" i="16"/>
  <c r="S35" i="16"/>
  <c r="T35" i="16"/>
  <c r="U35" i="16"/>
  <c r="Q36" i="16"/>
  <c r="R36" i="16"/>
  <c r="S36" i="16"/>
  <c r="T36" i="16"/>
  <c r="U36" i="16"/>
  <c r="Q37" i="16"/>
  <c r="R37" i="16"/>
  <c r="S37" i="16"/>
  <c r="T37" i="16"/>
  <c r="U37" i="16"/>
  <c r="Q38" i="16"/>
  <c r="R38" i="16"/>
  <c r="S38" i="16"/>
  <c r="T38" i="16"/>
  <c r="U38" i="16"/>
  <c r="Q39" i="16"/>
  <c r="R39" i="16"/>
  <c r="S39" i="16"/>
  <c r="T39" i="16"/>
  <c r="U39" i="16"/>
  <c r="Q2" i="16"/>
  <c r="R2" i="16"/>
  <c r="S2" i="16"/>
  <c r="T2" i="16"/>
  <c r="U2" i="16"/>
  <c r="Q3" i="16"/>
  <c r="R3" i="16"/>
  <c r="S3" i="16"/>
  <c r="T3" i="16"/>
  <c r="U3" i="16"/>
  <c r="Q40" i="16"/>
  <c r="R40" i="16"/>
  <c r="S40" i="16"/>
  <c r="T40" i="16"/>
  <c r="U40" i="16"/>
  <c r="Q41" i="16"/>
  <c r="R41" i="16"/>
  <c r="S41" i="16"/>
  <c r="T41" i="16"/>
  <c r="U41" i="16"/>
  <c r="Q42" i="16"/>
  <c r="R42" i="16"/>
  <c r="S42" i="16"/>
  <c r="T42" i="16"/>
  <c r="U42" i="16"/>
  <c r="Q43" i="16"/>
  <c r="R43" i="16"/>
  <c r="S43" i="16"/>
  <c r="T43" i="16"/>
  <c r="U43" i="16"/>
  <c r="Q4" i="16"/>
  <c r="R4" i="16"/>
  <c r="S4" i="16"/>
  <c r="T4" i="16"/>
  <c r="U4" i="16"/>
  <c r="Q5" i="16"/>
  <c r="R5" i="16"/>
  <c r="S5" i="16"/>
  <c r="T5" i="16"/>
  <c r="U5" i="16"/>
  <c r="Q6" i="16"/>
  <c r="R6" i="16"/>
  <c r="S6" i="16"/>
  <c r="T6" i="16"/>
  <c r="U6" i="16"/>
  <c r="Q7" i="16"/>
  <c r="R7" i="16"/>
  <c r="S7" i="16"/>
  <c r="T7" i="16"/>
  <c r="U7" i="16"/>
  <c r="Q8" i="16"/>
  <c r="R8" i="16"/>
  <c r="S8" i="16"/>
  <c r="T8" i="16"/>
  <c r="U8" i="16"/>
  <c r="Q9" i="16"/>
  <c r="R9" i="16"/>
  <c r="S9" i="16"/>
  <c r="T9" i="16"/>
  <c r="U9" i="16"/>
  <c r="Q78" i="16"/>
  <c r="R78" i="16"/>
  <c r="S78" i="16"/>
  <c r="T78" i="16"/>
  <c r="U78" i="16"/>
  <c r="Q79" i="16"/>
  <c r="R79" i="16"/>
  <c r="S79" i="16"/>
  <c r="T79" i="16"/>
  <c r="U79" i="16"/>
  <c r="Q44" i="16"/>
  <c r="R44" i="16"/>
  <c r="S44" i="16"/>
  <c r="T44" i="16"/>
  <c r="U44" i="16"/>
  <c r="Q45" i="16"/>
  <c r="R45" i="16"/>
  <c r="S45" i="16"/>
  <c r="T45" i="16"/>
  <c r="U45" i="16"/>
  <c r="Q80" i="16"/>
  <c r="R80" i="16"/>
  <c r="S80" i="16"/>
  <c r="T80" i="16"/>
  <c r="U80" i="16"/>
  <c r="Q81" i="16"/>
  <c r="R81" i="16"/>
  <c r="S81" i="16"/>
  <c r="T81" i="16"/>
  <c r="U81" i="16"/>
  <c r="Q46" i="16"/>
  <c r="R46" i="16"/>
  <c r="S46" i="16"/>
  <c r="T46" i="16"/>
  <c r="U46" i="16"/>
  <c r="Q47" i="16"/>
  <c r="R47" i="16"/>
  <c r="S47" i="16"/>
  <c r="T47" i="16"/>
  <c r="U47" i="16"/>
  <c r="Q48" i="16"/>
  <c r="R48" i="16"/>
  <c r="S48" i="16"/>
  <c r="T48" i="16"/>
  <c r="U48" i="16"/>
  <c r="Q49" i="16"/>
  <c r="R49" i="16"/>
  <c r="S49" i="16"/>
  <c r="T49" i="16"/>
  <c r="U49" i="16"/>
  <c r="Q50" i="16"/>
  <c r="R50" i="16"/>
  <c r="S50" i="16"/>
  <c r="T50" i="16"/>
  <c r="U50" i="16"/>
  <c r="Q51" i="16"/>
  <c r="R51" i="16"/>
  <c r="S51" i="16"/>
  <c r="T51" i="16"/>
  <c r="U51" i="16"/>
  <c r="Q52" i="16"/>
  <c r="R52" i="16"/>
  <c r="S52" i="16"/>
  <c r="T52" i="16"/>
  <c r="U52" i="16"/>
  <c r="Q53" i="16"/>
  <c r="R53" i="16"/>
  <c r="S53" i="16"/>
  <c r="T53" i="16"/>
  <c r="U53" i="16"/>
  <c r="Q54" i="16"/>
  <c r="R54" i="16"/>
  <c r="S54" i="16"/>
  <c r="T54" i="16"/>
  <c r="U54" i="16"/>
  <c r="Q55" i="16"/>
  <c r="R55" i="16"/>
  <c r="S55" i="16"/>
  <c r="T55" i="16"/>
  <c r="U55" i="16"/>
  <c r="Q56" i="16"/>
  <c r="R56" i="16"/>
  <c r="S56" i="16"/>
  <c r="T56" i="16"/>
  <c r="U56" i="16"/>
  <c r="Q57" i="16"/>
  <c r="R57" i="16"/>
  <c r="S57" i="16"/>
  <c r="T57" i="16"/>
  <c r="U57" i="16"/>
  <c r="Q58" i="16"/>
  <c r="R58" i="16"/>
  <c r="S58" i="16"/>
  <c r="T58" i="16"/>
  <c r="U58" i="16"/>
  <c r="Q59" i="16"/>
  <c r="R59" i="16"/>
  <c r="S59" i="16"/>
  <c r="T59" i="16"/>
  <c r="U59" i="16"/>
  <c r="Q60" i="16"/>
  <c r="R60" i="16"/>
  <c r="S60" i="16"/>
  <c r="T60" i="16"/>
  <c r="U60" i="16"/>
  <c r="Q61" i="16"/>
  <c r="R61" i="16"/>
  <c r="S61" i="16"/>
  <c r="T61" i="16"/>
  <c r="U61" i="16"/>
  <c r="Q62" i="16"/>
  <c r="R62" i="16"/>
  <c r="S62" i="16"/>
  <c r="T62" i="16"/>
  <c r="U62" i="16"/>
  <c r="Q63" i="16"/>
  <c r="R63" i="16"/>
  <c r="S63" i="16"/>
  <c r="T63" i="16"/>
  <c r="U63" i="16"/>
  <c r="Q64" i="16"/>
  <c r="R64" i="16"/>
  <c r="S64" i="16"/>
  <c r="T64" i="16"/>
  <c r="U64" i="16"/>
  <c r="Q65" i="16"/>
  <c r="R65" i="16"/>
  <c r="S65" i="16"/>
  <c r="T65" i="16"/>
  <c r="U65" i="16"/>
  <c r="Q66" i="16"/>
  <c r="R66" i="16"/>
  <c r="S66" i="16"/>
  <c r="T66" i="16"/>
  <c r="U66" i="16"/>
  <c r="Q67" i="16"/>
  <c r="R67" i="16"/>
  <c r="S67" i="16"/>
  <c r="T67" i="16"/>
  <c r="U67" i="16"/>
  <c r="Q68" i="16"/>
  <c r="R68" i="16"/>
  <c r="S68" i="16"/>
  <c r="T68" i="16"/>
  <c r="U68" i="16"/>
  <c r="Q69" i="16"/>
  <c r="R69" i="16"/>
  <c r="S69" i="16"/>
  <c r="T69" i="16"/>
  <c r="U69" i="16"/>
  <c r="Q10" i="16"/>
  <c r="R10" i="16"/>
  <c r="S10" i="16"/>
  <c r="T10" i="16"/>
  <c r="U10" i="16"/>
  <c r="Q11" i="16"/>
  <c r="R11" i="16"/>
  <c r="S11" i="16"/>
  <c r="T11" i="16"/>
  <c r="U11" i="16"/>
  <c r="Q70" i="16"/>
  <c r="R70" i="16"/>
  <c r="S70" i="16"/>
  <c r="T70" i="16"/>
  <c r="U70" i="16"/>
  <c r="Q71" i="16"/>
  <c r="R71" i="16"/>
  <c r="S71" i="16"/>
  <c r="T71" i="16"/>
  <c r="U71" i="16"/>
  <c r="Q12" i="16"/>
  <c r="R12" i="16"/>
  <c r="S12" i="16"/>
  <c r="T12" i="16"/>
  <c r="U12" i="16"/>
  <c r="Q13" i="16"/>
  <c r="R13" i="16"/>
  <c r="S13" i="16"/>
  <c r="T13" i="16"/>
  <c r="U13" i="16"/>
  <c r="Q14" i="16"/>
  <c r="R14" i="16"/>
  <c r="S14" i="16"/>
  <c r="T14" i="16"/>
  <c r="U14" i="16"/>
  <c r="Q15" i="16"/>
  <c r="R15" i="16"/>
  <c r="S15" i="16"/>
  <c r="T15" i="16"/>
  <c r="U15" i="16"/>
  <c r="Q72" i="16"/>
  <c r="R72" i="16"/>
  <c r="S72" i="16"/>
  <c r="T72" i="16"/>
  <c r="U72" i="16"/>
  <c r="Q73" i="16"/>
  <c r="R73" i="16"/>
  <c r="S73" i="16"/>
  <c r="T73" i="16"/>
  <c r="U73" i="16"/>
  <c r="Q74" i="16"/>
  <c r="R74" i="16"/>
  <c r="S74" i="16"/>
  <c r="T74" i="16"/>
  <c r="U74" i="16"/>
  <c r="Q75" i="16"/>
  <c r="R75" i="16"/>
  <c r="S75" i="16"/>
  <c r="T75" i="16"/>
  <c r="U75" i="16"/>
  <c r="Q76" i="16"/>
  <c r="R76" i="16"/>
  <c r="S76" i="16"/>
  <c r="T76" i="16"/>
  <c r="U76" i="16"/>
  <c r="Q77" i="16"/>
  <c r="R77" i="16"/>
  <c r="S77" i="16"/>
  <c r="T77" i="16"/>
  <c r="U77" i="16"/>
  <c r="Q16" i="16"/>
  <c r="R16" i="16"/>
  <c r="S16" i="16"/>
  <c r="T16" i="16"/>
  <c r="U16" i="16"/>
  <c r="Q17" i="16"/>
  <c r="R17" i="16"/>
  <c r="S17" i="16"/>
  <c r="T17" i="16"/>
  <c r="U17" i="16"/>
  <c r="Q18" i="16"/>
  <c r="R18" i="16"/>
  <c r="S18" i="16"/>
  <c r="T18" i="16"/>
  <c r="U18" i="16"/>
  <c r="Q19" i="16"/>
  <c r="R19" i="16"/>
  <c r="S19" i="16"/>
  <c r="T19" i="16"/>
  <c r="U19" i="16"/>
  <c r="Q20" i="16"/>
  <c r="R20" i="16"/>
  <c r="S20" i="16"/>
  <c r="T20" i="16"/>
  <c r="U20" i="16"/>
  <c r="Q21" i="16"/>
  <c r="R21" i="16"/>
  <c r="S21" i="16"/>
  <c r="T21" i="16"/>
  <c r="U21" i="16"/>
  <c r="Q22" i="16"/>
  <c r="R22" i="16"/>
  <c r="S22" i="16"/>
  <c r="T22" i="16"/>
  <c r="U22" i="16"/>
  <c r="Q23" i="16"/>
  <c r="R23" i="16"/>
  <c r="S23" i="16"/>
  <c r="T23" i="16"/>
  <c r="U23" i="16"/>
  <c r="Q24" i="16"/>
  <c r="R24" i="16"/>
  <c r="S24" i="16"/>
  <c r="T24" i="16"/>
  <c r="U24" i="16"/>
  <c r="Q25" i="16"/>
  <c r="R25" i="16"/>
  <c r="S25" i="16"/>
  <c r="T25" i="16"/>
  <c r="U25" i="16"/>
  <c r="Q26" i="16"/>
  <c r="R26" i="16"/>
  <c r="S26" i="16"/>
  <c r="T26" i="16"/>
  <c r="U26" i="16"/>
  <c r="Q27" i="16"/>
  <c r="R27" i="16"/>
  <c r="S27" i="16"/>
  <c r="T27" i="16"/>
  <c r="U27" i="16"/>
  <c r="Q28" i="16"/>
  <c r="R28" i="16"/>
  <c r="S28" i="16"/>
  <c r="T28" i="16"/>
  <c r="U28" i="16"/>
  <c r="Q29" i="16"/>
  <c r="R29" i="16"/>
  <c r="S29" i="16"/>
  <c r="T29" i="16"/>
  <c r="U29" i="16"/>
  <c r="Q30" i="16"/>
  <c r="R30" i="16"/>
  <c r="S30" i="16"/>
  <c r="T30" i="16"/>
  <c r="U30" i="16"/>
  <c r="Q31" i="16"/>
  <c r="R31" i="16"/>
  <c r="S31" i="16"/>
  <c r="T31" i="16"/>
  <c r="U31" i="16"/>
  <c r="Q32" i="16"/>
  <c r="R32" i="16"/>
  <c r="S32" i="16"/>
  <c r="T32" i="16"/>
  <c r="U32" i="16"/>
  <c r="Q33" i="16"/>
  <c r="R33" i="16"/>
  <c r="S33" i="16"/>
  <c r="T33" i="16"/>
  <c r="U33" i="16"/>
  <c r="Q82" i="16"/>
  <c r="R82" i="16"/>
  <c r="S82" i="16"/>
  <c r="T82" i="16"/>
  <c r="U82" i="16"/>
  <c r="Q83" i="16"/>
  <c r="R83" i="16"/>
  <c r="S83" i="16"/>
  <c r="T83" i="16"/>
  <c r="U83" i="16"/>
  <c r="Q84" i="16"/>
  <c r="R84" i="16"/>
  <c r="S84" i="16"/>
  <c r="T84" i="16"/>
  <c r="U84" i="16"/>
  <c r="Q85" i="16"/>
  <c r="R85" i="16"/>
  <c r="S85" i="16"/>
  <c r="T85" i="16"/>
  <c r="U85" i="16"/>
  <c r="Q86" i="16"/>
  <c r="R86" i="16"/>
  <c r="S86" i="16"/>
  <c r="T86" i="16"/>
  <c r="U86" i="16"/>
  <c r="Q87" i="16"/>
  <c r="R87" i="16"/>
  <c r="S87" i="16"/>
  <c r="T87" i="16"/>
  <c r="U87" i="16"/>
  <c r="Q88" i="16"/>
  <c r="R88" i="16"/>
  <c r="S88" i="16"/>
  <c r="T88" i="16"/>
  <c r="U88" i="16"/>
  <c r="Q89" i="16"/>
  <c r="R89" i="16"/>
  <c r="S89" i="16"/>
  <c r="T89" i="16"/>
  <c r="U89" i="16"/>
  <c r="Q90" i="16"/>
  <c r="R90" i="16"/>
  <c r="S90" i="16"/>
  <c r="T90" i="16"/>
  <c r="U90" i="16"/>
  <c r="Q91" i="16"/>
  <c r="R91" i="16"/>
  <c r="S91" i="16"/>
  <c r="T91" i="16"/>
  <c r="U91" i="16"/>
  <c r="Q92" i="16"/>
  <c r="R92" i="16"/>
  <c r="S92" i="16"/>
  <c r="T92" i="16"/>
  <c r="U92" i="16"/>
  <c r="Q93" i="16"/>
  <c r="R93" i="16"/>
  <c r="S93" i="16"/>
  <c r="T93" i="16"/>
  <c r="U93" i="16"/>
  <c r="Q94" i="16"/>
  <c r="R94" i="16"/>
  <c r="S94" i="16"/>
  <c r="T94" i="16"/>
  <c r="U94" i="16"/>
  <c r="Q95" i="16"/>
  <c r="R95" i="16"/>
  <c r="S95" i="16"/>
  <c r="T95" i="16"/>
  <c r="U95" i="16"/>
  <c r="Q96" i="16"/>
  <c r="R96" i="16"/>
  <c r="S96" i="16"/>
  <c r="T96" i="16"/>
  <c r="U96" i="16"/>
  <c r="Q97" i="16"/>
  <c r="R97" i="16"/>
  <c r="S97" i="16"/>
  <c r="T97" i="16"/>
  <c r="U97" i="16"/>
  <c r="Q98" i="16"/>
  <c r="R98" i="16"/>
  <c r="S98" i="16"/>
  <c r="T98" i="16"/>
  <c r="U98" i="16"/>
  <c r="Q99" i="16"/>
  <c r="R99" i="16"/>
  <c r="S99" i="16"/>
  <c r="T99" i="16"/>
  <c r="U99" i="16"/>
  <c r="Q100" i="16"/>
  <c r="R100" i="16"/>
  <c r="S100" i="16"/>
  <c r="T100" i="16"/>
  <c r="U100" i="16"/>
  <c r="Q101" i="16"/>
  <c r="R101" i="16"/>
  <c r="S101" i="16"/>
  <c r="T101" i="16"/>
  <c r="U101" i="16"/>
  <c r="Q102" i="16"/>
  <c r="R102" i="16"/>
  <c r="S102" i="16"/>
  <c r="T102" i="16"/>
  <c r="U102" i="16"/>
  <c r="Q103" i="16"/>
  <c r="R103" i="16"/>
  <c r="S103" i="16"/>
  <c r="T103" i="16"/>
  <c r="U103" i="16"/>
  <c r="Q104" i="16"/>
  <c r="R104" i="16"/>
  <c r="S104" i="16"/>
  <c r="T104" i="16"/>
  <c r="U104" i="16"/>
  <c r="Q105" i="16"/>
  <c r="R105" i="16"/>
  <c r="S105" i="16"/>
  <c r="T105" i="16"/>
  <c r="U105" i="16"/>
  <c r="W34" i="16"/>
  <c r="X34" i="16"/>
  <c r="Y34" i="16"/>
  <c r="Z34" i="16"/>
  <c r="AA34" i="16"/>
  <c r="W35" i="16"/>
  <c r="X35" i="16"/>
  <c r="Y35" i="16"/>
  <c r="Z35" i="16"/>
  <c r="AA35" i="16"/>
  <c r="W36" i="16"/>
  <c r="X36" i="16"/>
  <c r="Y36" i="16"/>
  <c r="Z36" i="16"/>
  <c r="AA36" i="16"/>
  <c r="W37" i="16"/>
  <c r="X37" i="16"/>
  <c r="Y37" i="16"/>
  <c r="Z37" i="16"/>
  <c r="AA37" i="16"/>
  <c r="W38" i="16"/>
  <c r="X38" i="16"/>
  <c r="Y38" i="16"/>
  <c r="Z38" i="16"/>
  <c r="AA38" i="16"/>
  <c r="W39" i="16"/>
  <c r="X39" i="16"/>
  <c r="Y39" i="16"/>
  <c r="Z39" i="16"/>
  <c r="AA39" i="16"/>
  <c r="W2" i="16"/>
  <c r="X2" i="16"/>
  <c r="Y2" i="16"/>
  <c r="Z2" i="16"/>
  <c r="AA2" i="16"/>
  <c r="W3" i="16"/>
  <c r="X3" i="16"/>
  <c r="Y3" i="16"/>
  <c r="Z3" i="16"/>
  <c r="AA3" i="16"/>
  <c r="W40" i="16"/>
  <c r="X40" i="16"/>
  <c r="Y40" i="16"/>
  <c r="Z40" i="16"/>
  <c r="AA40" i="16"/>
  <c r="W41" i="16"/>
  <c r="X41" i="16"/>
  <c r="Y41" i="16"/>
  <c r="Z41" i="16"/>
  <c r="AA41" i="16"/>
  <c r="W42" i="16"/>
  <c r="X42" i="16"/>
  <c r="Y42" i="16"/>
  <c r="Z42" i="16"/>
  <c r="AA42" i="16"/>
  <c r="W43" i="16"/>
  <c r="X43" i="16"/>
  <c r="Y43" i="16"/>
  <c r="Z43" i="16"/>
  <c r="AA43" i="16"/>
  <c r="W4" i="16"/>
  <c r="X4" i="16"/>
  <c r="Y4" i="16"/>
  <c r="Z4" i="16"/>
  <c r="AA4" i="16"/>
  <c r="W5" i="16"/>
  <c r="X5" i="16"/>
  <c r="Y5" i="16"/>
  <c r="Z5" i="16"/>
  <c r="AA5" i="16"/>
  <c r="W6" i="16"/>
  <c r="X6" i="16"/>
  <c r="Y6" i="16"/>
  <c r="Z6" i="16"/>
  <c r="AA6" i="16"/>
  <c r="W7" i="16"/>
  <c r="X7" i="16"/>
  <c r="Y7" i="16"/>
  <c r="Z7" i="16"/>
  <c r="AA7" i="16"/>
  <c r="W8" i="16"/>
  <c r="X8" i="16"/>
  <c r="Y8" i="16"/>
  <c r="Z8" i="16"/>
  <c r="AA8" i="16"/>
  <c r="W9" i="16"/>
  <c r="X9" i="16"/>
  <c r="Y9" i="16"/>
  <c r="Z9" i="16"/>
  <c r="AA9" i="16"/>
  <c r="W78" i="16"/>
  <c r="X78" i="16"/>
  <c r="Y78" i="16"/>
  <c r="Z78" i="16"/>
  <c r="AA78" i="16"/>
  <c r="W79" i="16"/>
  <c r="X79" i="16"/>
  <c r="Y79" i="16"/>
  <c r="Z79" i="16"/>
  <c r="AA79" i="16"/>
  <c r="W44" i="16"/>
  <c r="X44" i="16"/>
  <c r="Y44" i="16"/>
  <c r="Z44" i="16"/>
  <c r="AA44" i="16"/>
  <c r="W45" i="16"/>
  <c r="X45" i="16"/>
  <c r="Y45" i="16"/>
  <c r="Z45" i="16"/>
  <c r="AA45" i="16"/>
  <c r="W80" i="16"/>
  <c r="X80" i="16"/>
  <c r="Y80" i="16"/>
  <c r="Z80" i="16"/>
  <c r="AA80" i="16"/>
  <c r="W81" i="16"/>
  <c r="X81" i="16"/>
  <c r="Y81" i="16"/>
  <c r="Z81" i="16"/>
  <c r="AA81" i="16"/>
  <c r="W46" i="16"/>
  <c r="X46" i="16"/>
  <c r="Y46" i="16"/>
  <c r="Z46" i="16"/>
  <c r="AA46" i="16"/>
  <c r="W47" i="16"/>
  <c r="X47" i="16"/>
  <c r="Y47" i="16"/>
  <c r="Z47" i="16"/>
  <c r="AA47" i="16"/>
  <c r="W48" i="16"/>
  <c r="X48" i="16"/>
  <c r="Y48" i="16"/>
  <c r="Z48" i="16"/>
  <c r="AA48" i="16"/>
  <c r="W49" i="16"/>
  <c r="X49" i="16"/>
  <c r="Y49" i="16"/>
  <c r="Z49" i="16"/>
  <c r="AA49" i="16"/>
  <c r="W50" i="16"/>
  <c r="X50" i="16"/>
  <c r="Y50" i="16"/>
  <c r="Z50" i="16"/>
  <c r="AA50" i="16"/>
  <c r="W51" i="16"/>
  <c r="X51" i="16"/>
  <c r="Y51" i="16"/>
  <c r="Z51" i="16"/>
  <c r="AA51" i="16"/>
  <c r="W52" i="16"/>
  <c r="X52" i="16"/>
  <c r="Y52" i="16"/>
  <c r="Z52" i="16"/>
  <c r="AA52" i="16"/>
  <c r="W53" i="16"/>
  <c r="X53" i="16"/>
  <c r="Y53" i="16"/>
  <c r="Z53" i="16"/>
  <c r="AA53" i="16"/>
  <c r="W54" i="16"/>
  <c r="X54" i="16"/>
  <c r="Y54" i="16"/>
  <c r="Z54" i="16"/>
  <c r="AA54" i="16"/>
  <c r="W55" i="16"/>
  <c r="X55" i="16"/>
  <c r="Y55" i="16"/>
  <c r="Z55" i="16"/>
  <c r="AA55" i="16"/>
  <c r="W56" i="16"/>
  <c r="X56" i="16"/>
  <c r="Y56" i="16"/>
  <c r="Z56" i="16"/>
  <c r="AA56" i="16"/>
  <c r="W57" i="16"/>
  <c r="X57" i="16"/>
  <c r="Y57" i="16"/>
  <c r="Z57" i="16"/>
  <c r="AA57" i="16"/>
  <c r="W58" i="16"/>
  <c r="X58" i="16"/>
  <c r="Y58" i="16"/>
  <c r="Z58" i="16"/>
  <c r="AA58" i="16"/>
  <c r="W59" i="16"/>
  <c r="X59" i="16"/>
  <c r="Y59" i="16"/>
  <c r="Z59" i="16"/>
  <c r="AA59" i="16"/>
  <c r="W60" i="16"/>
  <c r="X60" i="16"/>
  <c r="Y60" i="16"/>
  <c r="Z60" i="16"/>
  <c r="AA60" i="16"/>
  <c r="W61" i="16"/>
  <c r="X61" i="16"/>
  <c r="Y61" i="16"/>
  <c r="Z61" i="16"/>
  <c r="AA61" i="16"/>
  <c r="W62" i="16"/>
  <c r="X62" i="16"/>
  <c r="Y62" i="16"/>
  <c r="Z62" i="16"/>
  <c r="AA62" i="16"/>
  <c r="W63" i="16"/>
  <c r="X63" i="16"/>
  <c r="Y63" i="16"/>
  <c r="Z63" i="16"/>
  <c r="AA63" i="16"/>
  <c r="W64" i="16"/>
  <c r="X64" i="16"/>
  <c r="Y64" i="16"/>
  <c r="Z64" i="16"/>
  <c r="AA64" i="16"/>
  <c r="W65" i="16"/>
  <c r="X65" i="16"/>
  <c r="Y65" i="16"/>
  <c r="Z65" i="16"/>
  <c r="AA65" i="16"/>
  <c r="W66" i="16"/>
  <c r="X66" i="16"/>
  <c r="Y66" i="16"/>
  <c r="Z66" i="16"/>
  <c r="AA66" i="16"/>
  <c r="W67" i="16"/>
  <c r="X67" i="16"/>
  <c r="Y67" i="16"/>
  <c r="Z67" i="16"/>
  <c r="AA67" i="16"/>
  <c r="W68" i="16"/>
  <c r="X68" i="16"/>
  <c r="Y68" i="16"/>
  <c r="Z68" i="16"/>
  <c r="AA68" i="16"/>
  <c r="W69" i="16"/>
  <c r="X69" i="16"/>
  <c r="Y69" i="16"/>
  <c r="Z69" i="16"/>
  <c r="AA69" i="16"/>
  <c r="W10" i="16"/>
  <c r="X10" i="16"/>
  <c r="Y10" i="16"/>
  <c r="Z10" i="16"/>
  <c r="AA10" i="16"/>
  <c r="W11" i="16"/>
  <c r="X11" i="16"/>
  <c r="Y11" i="16"/>
  <c r="Z11" i="16"/>
  <c r="AA11" i="16"/>
  <c r="W70" i="16"/>
  <c r="X70" i="16"/>
  <c r="Y70" i="16"/>
  <c r="Z70" i="16"/>
  <c r="AA70" i="16"/>
  <c r="W71" i="16"/>
  <c r="X71" i="16"/>
  <c r="Y71" i="16"/>
  <c r="Z71" i="16"/>
  <c r="AA71" i="16"/>
  <c r="W12" i="16"/>
  <c r="X12" i="16"/>
  <c r="Y12" i="16"/>
  <c r="Z12" i="16"/>
  <c r="AA12" i="16"/>
  <c r="W13" i="16"/>
  <c r="X13" i="16"/>
  <c r="Y13" i="16"/>
  <c r="Z13" i="16"/>
  <c r="AA13" i="16"/>
  <c r="W14" i="16"/>
  <c r="X14" i="16"/>
  <c r="Y14" i="16"/>
  <c r="Z14" i="16"/>
  <c r="AA14" i="16"/>
  <c r="W15" i="16"/>
  <c r="X15" i="16"/>
  <c r="Y15" i="16"/>
  <c r="Z15" i="16"/>
  <c r="AA15" i="16"/>
  <c r="W72" i="16"/>
  <c r="X72" i="16"/>
  <c r="Y72" i="16"/>
  <c r="Z72" i="16"/>
  <c r="AA72" i="16"/>
  <c r="W73" i="16"/>
  <c r="X73" i="16"/>
  <c r="Y73" i="16"/>
  <c r="Z73" i="16"/>
  <c r="AA73" i="16"/>
  <c r="W74" i="16"/>
  <c r="X74" i="16"/>
  <c r="Y74" i="16"/>
  <c r="Z74" i="16"/>
  <c r="AA74" i="16"/>
  <c r="W75" i="16"/>
  <c r="X75" i="16"/>
  <c r="Y75" i="16"/>
  <c r="Z75" i="16"/>
  <c r="AA75" i="16"/>
  <c r="W76" i="16"/>
  <c r="X76" i="16"/>
  <c r="Y76" i="16"/>
  <c r="Z76" i="16"/>
  <c r="AA76" i="16"/>
  <c r="W77" i="16"/>
  <c r="X77" i="16"/>
  <c r="Y77" i="16"/>
  <c r="Z77" i="16"/>
  <c r="AA77" i="16"/>
  <c r="W16" i="16"/>
  <c r="X16" i="16"/>
  <c r="Y16" i="16"/>
  <c r="Z16" i="16"/>
  <c r="AA16" i="16"/>
  <c r="W17" i="16"/>
  <c r="X17" i="16"/>
  <c r="Y17" i="16"/>
  <c r="Z17" i="16"/>
  <c r="AA17" i="16"/>
  <c r="W18" i="16"/>
  <c r="X18" i="16"/>
  <c r="Y18" i="16"/>
  <c r="Z18" i="16"/>
  <c r="AA18" i="16"/>
  <c r="W19" i="16"/>
  <c r="X19" i="16"/>
  <c r="Y19" i="16"/>
  <c r="Z19" i="16"/>
  <c r="AA19" i="16"/>
  <c r="W20" i="16"/>
  <c r="X20" i="16"/>
  <c r="Y20" i="16"/>
  <c r="Z20" i="16"/>
  <c r="AA20" i="16"/>
  <c r="W21" i="16"/>
  <c r="X21" i="16"/>
  <c r="Y21" i="16"/>
  <c r="Z21" i="16"/>
  <c r="AA21" i="16"/>
  <c r="W22" i="16"/>
  <c r="X22" i="16"/>
  <c r="Y22" i="16"/>
  <c r="Z22" i="16"/>
  <c r="AA22" i="16"/>
  <c r="W23" i="16"/>
  <c r="X23" i="16"/>
  <c r="Y23" i="16"/>
  <c r="Z23" i="16"/>
  <c r="AA23" i="16"/>
  <c r="W24" i="16"/>
  <c r="X24" i="16"/>
  <c r="Y24" i="16"/>
  <c r="Z24" i="16"/>
  <c r="AA24" i="16"/>
  <c r="W25" i="16"/>
  <c r="X25" i="16"/>
  <c r="Y25" i="16"/>
  <c r="Z25" i="16"/>
  <c r="AA25" i="16"/>
  <c r="W26" i="16"/>
  <c r="X26" i="16"/>
  <c r="Y26" i="16"/>
  <c r="Z26" i="16"/>
  <c r="AA26" i="16"/>
  <c r="W27" i="16"/>
  <c r="X27" i="16"/>
  <c r="Y27" i="16"/>
  <c r="Z27" i="16"/>
  <c r="AA27" i="16"/>
  <c r="W28" i="16"/>
  <c r="X28" i="16"/>
  <c r="Y28" i="16"/>
  <c r="Z28" i="16"/>
  <c r="AA28" i="16"/>
  <c r="W29" i="16"/>
  <c r="X29" i="16"/>
  <c r="Y29" i="16"/>
  <c r="Z29" i="16"/>
  <c r="AA29" i="16"/>
  <c r="W30" i="16"/>
  <c r="X30" i="16"/>
  <c r="Y30" i="16"/>
  <c r="Z30" i="16"/>
  <c r="AA30" i="16"/>
  <c r="W31" i="16"/>
  <c r="X31" i="16"/>
  <c r="Y31" i="16"/>
  <c r="Z31" i="16"/>
  <c r="AA31" i="16"/>
  <c r="W32" i="16"/>
  <c r="X32" i="16"/>
  <c r="Y32" i="16"/>
  <c r="Z32" i="16"/>
  <c r="AA32" i="16"/>
  <c r="W33" i="16"/>
  <c r="X33" i="16"/>
  <c r="Y33" i="16"/>
  <c r="Z33" i="16"/>
  <c r="AA33" i="16"/>
  <c r="W82" i="16"/>
  <c r="X82" i="16"/>
  <c r="Y82" i="16"/>
  <c r="Z82" i="16"/>
  <c r="AA82" i="16"/>
  <c r="W83" i="16"/>
  <c r="X83" i="16"/>
  <c r="Y83" i="16"/>
  <c r="Z83" i="16"/>
  <c r="AA83" i="16"/>
  <c r="W84" i="16"/>
  <c r="X84" i="16"/>
  <c r="Y84" i="16"/>
  <c r="Z84" i="16"/>
  <c r="AA84" i="16"/>
  <c r="W85" i="16"/>
  <c r="X85" i="16"/>
  <c r="Y85" i="16"/>
  <c r="Z85" i="16"/>
  <c r="AA85" i="16"/>
  <c r="W86" i="16"/>
  <c r="X86" i="16"/>
  <c r="Y86" i="16"/>
  <c r="Z86" i="16"/>
  <c r="AA86" i="16"/>
  <c r="W87" i="16"/>
  <c r="X87" i="16"/>
  <c r="Y87" i="16"/>
  <c r="Z87" i="16"/>
  <c r="AA87" i="16"/>
  <c r="W88" i="16"/>
  <c r="X88" i="16"/>
  <c r="Y88" i="16"/>
  <c r="Z88" i="16"/>
  <c r="AA88" i="16"/>
  <c r="W89" i="16"/>
  <c r="X89" i="16"/>
  <c r="Y89" i="16"/>
  <c r="Z89" i="16"/>
  <c r="AA89" i="16"/>
  <c r="W90" i="16"/>
  <c r="X90" i="16"/>
  <c r="Y90" i="16"/>
  <c r="Z90" i="16"/>
  <c r="AA90" i="16"/>
  <c r="W91" i="16"/>
  <c r="X91" i="16"/>
  <c r="Y91" i="16"/>
  <c r="Z91" i="16"/>
  <c r="AA91" i="16"/>
  <c r="W92" i="16"/>
  <c r="X92" i="16"/>
  <c r="Y92" i="16"/>
  <c r="Z92" i="16"/>
  <c r="AA92" i="16"/>
  <c r="W93" i="16"/>
  <c r="X93" i="16"/>
  <c r="Y93" i="16"/>
  <c r="Z93" i="16"/>
  <c r="AA93" i="16"/>
  <c r="W94" i="16"/>
  <c r="X94" i="16"/>
  <c r="Y94" i="16"/>
  <c r="Z94" i="16"/>
  <c r="AA94" i="16"/>
  <c r="W95" i="16"/>
  <c r="X95" i="16"/>
  <c r="Y95" i="16"/>
  <c r="Z95" i="16"/>
  <c r="AA95" i="16"/>
  <c r="W96" i="16"/>
  <c r="X96" i="16"/>
  <c r="Y96" i="16"/>
  <c r="Z96" i="16"/>
  <c r="AA96" i="16"/>
  <c r="W97" i="16"/>
  <c r="X97" i="16"/>
  <c r="Y97" i="16"/>
  <c r="Z97" i="16"/>
  <c r="AA97" i="16"/>
  <c r="W98" i="16"/>
  <c r="X98" i="16"/>
  <c r="Y98" i="16"/>
  <c r="Z98" i="16"/>
  <c r="AA98" i="16"/>
  <c r="W99" i="16"/>
  <c r="X99" i="16"/>
  <c r="Y99" i="16"/>
  <c r="Z99" i="16"/>
  <c r="AA99" i="16"/>
  <c r="W100" i="16"/>
  <c r="X100" i="16"/>
  <c r="Y100" i="16"/>
  <c r="Z100" i="16"/>
  <c r="AA100" i="16"/>
  <c r="W101" i="16"/>
  <c r="X101" i="16"/>
  <c r="Y101" i="16"/>
  <c r="Z101" i="16"/>
  <c r="AA101" i="16"/>
  <c r="W102" i="16"/>
  <c r="X102" i="16"/>
  <c r="Y102" i="16"/>
  <c r="Z102" i="16"/>
  <c r="AA102" i="16"/>
  <c r="W103" i="16"/>
  <c r="X103" i="16"/>
  <c r="Y103" i="16"/>
  <c r="Z103" i="16"/>
  <c r="AA103" i="16"/>
  <c r="W104" i="16"/>
  <c r="X104" i="16"/>
  <c r="Y104" i="16"/>
  <c r="Z104" i="16"/>
  <c r="AA104" i="16"/>
  <c r="W105" i="16"/>
  <c r="X105" i="16"/>
  <c r="Y105" i="16"/>
  <c r="Z105" i="16"/>
  <c r="AA105" i="16"/>
  <c r="AC34" i="16"/>
  <c r="AD34" i="16"/>
  <c r="AE34" i="16"/>
  <c r="AC35" i="16"/>
  <c r="AD35" i="16"/>
  <c r="AE35" i="16"/>
  <c r="AC36" i="16"/>
  <c r="AD36" i="16"/>
  <c r="AE36" i="16"/>
  <c r="AC37" i="16"/>
  <c r="AD37" i="16"/>
  <c r="AE37" i="16"/>
  <c r="AC38" i="16"/>
  <c r="AD38" i="16"/>
  <c r="AE38" i="16"/>
  <c r="AC39" i="16"/>
  <c r="AD39" i="16"/>
  <c r="AE39" i="16"/>
  <c r="AC2" i="16"/>
  <c r="AD2" i="16"/>
  <c r="AE2" i="16"/>
  <c r="AC3" i="16"/>
  <c r="AD3" i="16"/>
  <c r="AE3" i="16"/>
  <c r="AC40" i="16"/>
  <c r="AD40" i="16"/>
  <c r="AE40" i="16"/>
  <c r="AC41" i="16"/>
  <c r="AD41" i="16"/>
  <c r="AE41" i="16"/>
  <c r="AC42" i="16"/>
  <c r="AD42" i="16"/>
  <c r="AE42" i="16"/>
  <c r="AC43" i="16"/>
  <c r="AD43" i="16"/>
  <c r="AE43" i="16"/>
  <c r="AC4" i="16"/>
  <c r="AD4" i="16"/>
  <c r="AE4" i="16"/>
  <c r="AC5" i="16"/>
  <c r="AD5" i="16"/>
  <c r="AE5" i="16"/>
  <c r="AC6" i="16"/>
  <c r="AD6" i="16"/>
  <c r="AE6" i="16"/>
  <c r="AC7" i="16"/>
  <c r="AD7" i="16"/>
  <c r="AE7" i="16"/>
  <c r="AC8" i="16"/>
  <c r="AD8" i="16"/>
  <c r="AE8" i="16"/>
  <c r="AC9" i="16"/>
  <c r="AD9" i="16"/>
  <c r="AE9" i="16"/>
  <c r="AC78" i="16"/>
  <c r="AD78" i="16"/>
  <c r="AE78" i="16"/>
  <c r="AC79" i="16"/>
  <c r="AD79" i="16"/>
  <c r="AE79" i="16"/>
  <c r="AC44" i="16"/>
  <c r="AD44" i="16"/>
  <c r="AE44" i="16"/>
  <c r="AC45" i="16"/>
  <c r="AD45" i="16"/>
  <c r="AE45" i="16"/>
  <c r="AC80" i="16"/>
  <c r="AD80" i="16"/>
  <c r="AE80" i="16"/>
  <c r="AC81" i="16"/>
  <c r="AD81" i="16"/>
  <c r="AE81" i="16"/>
  <c r="AC46" i="16"/>
  <c r="AD46" i="16"/>
  <c r="AE46" i="16"/>
  <c r="AC47" i="16"/>
  <c r="AD47" i="16"/>
  <c r="AE47" i="16"/>
  <c r="AC48" i="16"/>
  <c r="AD48" i="16"/>
  <c r="AE48" i="16"/>
  <c r="AC49" i="16"/>
  <c r="AD49" i="16"/>
  <c r="AE49" i="16"/>
  <c r="AC50" i="16"/>
  <c r="AD50" i="16"/>
  <c r="AE50" i="16"/>
  <c r="AC51" i="16"/>
  <c r="AD51" i="16"/>
  <c r="AE51" i="16"/>
  <c r="AC52" i="16"/>
  <c r="AD52" i="16"/>
  <c r="AE52" i="16"/>
  <c r="AC53" i="16"/>
  <c r="AD53" i="16"/>
  <c r="AE53" i="16"/>
  <c r="AC54" i="16"/>
  <c r="AD54" i="16"/>
  <c r="AE54" i="16"/>
  <c r="AC55" i="16"/>
  <c r="AD55" i="16"/>
  <c r="AE55" i="16"/>
  <c r="AC56" i="16"/>
  <c r="AD56" i="16"/>
  <c r="AE56" i="16"/>
  <c r="AC57" i="16"/>
  <c r="AD57" i="16"/>
  <c r="AE57" i="16"/>
  <c r="AC58" i="16"/>
  <c r="AD58" i="16"/>
  <c r="AE58" i="16"/>
  <c r="AC59" i="16"/>
  <c r="AD59" i="16"/>
  <c r="AE59" i="16"/>
  <c r="AC60" i="16"/>
  <c r="AD60" i="16"/>
  <c r="AE60" i="16"/>
  <c r="AC61" i="16"/>
  <c r="AD61" i="16"/>
  <c r="AE61" i="16"/>
  <c r="AC62" i="16"/>
  <c r="AD62" i="16"/>
  <c r="AE62" i="16"/>
  <c r="AC63" i="16"/>
  <c r="AD63" i="16"/>
  <c r="AE63" i="16"/>
  <c r="AC64" i="16"/>
  <c r="AD64" i="16"/>
  <c r="AE64" i="16"/>
  <c r="AC65" i="16"/>
  <c r="AD65" i="16"/>
  <c r="AE65" i="16"/>
  <c r="AC66" i="16"/>
  <c r="AD66" i="16"/>
  <c r="AE66" i="16"/>
  <c r="AC67" i="16"/>
  <c r="AD67" i="16"/>
  <c r="AE67" i="16"/>
  <c r="AC68" i="16"/>
  <c r="AD68" i="16"/>
  <c r="AE68" i="16"/>
  <c r="AC69" i="16"/>
  <c r="AD69" i="16"/>
  <c r="AE69" i="16"/>
  <c r="AC10" i="16"/>
  <c r="AD10" i="16"/>
  <c r="AE10" i="16"/>
  <c r="AC11" i="16"/>
  <c r="AD11" i="16"/>
  <c r="AE11" i="16"/>
  <c r="AC70" i="16"/>
  <c r="AD70" i="16"/>
  <c r="AE70" i="16"/>
  <c r="AC71" i="16"/>
  <c r="AD71" i="16"/>
  <c r="AE71" i="16"/>
  <c r="AC12" i="16"/>
  <c r="AD12" i="16"/>
  <c r="AE12" i="16"/>
  <c r="AC13" i="16"/>
  <c r="AD13" i="16"/>
  <c r="AE13" i="16"/>
  <c r="AC14" i="16"/>
  <c r="AD14" i="16"/>
  <c r="AE14" i="16"/>
  <c r="AC15" i="16"/>
  <c r="AD15" i="16"/>
  <c r="AE15" i="16"/>
  <c r="AC72" i="16"/>
  <c r="AD72" i="16"/>
  <c r="AE72" i="16"/>
  <c r="AC73" i="16"/>
  <c r="AD73" i="16"/>
  <c r="AE73" i="16"/>
  <c r="AC74" i="16"/>
  <c r="AD74" i="16"/>
  <c r="AE74" i="16"/>
  <c r="AC75" i="16"/>
  <c r="AD75" i="16"/>
  <c r="AE75" i="16"/>
  <c r="AC76" i="16"/>
  <c r="AD76" i="16"/>
  <c r="AE76" i="16"/>
  <c r="AC77" i="16"/>
  <c r="AD77" i="16"/>
  <c r="AE77" i="16"/>
  <c r="AC16" i="16"/>
  <c r="AD16" i="16"/>
  <c r="AE16" i="16"/>
  <c r="AC17" i="16"/>
  <c r="AD17" i="16"/>
  <c r="AE17" i="16"/>
  <c r="AC18" i="16"/>
  <c r="AD18" i="16"/>
  <c r="AE18" i="16"/>
  <c r="AC19" i="16"/>
  <c r="AD19" i="16"/>
  <c r="AE19" i="16"/>
  <c r="AC20" i="16"/>
  <c r="AD20" i="16"/>
  <c r="AE20" i="16"/>
  <c r="AC21" i="16"/>
  <c r="AD21" i="16"/>
  <c r="AE21" i="16"/>
  <c r="AC22" i="16"/>
  <c r="AD22" i="16"/>
  <c r="AE22" i="16"/>
  <c r="AC23" i="16"/>
  <c r="AD23" i="16"/>
  <c r="AE23" i="16"/>
  <c r="AC24" i="16"/>
  <c r="AD24" i="16"/>
  <c r="AE24" i="16"/>
  <c r="AC25" i="16"/>
  <c r="AD25" i="16"/>
  <c r="AE25" i="16"/>
  <c r="AC26" i="16"/>
  <c r="AD26" i="16"/>
  <c r="AE26" i="16"/>
  <c r="AC27" i="16"/>
  <c r="AD27" i="16"/>
  <c r="AE27" i="16"/>
  <c r="AC28" i="16"/>
  <c r="AD28" i="16"/>
  <c r="AE28" i="16"/>
  <c r="AC29" i="16"/>
  <c r="AD29" i="16"/>
  <c r="AE29" i="16"/>
  <c r="AC30" i="16"/>
  <c r="AD30" i="16"/>
  <c r="AE30" i="16"/>
  <c r="AC31" i="16"/>
  <c r="AD31" i="16"/>
  <c r="AE31" i="16"/>
  <c r="AC32" i="16"/>
  <c r="AD32" i="16"/>
  <c r="AE32" i="16"/>
  <c r="AC33" i="16"/>
  <c r="AD33" i="16"/>
  <c r="AE33" i="16"/>
  <c r="AC82" i="16"/>
  <c r="AD82" i="16"/>
  <c r="AE82" i="16"/>
  <c r="AC83" i="16"/>
  <c r="AD83" i="16"/>
  <c r="AE83" i="16"/>
  <c r="AC84" i="16"/>
  <c r="AD84" i="16"/>
  <c r="AE84" i="16"/>
  <c r="AC85" i="16"/>
  <c r="AD85" i="16"/>
  <c r="AE85" i="16"/>
  <c r="AC86" i="16"/>
  <c r="AD86" i="16"/>
  <c r="AE86" i="16"/>
  <c r="AC87" i="16"/>
  <c r="AD87" i="16"/>
  <c r="AE87" i="16"/>
  <c r="AC88" i="16"/>
  <c r="AD88" i="16"/>
  <c r="AE88" i="16"/>
  <c r="AC89" i="16"/>
  <c r="AD89" i="16"/>
  <c r="AE89" i="16"/>
  <c r="AC90" i="16"/>
  <c r="AD90" i="16"/>
  <c r="AE90" i="16"/>
  <c r="AC91" i="16"/>
  <c r="AD91" i="16"/>
  <c r="AE91" i="16"/>
  <c r="AC92" i="16"/>
  <c r="AD92" i="16"/>
  <c r="AE92" i="16"/>
  <c r="AC93" i="16"/>
  <c r="AD93" i="16"/>
  <c r="AE93" i="16"/>
  <c r="AC94" i="16"/>
  <c r="AD94" i="16"/>
  <c r="AE94" i="16"/>
  <c r="AC95" i="16"/>
  <c r="AD95" i="16"/>
  <c r="AE95" i="16"/>
  <c r="AC96" i="16"/>
  <c r="AD96" i="16"/>
  <c r="AE96" i="16"/>
  <c r="AC97" i="16"/>
  <c r="AD97" i="16"/>
  <c r="AE97" i="16"/>
  <c r="AC98" i="16"/>
  <c r="AD98" i="16"/>
  <c r="AE98" i="16"/>
  <c r="AC99" i="16"/>
  <c r="AD99" i="16"/>
  <c r="AE99" i="16"/>
  <c r="AC100" i="16"/>
  <c r="AD100" i="16"/>
  <c r="AE100" i="16"/>
  <c r="AC101" i="16"/>
  <c r="AD101" i="16"/>
  <c r="AE101" i="16"/>
  <c r="AC102" i="16"/>
  <c r="AD102" i="16"/>
  <c r="AE102" i="16"/>
  <c r="AC103" i="16"/>
  <c r="AD103" i="16"/>
  <c r="AE103" i="16"/>
  <c r="AC104" i="16"/>
  <c r="AD104" i="16"/>
  <c r="AE104" i="16"/>
  <c r="AC105" i="16"/>
  <c r="AD105" i="16"/>
  <c r="AE105" i="16"/>
  <c r="AG34" i="16"/>
  <c r="AH34" i="16"/>
  <c r="AG35" i="16"/>
  <c r="AH35" i="16"/>
  <c r="AG36" i="16"/>
  <c r="AH36" i="16"/>
  <c r="AG37" i="16"/>
  <c r="AH37" i="16"/>
  <c r="AG38" i="16"/>
  <c r="AH38" i="16"/>
  <c r="AG39" i="16"/>
  <c r="AH39" i="16"/>
  <c r="AG2" i="16"/>
  <c r="AH2" i="16"/>
  <c r="AG3" i="16"/>
  <c r="AH3" i="16"/>
  <c r="AG40" i="16"/>
  <c r="AH40" i="16"/>
  <c r="AG41" i="16"/>
  <c r="AH41" i="16"/>
  <c r="AG42" i="16"/>
  <c r="AH42" i="16"/>
  <c r="AG43" i="16"/>
  <c r="AH43" i="16"/>
  <c r="AG4" i="16"/>
  <c r="AH4" i="16"/>
  <c r="AG5" i="16"/>
  <c r="AH5" i="16"/>
  <c r="AG6" i="16"/>
  <c r="AH6" i="16"/>
  <c r="AG7" i="16"/>
  <c r="AH7" i="16"/>
  <c r="AG8" i="16"/>
  <c r="AH8" i="16"/>
  <c r="AG9" i="16"/>
  <c r="AH9" i="16"/>
  <c r="AG78" i="16"/>
  <c r="AH78" i="16"/>
  <c r="AG79" i="16"/>
  <c r="AH79" i="16"/>
  <c r="AG44" i="16"/>
  <c r="AH44" i="16"/>
  <c r="AG45" i="16"/>
  <c r="AH45" i="16"/>
  <c r="AG80" i="16"/>
  <c r="AH80" i="16"/>
  <c r="AG81" i="16"/>
  <c r="AH81" i="16"/>
  <c r="AG46" i="16"/>
  <c r="AH46" i="16"/>
  <c r="AG47" i="16"/>
  <c r="AH47" i="16"/>
  <c r="AG48" i="16"/>
  <c r="AH48" i="16"/>
  <c r="AG49" i="16"/>
  <c r="AH49" i="16"/>
  <c r="AG50" i="16"/>
  <c r="AH50" i="16"/>
  <c r="AG51" i="16"/>
  <c r="AH51" i="16"/>
  <c r="AG52" i="16"/>
  <c r="AH52" i="16"/>
  <c r="AG53" i="16"/>
  <c r="AH53" i="16"/>
  <c r="AG54" i="16"/>
  <c r="AH54" i="16"/>
  <c r="AG55" i="16"/>
  <c r="AH55" i="16"/>
  <c r="AG56" i="16"/>
  <c r="AH56" i="16"/>
  <c r="AG57" i="16"/>
  <c r="AH57" i="16"/>
  <c r="AG58" i="16"/>
  <c r="AH58" i="16"/>
  <c r="AG59" i="16"/>
  <c r="AH59" i="16"/>
  <c r="AG60" i="16"/>
  <c r="AH60" i="16"/>
  <c r="AG61" i="16"/>
  <c r="AH61" i="16"/>
  <c r="AG62" i="16"/>
  <c r="AH62" i="16"/>
  <c r="AG63" i="16"/>
  <c r="AH63" i="16"/>
  <c r="AG64" i="16"/>
  <c r="AH64" i="16"/>
  <c r="AG65" i="16"/>
  <c r="AH65" i="16"/>
  <c r="AG66" i="16"/>
  <c r="AH66" i="16"/>
  <c r="AG67" i="16"/>
  <c r="AH67" i="16"/>
  <c r="AG68" i="16"/>
  <c r="AH68" i="16"/>
  <c r="AG69" i="16"/>
  <c r="AH69" i="16"/>
  <c r="AG10" i="16"/>
  <c r="AH10" i="16"/>
  <c r="AG11" i="16"/>
  <c r="AH11" i="16"/>
  <c r="AG70" i="16"/>
  <c r="AH70" i="16"/>
  <c r="AG71" i="16"/>
  <c r="AH71" i="16"/>
  <c r="AG12" i="16"/>
  <c r="AH12" i="16"/>
  <c r="AG13" i="16"/>
  <c r="AH13" i="16"/>
  <c r="AG14" i="16"/>
  <c r="AH14" i="16"/>
  <c r="AG15" i="16"/>
  <c r="AH15" i="16"/>
  <c r="AG72" i="16"/>
  <c r="AH72" i="16"/>
  <c r="AG73" i="16"/>
  <c r="AH73" i="16"/>
  <c r="AG74" i="16"/>
  <c r="AH74" i="16"/>
  <c r="AG75" i="16"/>
  <c r="AH75" i="16"/>
  <c r="AG76" i="16"/>
  <c r="AH76" i="16"/>
  <c r="AG77" i="16"/>
  <c r="AH77" i="16"/>
  <c r="AG16" i="16"/>
  <c r="AH16" i="16"/>
  <c r="AG17" i="16"/>
  <c r="AH17" i="16"/>
  <c r="AG18" i="16"/>
  <c r="AH18" i="16"/>
  <c r="AG19" i="16"/>
  <c r="AH19" i="16"/>
  <c r="AG20" i="16"/>
  <c r="AH20" i="16"/>
  <c r="AG21" i="16"/>
  <c r="AH21" i="16"/>
  <c r="AG22" i="16"/>
  <c r="AH22" i="16"/>
  <c r="AG23" i="16"/>
  <c r="AH23" i="16"/>
  <c r="AG24" i="16"/>
  <c r="AH24" i="16"/>
  <c r="AG25" i="16"/>
  <c r="AH25" i="16"/>
  <c r="AG26" i="16"/>
  <c r="AH26" i="16"/>
  <c r="AG27" i="16"/>
  <c r="AH27" i="16"/>
  <c r="AG28" i="16"/>
  <c r="AH28" i="16"/>
  <c r="AG29" i="16"/>
  <c r="AH29" i="16"/>
  <c r="AG30" i="16"/>
  <c r="AH30" i="16"/>
  <c r="AG31" i="16"/>
  <c r="AH31" i="16"/>
  <c r="AG32" i="16"/>
  <c r="AH32" i="16"/>
  <c r="AG33" i="16"/>
  <c r="AH33" i="16"/>
  <c r="AG82" i="16"/>
  <c r="AH82" i="16"/>
  <c r="AG83" i="16"/>
  <c r="AH83" i="16"/>
  <c r="AG84" i="16"/>
  <c r="AH84" i="16"/>
  <c r="AG85" i="16"/>
  <c r="AH85" i="16"/>
  <c r="AG86" i="16"/>
  <c r="AH86" i="16"/>
  <c r="AG87" i="16"/>
  <c r="AH87" i="16"/>
  <c r="AG88" i="16"/>
  <c r="AH88" i="16"/>
  <c r="AG89" i="16"/>
  <c r="AH89" i="16"/>
  <c r="AG90" i="16"/>
  <c r="AH90" i="16"/>
  <c r="AG91" i="16"/>
  <c r="AH91" i="16"/>
  <c r="AG92" i="16"/>
  <c r="AH92" i="16"/>
  <c r="AG93" i="16"/>
  <c r="AH93" i="16"/>
  <c r="AG94" i="16"/>
  <c r="AH94" i="16"/>
  <c r="AG95" i="16"/>
  <c r="AH95" i="16"/>
  <c r="AG96" i="16"/>
  <c r="AH96" i="16"/>
  <c r="AG97" i="16"/>
  <c r="AH97" i="16"/>
  <c r="AG98" i="16"/>
  <c r="AH98" i="16"/>
  <c r="AG99" i="16"/>
  <c r="AH99" i="16"/>
  <c r="AG100" i="16"/>
  <c r="AH100" i="16"/>
  <c r="AG101" i="16"/>
  <c r="AH101" i="16"/>
  <c r="AG102" i="16"/>
  <c r="AH102" i="16"/>
  <c r="AG103" i="16"/>
  <c r="AH103" i="16"/>
  <c r="AG104" i="16"/>
  <c r="AH104" i="16"/>
  <c r="AG105" i="16"/>
  <c r="AH105" i="16"/>
  <c r="AI104" i="16" l="1"/>
  <c r="AI100" i="16"/>
  <c r="AI96" i="16"/>
  <c r="AI92" i="16"/>
  <c r="AI88" i="16"/>
  <c r="AI84" i="16"/>
  <c r="AI32" i="16"/>
  <c r="AI28" i="16"/>
  <c r="AI24" i="16"/>
  <c r="AI20" i="16"/>
  <c r="AI16" i="16"/>
  <c r="AI74" i="16"/>
  <c r="AI14" i="16"/>
  <c r="AI70" i="16"/>
  <c r="AI68" i="16"/>
  <c r="AI64" i="16"/>
  <c r="AI60" i="16"/>
  <c r="AI56" i="16"/>
  <c r="AI52" i="16"/>
  <c r="AI48" i="16"/>
  <c r="AI80" i="16"/>
  <c r="AI78" i="16"/>
  <c r="AI6" i="16"/>
  <c r="AI42" i="16"/>
  <c r="AI2" i="16"/>
  <c r="AI36" i="16"/>
  <c r="V2" i="16"/>
  <c r="AI105" i="16"/>
  <c r="AI101" i="16"/>
  <c r="AI97" i="16"/>
  <c r="AI93" i="16"/>
  <c r="AI89" i="16"/>
  <c r="AI85" i="16"/>
  <c r="AI33" i="16"/>
  <c r="AI29" i="16"/>
  <c r="AI25" i="16"/>
  <c r="AI21" i="16"/>
  <c r="AI17" i="16"/>
  <c r="AI75" i="16"/>
  <c r="AI15" i="16"/>
  <c r="AI71" i="16"/>
  <c r="AI69" i="16"/>
  <c r="AI65" i="16"/>
  <c r="AI61" i="16"/>
  <c r="AI57" i="16"/>
  <c r="AI53" i="16"/>
  <c r="AI49" i="16"/>
  <c r="AI81" i="16"/>
  <c r="AI79" i="16"/>
  <c r="AI7" i="16"/>
  <c r="AI43" i="16"/>
  <c r="AI3" i="16"/>
  <c r="AI37" i="16"/>
  <c r="O2" i="16"/>
  <c r="AI102" i="16"/>
  <c r="AI98" i="16"/>
  <c r="AI94" i="16"/>
  <c r="AI90" i="16"/>
  <c r="AI86" i="16"/>
  <c r="AI82" i="16"/>
  <c r="AI30" i="16"/>
  <c r="AI26" i="16"/>
  <c r="AI22" i="16"/>
  <c r="AI18" i="16"/>
  <c r="AI76" i="16"/>
  <c r="AI72" i="16"/>
  <c r="AI12" i="16"/>
  <c r="AI10" i="16"/>
  <c r="AI66" i="16"/>
  <c r="AI62" i="16"/>
  <c r="AI58" i="16"/>
  <c r="AI54" i="16"/>
  <c r="AI50" i="16"/>
  <c r="AI46" i="16"/>
  <c r="AI44" i="16"/>
  <c r="AI8" i="16"/>
  <c r="AI4" i="16"/>
  <c r="AI40" i="16"/>
  <c r="AI38" i="16"/>
  <c r="AI34" i="16"/>
  <c r="AI103" i="16"/>
  <c r="AI99" i="16"/>
  <c r="AI95" i="16"/>
  <c r="AI91" i="16"/>
  <c r="AI87" i="16"/>
  <c r="AI83" i="16"/>
  <c r="AI31" i="16"/>
  <c r="AI27" i="16"/>
  <c r="AI23" i="16"/>
  <c r="AI19" i="16"/>
  <c r="AI77" i="16"/>
  <c r="AI73" i="16"/>
  <c r="AI13" i="16"/>
  <c r="AI11" i="16"/>
  <c r="AI67" i="16"/>
  <c r="AI63" i="16"/>
  <c r="AI59" i="16"/>
  <c r="AI55" i="16"/>
  <c r="AI51" i="16"/>
  <c r="AI47" i="16"/>
  <c r="AI45" i="16"/>
  <c r="AI9" i="16"/>
  <c r="AI5" i="16"/>
  <c r="AI41" i="16"/>
  <c r="AI39" i="16"/>
  <c r="AI35" i="16"/>
  <c r="P3" i="16"/>
  <c r="P25" i="16"/>
  <c r="P61" i="16"/>
  <c r="P105" i="16"/>
  <c r="P33" i="16"/>
  <c r="P53" i="16"/>
  <c r="P89" i="16"/>
  <c r="P69" i="16"/>
  <c r="P81" i="16"/>
  <c r="P97" i="16"/>
  <c r="P17" i="16"/>
  <c r="P15" i="16"/>
  <c r="P7" i="16"/>
  <c r="P103" i="16"/>
  <c r="P101" i="16"/>
  <c r="P99" i="16"/>
  <c r="P95" i="16"/>
  <c r="P93" i="16"/>
  <c r="P91" i="16"/>
  <c r="P87" i="16"/>
  <c r="P85" i="16"/>
  <c r="P83" i="16"/>
  <c r="P31" i="16"/>
  <c r="P29" i="16"/>
  <c r="P27" i="16"/>
  <c r="P23" i="16"/>
  <c r="P21" i="16"/>
  <c r="P19" i="16"/>
  <c r="P18" i="16"/>
  <c r="P77" i="16"/>
  <c r="P76" i="16"/>
  <c r="P75" i="16"/>
  <c r="P73" i="16"/>
  <c r="P72" i="16"/>
  <c r="P13" i="16"/>
  <c r="P12" i="16"/>
  <c r="P71" i="16"/>
  <c r="P11" i="16"/>
  <c r="P10" i="16"/>
  <c r="P67" i="16"/>
  <c r="P65" i="16"/>
  <c r="P63" i="16"/>
  <c r="P62" i="16"/>
  <c r="P59" i="16"/>
  <c r="P57" i="16"/>
  <c r="P55" i="16"/>
  <c r="P51" i="16"/>
  <c r="P50" i="16"/>
  <c r="P49" i="16"/>
  <c r="P47" i="16"/>
  <c r="P46" i="16"/>
  <c r="P45" i="16"/>
  <c r="P79" i="16"/>
  <c r="P9" i="16"/>
  <c r="P8" i="16"/>
  <c r="P5" i="16"/>
  <c r="P4" i="16"/>
  <c r="P43" i="16"/>
  <c r="P41" i="16"/>
  <c r="P39" i="16"/>
  <c r="P37" i="16"/>
  <c r="P35" i="16"/>
  <c r="P104" i="16"/>
  <c r="P102" i="16"/>
  <c r="P100" i="16"/>
  <c r="P98" i="16"/>
  <c r="P96" i="16"/>
  <c r="P94" i="16"/>
  <c r="P92" i="16"/>
  <c r="P90" i="16"/>
  <c r="P88" i="16"/>
  <c r="P86" i="16"/>
  <c r="P84" i="16"/>
  <c r="P82" i="16"/>
  <c r="P32" i="16"/>
  <c r="P30" i="16"/>
  <c r="P28" i="16"/>
  <c r="P26" i="16"/>
  <c r="P24" i="16"/>
  <c r="P22" i="16"/>
  <c r="P20" i="16"/>
  <c r="P16" i="16"/>
  <c r="P74" i="16"/>
  <c r="P14" i="16"/>
  <c r="P70" i="16"/>
  <c r="P68" i="16"/>
  <c r="P66" i="16"/>
  <c r="P64" i="16"/>
  <c r="P60" i="16"/>
  <c r="P58" i="16"/>
  <c r="P56" i="16"/>
  <c r="P54" i="16"/>
  <c r="P52" i="16"/>
  <c r="P48" i="16"/>
  <c r="P80" i="16"/>
  <c r="P44" i="16"/>
  <c r="P78" i="16"/>
  <c r="P6" i="16"/>
  <c r="P42" i="16"/>
  <c r="P40" i="16"/>
  <c r="P2" i="16"/>
  <c r="P38" i="16"/>
  <c r="P36" i="16"/>
  <c r="P34" i="16"/>
  <c r="S10" i="22"/>
  <c r="S6" i="22"/>
  <c r="S8" i="22"/>
  <c r="S9" i="22"/>
  <c r="S7" i="22"/>
  <c r="AA46" i="17" l="1"/>
  <c r="AP46" i="17"/>
  <c r="BC46" i="17"/>
  <c r="BL46" i="17"/>
  <c r="BY46" i="17"/>
  <c r="CJ46" i="17"/>
  <c r="AA39" i="17" l="1"/>
  <c r="AP39" i="17"/>
  <c r="BC39" i="17"/>
  <c r="BL39" i="17"/>
  <c r="BY39" i="17"/>
  <c r="CJ39" i="17"/>
  <c r="J3" i="17" l="1"/>
  <c r="J2" i="17"/>
  <c r="CJ27" i="17" l="1"/>
  <c r="CJ4" i="17"/>
  <c r="CJ9" i="17"/>
  <c r="CJ7" i="17"/>
  <c r="CJ35" i="17"/>
  <c r="CJ48" i="17"/>
  <c r="CJ5" i="17"/>
  <c r="CJ13" i="17"/>
  <c r="CJ22" i="17"/>
  <c r="CJ10" i="17"/>
  <c r="CJ23" i="17"/>
  <c r="CJ44" i="17"/>
  <c r="CJ14" i="17"/>
  <c r="CJ33" i="17"/>
  <c r="CJ40" i="17"/>
  <c r="CJ43" i="17"/>
  <c r="CJ41" i="17"/>
  <c r="CJ37" i="17"/>
  <c r="CJ53" i="17"/>
  <c r="CJ21" i="17"/>
  <c r="CJ32" i="17"/>
  <c r="CJ26" i="17"/>
  <c r="CJ24" i="17"/>
  <c r="CJ6" i="17"/>
  <c r="CJ3" i="17"/>
  <c r="CJ28" i="17"/>
  <c r="CJ18" i="17"/>
  <c r="CJ47" i="17"/>
  <c r="CJ16" i="17"/>
  <c r="CJ42" i="17"/>
  <c r="CJ8" i="17"/>
  <c r="CJ31" i="17"/>
  <c r="CJ38" i="17"/>
  <c r="CJ20" i="17"/>
  <c r="CJ45" i="17"/>
  <c r="CJ51" i="17"/>
  <c r="CJ50" i="17"/>
  <c r="CJ54" i="17"/>
  <c r="CJ36" i="17"/>
  <c r="CJ17" i="17"/>
  <c r="CJ2" i="17"/>
  <c r="CJ11" i="17"/>
  <c r="CJ12" i="17"/>
  <c r="CJ52" i="17"/>
  <c r="CJ19" i="17"/>
  <c r="CJ55" i="17"/>
  <c r="CJ49" i="17"/>
  <c r="CJ15" i="17"/>
  <c r="CJ25" i="17"/>
  <c r="CJ29" i="17"/>
  <c r="CJ30" i="17"/>
  <c r="CJ34" i="17"/>
  <c r="BY27" i="17"/>
  <c r="BY4" i="17"/>
  <c r="BY9" i="17"/>
  <c r="BY7" i="17"/>
  <c r="BY35" i="17"/>
  <c r="BY48" i="17"/>
  <c r="BY5" i="17"/>
  <c r="BY13" i="17"/>
  <c r="BY22" i="17"/>
  <c r="BY10" i="17"/>
  <c r="BY23" i="17"/>
  <c r="BY44" i="17"/>
  <c r="BY14" i="17"/>
  <c r="BY33" i="17"/>
  <c r="BY40" i="17"/>
  <c r="BY43" i="17"/>
  <c r="BY41" i="17"/>
  <c r="BY37" i="17"/>
  <c r="BY53" i="17"/>
  <c r="BY21" i="17"/>
  <c r="BY32" i="17"/>
  <c r="BY26" i="17"/>
  <c r="BY24" i="17"/>
  <c r="BY6" i="17"/>
  <c r="BY3" i="17"/>
  <c r="BY28" i="17"/>
  <c r="BY18" i="17"/>
  <c r="BY47" i="17"/>
  <c r="BY16" i="17"/>
  <c r="BY42" i="17"/>
  <c r="BY8" i="17"/>
  <c r="BY31" i="17"/>
  <c r="BY38" i="17"/>
  <c r="BY20" i="17"/>
  <c r="BY45" i="17"/>
  <c r="BY51" i="17"/>
  <c r="BY50" i="17"/>
  <c r="BY54" i="17"/>
  <c r="BY36" i="17"/>
  <c r="BY17" i="17"/>
  <c r="BY2" i="17"/>
  <c r="BY11" i="17"/>
  <c r="BY12" i="17"/>
  <c r="BY52" i="17"/>
  <c r="BY19" i="17"/>
  <c r="BY55" i="17"/>
  <c r="BY49" i="17"/>
  <c r="BY15" i="17"/>
  <c r="BY25" i="17"/>
  <c r="BY29" i="17"/>
  <c r="BY30" i="17"/>
  <c r="BY34" i="17"/>
  <c r="BL27" i="17"/>
  <c r="BL4" i="17"/>
  <c r="BL9" i="17"/>
  <c r="BL7" i="17"/>
  <c r="BL35" i="17"/>
  <c r="BL48" i="17"/>
  <c r="BL5" i="17"/>
  <c r="BL13" i="17"/>
  <c r="BL22" i="17"/>
  <c r="BL10" i="17"/>
  <c r="BL23" i="17"/>
  <c r="BL44" i="17"/>
  <c r="BL14" i="17"/>
  <c r="BL33" i="17"/>
  <c r="BL40" i="17"/>
  <c r="BL43" i="17"/>
  <c r="BL41" i="17"/>
  <c r="BL37" i="17"/>
  <c r="BL53" i="17"/>
  <c r="BL21" i="17"/>
  <c r="BL32" i="17"/>
  <c r="BL26" i="17"/>
  <c r="BL24" i="17"/>
  <c r="BL6" i="17"/>
  <c r="BL3" i="17"/>
  <c r="BL28" i="17"/>
  <c r="BL18" i="17"/>
  <c r="BL47" i="17"/>
  <c r="BL16" i="17"/>
  <c r="BL42" i="17"/>
  <c r="BL8" i="17"/>
  <c r="BL31" i="17"/>
  <c r="BL38" i="17"/>
  <c r="BL20" i="17"/>
  <c r="BL45" i="17"/>
  <c r="BL51" i="17"/>
  <c r="BL50" i="17"/>
  <c r="BL54" i="17"/>
  <c r="BL36" i="17"/>
  <c r="BL17" i="17"/>
  <c r="BL2" i="17"/>
  <c r="BL11" i="17"/>
  <c r="BL12" i="17"/>
  <c r="BL52" i="17"/>
  <c r="BL19" i="17"/>
  <c r="BL55" i="17"/>
  <c r="BL49" i="17"/>
  <c r="BL15" i="17"/>
  <c r="BL25" i="17"/>
  <c r="BL29" i="17"/>
  <c r="BL30" i="17"/>
  <c r="BL34" i="17"/>
  <c r="BC27" i="17"/>
  <c r="BC4" i="17"/>
  <c r="BC9" i="17"/>
  <c r="BC7" i="17"/>
  <c r="BC35" i="17"/>
  <c r="BC48" i="17"/>
  <c r="BC5" i="17"/>
  <c r="BC13" i="17"/>
  <c r="BC22" i="17"/>
  <c r="BC10" i="17"/>
  <c r="BC23" i="17"/>
  <c r="BC44" i="17"/>
  <c r="BC14" i="17"/>
  <c r="BC33" i="17"/>
  <c r="BC40" i="17"/>
  <c r="BC43" i="17"/>
  <c r="BC41" i="17"/>
  <c r="BC37" i="17"/>
  <c r="BC53" i="17"/>
  <c r="BC21" i="17"/>
  <c r="BC32" i="17"/>
  <c r="BC26" i="17"/>
  <c r="BC24" i="17"/>
  <c r="BC6" i="17"/>
  <c r="BC3" i="17"/>
  <c r="BC28" i="17"/>
  <c r="BC18" i="17"/>
  <c r="BC47" i="17"/>
  <c r="BC16" i="17"/>
  <c r="BC42" i="17"/>
  <c r="BC8" i="17"/>
  <c r="BC31" i="17"/>
  <c r="BC38" i="17"/>
  <c r="BC20" i="17"/>
  <c r="BC45" i="17"/>
  <c r="BC51" i="17"/>
  <c r="BC50" i="17"/>
  <c r="BC54" i="17"/>
  <c r="BC36" i="17"/>
  <c r="BC17" i="17"/>
  <c r="BC2" i="17"/>
  <c r="BC11" i="17"/>
  <c r="BC12" i="17"/>
  <c r="BC52" i="17"/>
  <c r="BC19" i="17"/>
  <c r="BC55" i="17"/>
  <c r="BC49" i="17"/>
  <c r="BC15" i="17"/>
  <c r="BC25" i="17"/>
  <c r="BC29" i="17"/>
  <c r="BC30" i="17"/>
  <c r="BC34" i="17"/>
  <c r="AP27" i="17"/>
  <c r="AP4" i="17"/>
  <c r="AP9" i="17"/>
  <c r="AP7" i="17"/>
  <c r="AP35" i="17"/>
  <c r="AP48" i="17"/>
  <c r="AP5" i="17"/>
  <c r="AP13" i="17"/>
  <c r="AP22" i="17"/>
  <c r="AP10" i="17"/>
  <c r="AP23" i="17"/>
  <c r="AP44" i="17"/>
  <c r="AP14" i="17"/>
  <c r="AP33" i="17"/>
  <c r="AP40" i="17"/>
  <c r="AP43" i="17"/>
  <c r="AP41" i="17"/>
  <c r="AP37" i="17"/>
  <c r="AP53" i="17"/>
  <c r="AP21" i="17"/>
  <c r="AP32" i="17"/>
  <c r="AP26" i="17"/>
  <c r="AP24" i="17"/>
  <c r="AP6" i="17"/>
  <c r="AP3" i="17"/>
  <c r="AP28" i="17"/>
  <c r="AP18" i="17"/>
  <c r="AP47" i="17"/>
  <c r="AP16" i="17"/>
  <c r="AP42" i="17"/>
  <c r="AP8" i="17"/>
  <c r="AP31" i="17"/>
  <c r="AP38" i="17"/>
  <c r="AP20" i="17"/>
  <c r="AP45" i="17"/>
  <c r="AP51" i="17"/>
  <c r="AP50" i="17"/>
  <c r="AP54" i="17"/>
  <c r="AP36" i="17"/>
  <c r="AP17" i="17"/>
  <c r="AP2" i="17"/>
  <c r="AP11" i="17"/>
  <c r="AP12" i="17"/>
  <c r="AP52" i="17"/>
  <c r="AP19" i="17"/>
  <c r="AP55" i="17"/>
  <c r="AP49" i="17"/>
  <c r="AP15" i="17"/>
  <c r="AP25" i="17"/>
  <c r="AP29" i="17"/>
  <c r="AP30" i="17"/>
  <c r="AP34" i="17"/>
  <c r="AA27" i="17"/>
  <c r="AA4" i="17"/>
  <c r="AA9" i="17"/>
  <c r="AA7" i="17"/>
  <c r="AA35" i="17"/>
  <c r="AA48" i="17"/>
  <c r="AA5" i="17"/>
  <c r="AA13" i="17"/>
  <c r="AA22" i="17"/>
  <c r="AA10" i="17"/>
  <c r="AA23" i="17"/>
  <c r="AA44" i="17"/>
  <c r="AA14" i="17"/>
  <c r="AA33" i="17"/>
  <c r="AA40" i="17"/>
  <c r="AA43" i="17"/>
  <c r="AA41" i="17"/>
  <c r="AA37" i="17"/>
  <c r="AA53" i="17"/>
  <c r="AA21" i="17"/>
  <c r="AA32" i="17"/>
  <c r="AA26" i="17"/>
  <c r="AA24" i="17"/>
  <c r="AA6" i="17"/>
  <c r="AA3" i="17"/>
  <c r="AA28" i="17"/>
  <c r="AA18" i="17"/>
  <c r="AA47" i="17"/>
  <c r="AA16" i="17"/>
  <c r="AA42" i="17"/>
  <c r="AA8" i="17"/>
  <c r="AA31" i="17"/>
  <c r="AA38" i="17"/>
  <c r="AA20" i="17"/>
  <c r="AA45" i="17"/>
  <c r="AA51" i="17"/>
  <c r="AA50" i="17"/>
  <c r="AA54" i="17"/>
  <c r="AA36" i="17"/>
  <c r="AA17" i="17"/>
  <c r="AA2" i="17"/>
  <c r="AA11" i="17"/>
  <c r="AA12" i="17"/>
  <c r="AA52" i="17"/>
  <c r="AA19" i="17"/>
  <c r="AA55" i="17"/>
  <c r="AA49" i="17"/>
  <c r="AA15" i="17"/>
  <c r="AA25" i="17"/>
  <c r="AA29" i="17"/>
  <c r="AA30" i="17"/>
  <c r="AA34" i="17"/>
  <c r="AJ3" i="16" l="1"/>
  <c r="AK3" i="16"/>
  <c r="AM3" i="16"/>
  <c r="AN3" i="16"/>
  <c r="AO3" i="16"/>
  <c r="AP3" i="16"/>
  <c r="AQ3" i="16"/>
  <c r="AR3" i="16"/>
  <c r="AT3" i="16"/>
  <c r="AU3" i="16"/>
  <c r="AV3" i="16"/>
  <c r="AW3" i="16"/>
  <c r="AX3" i="16"/>
  <c r="AJ32" i="16"/>
  <c r="AK32" i="16"/>
  <c r="AM32" i="16"/>
  <c r="AN32" i="16"/>
  <c r="AO32" i="16"/>
  <c r="AP32" i="16"/>
  <c r="AQ32" i="16"/>
  <c r="AR32" i="16"/>
  <c r="AT32" i="16"/>
  <c r="AU32" i="16"/>
  <c r="AV32" i="16"/>
  <c r="AW32" i="16"/>
  <c r="AX32" i="16"/>
  <c r="AJ33" i="16"/>
  <c r="AK33" i="16"/>
  <c r="AM33" i="16"/>
  <c r="AN33" i="16"/>
  <c r="AO33" i="16"/>
  <c r="AP33" i="16"/>
  <c r="AQ33" i="16"/>
  <c r="AR33" i="16"/>
  <c r="AT33" i="16"/>
  <c r="AU33" i="16"/>
  <c r="AV33" i="16"/>
  <c r="AW33" i="16"/>
  <c r="AX33" i="16"/>
  <c r="AJ22" i="16"/>
  <c r="AK22" i="16"/>
  <c r="AM22" i="16"/>
  <c r="AN22" i="16"/>
  <c r="AO22" i="16"/>
  <c r="AP22" i="16"/>
  <c r="AQ22" i="16"/>
  <c r="AR22" i="16"/>
  <c r="AT22" i="16"/>
  <c r="AU22" i="16"/>
  <c r="AV22" i="16"/>
  <c r="AW22" i="16"/>
  <c r="AX22" i="16"/>
  <c r="AJ23" i="16"/>
  <c r="AK23" i="16"/>
  <c r="AM23" i="16"/>
  <c r="AN23" i="16"/>
  <c r="AO23" i="16"/>
  <c r="AP23" i="16"/>
  <c r="AQ23" i="16"/>
  <c r="AR23" i="16"/>
  <c r="AT23" i="16"/>
  <c r="AU23" i="16"/>
  <c r="AV23" i="16"/>
  <c r="AW23" i="16"/>
  <c r="AX23" i="16"/>
  <c r="AJ16" i="16"/>
  <c r="AK16" i="16"/>
  <c r="AM16" i="16"/>
  <c r="AN16" i="16"/>
  <c r="AO16" i="16"/>
  <c r="AP16" i="16"/>
  <c r="AQ16" i="16"/>
  <c r="AR16" i="16"/>
  <c r="AT16" i="16"/>
  <c r="AU16" i="16"/>
  <c r="AV16" i="16"/>
  <c r="AW16" i="16"/>
  <c r="AX16" i="16"/>
  <c r="AJ17" i="16"/>
  <c r="AK17" i="16"/>
  <c r="AM17" i="16"/>
  <c r="AN17" i="16"/>
  <c r="AO17" i="16"/>
  <c r="AP17" i="16"/>
  <c r="AQ17" i="16"/>
  <c r="AR17" i="16"/>
  <c r="AT17" i="16"/>
  <c r="AU17" i="16"/>
  <c r="AV17" i="16"/>
  <c r="AW17" i="16"/>
  <c r="AX17" i="16"/>
  <c r="AJ4" i="16"/>
  <c r="AK4" i="16"/>
  <c r="AM4" i="16"/>
  <c r="AN4" i="16"/>
  <c r="AO4" i="16"/>
  <c r="AP4" i="16"/>
  <c r="AQ4" i="16"/>
  <c r="AR4" i="16"/>
  <c r="AT4" i="16"/>
  <c r="AU4" i="16"/>
  <c r="AV4" i="16"/>
  <c r="AW4" i="16"/>
  <c r="AX4" i="16"/>
  <c r="AJ5" i="16"/>
  <c r="AK5" i="16"/>
  <c r="AM5" i="16"/>
  <c r="AN5" i="16"/>
  <c r="AO5" i="16"/>
  <c r="AP5" i="16"/>
  <c r="AQ5" i="16"/>
  <c r="AR5" i="16"/>
  <c r="AT5" i="16"/>
  <c r="AU5" i="16"/>
  <c r="AV5" i="16"/>
  <c r="AW5" i="16"/>
  <c r="AX5" i="16"/>
  <c r="AJ6" i="16"/>
  <c r="AK6" i="16"/>
  <c r="AM6" i="16"/>
  <c r="AN6" i="16"/>
  <c r="AO6" i="16"/>
  <c r="AP6" i="16"/>
  <c r="AQ6" i="16"/>
  <c r="AR6" i="16"/>
  <c r="AT6" i="16"/>
  <c r="AU6" i="16"/>
  <c r="AV6" i="16"/>
  <c r="AW6" i="16"/>
  <c r="AX6" i="16"/>
  <c r="AJ7" i="16"/>
  <c r="AK7" i="16"/>
  <c r="AM7" i="16"/>
  <c r="AN7" i="16"/>
  <c r="AO7" i="16"/>
  <c r="AP7" i="16"/>
  <c r="AQ7" i="16"/>
  <c r="AR7" i="16"/>
  <c r="AT7" i="16"/>
  <c r="AU7" i="16"/>
  <c r="AV7" i="16"/>
  <c r="AW7" i="16"/>
  <c r="AX7" i="16"/>
  <c r="AJ8" i="16"/>
  <c r="AK8" i="16"/>
  <c r="AM8" i="16"/>
  <c r="AN8" i="16"/>
  <c r="AO8" i="16"/>
  <c r="AP8" i="16"/>
  <c r="AQ8" i="16"/>
  <c r="AR8" i="16"/>
  <c r="AT8" i="16"/>
  <c r="AU8" i="16"/>
  <c r="AV8" i="16"/>
  <c r="AW8" i="16"/>
  <c r="AX8" i="16"/>
  <c r="AJ9" i="16"/>
  <c r="AK9" i="16"/>
  <c r="AM9" i="16"/>
  <c r="AN9" i="16"/>
  <c r="AO9" i="16"/>
  <c r="AP9" i="16"/>
  <c r="AQ9" i="16"/>
  <c r="AR9" i="16"/>
  <c r="AT9" i="16"/>
  <c r="AU9" i="16"/>
  <c r="AV9" i="16"/>
  <c r="AW9" i="16"/>
  <c r="AX9" i="16"/>
  <c r="AJ10" i="16"/>
  <c r="AK10" i="16"/>
  <c r="AM10" i="16"/>
  <c r="AN10" i="16"/>
  <c r="AO10" i="16"/>
  <c r="AP10" i="16"/>
  <c r="AQ10" i="16"/>
  <c r="AR10" i="16"/>
  <c r="AT10" i="16"/>
  <c r="AU10" i="16"/>
  <c r="AV10" i="16"/>
  <c r="AW10" i="16"/>
  <c r="AX10" i="16"/>
  <c r="AJ11" i="16"/>
  <c r="AK11" i="16"/>
  <c r="AM11" i="16"/>
  <c r="AN11" i="16"/>
  <c r="AO11" i="16"/>
  <c r="AP11" i="16"/>
  <c r="AQ11" i="16"/>
  <c r="AR11" i="16"/>
  <c r="AT11" i="16"/>
  <c r="AU11" i="16"/>
  <c r="AV11" i="16"/>
  <c r="AW11" i="16"/>
  <c r="AX11" i="16"/>
  <c r="AJ12" i="16"/>
  <c r="AK12" i="16"/>
  <c r="AM12" i="16"/>
  <c r="AN12" i="16"/>
  <c r="AO12" i="16"/>
  <c r="AP12" i="16"/>
  <c r="AQ12" i="16"/>
  <c r="AR12" i="16"/>
  <c r="AT12" i="16"/>
  <c r="AU12" i="16"/>
  <c r="AV12" i="16"/>
  <c r="AW12" i="16"/>
  <c r="AX12" i="16"/>
  <c r="AJ13" i="16"/>
  <c r="AK13" i="16"/>
  <c r="AM13" i="16"/>
  <c r="AN13" i="16"/>
  <c r="AO13" i="16"/>
  <c r="AP13" i="16"/>
  <c r="AQ13" i="16"/>
  <c r="AR13" i="16"/>
  <c r="AT13" i="16"/>
  <c r="AU13" i="16"/>
  <c r="AV13" i="16"/>
  <c r="AW13" i="16"/>
  <c r="AX13" i="16"/>
  <c r="AJ14" i="16"/>
  <c r="AK14" i="16"/>
  <c r="AM14" i="16"/>
  <c r="AN14" i="16"/>
  <c r="AO14" i="16"/>
  <c r="AP14" i="16"/>
  <c r="AQ14" i="16"/>
  <c r="AR14" i="16"/>
  <c r="AT14" i="16"/>
  <c r="AU14" i="16"/>
  <c r="AV14" i="16"/>
  <c r="AW14" i="16"/>
  <c r="AX14" i="16"/>
  <c r="AJ15" i="16"/>
  <c r="AK15" i="16"/>
  <c r="AM15" i="16"/>
  <c r="AN15" i="16"/>
  <c r="AO15" i="16"/>
  <c r="AP15" i="16"/>
  <c r="AQ15" i="16"/>
  <c r="AR15" i="16"/>
  <c r="AT15" i="16"/>
  <c r="AU15" i="16"/>
  <c r="AV15" i="16"/>
  <c r="AW15" i="16"/>
  <c r="AX15" i="16"/>
  <c r="AJ20" i="16"/>
  <c r="AK20" i="16"/>
  <c r="AM20" i="16"/>
  <c r="AN20" i="16"/>
  <c r="AO20" i="16"/>
  <c r="AP20" i="16"/>
  <c r="AQ20" i="16"/>
  <c r="AR20" i="16"/>
  <c r="AT20" i="16"/>
  <c r="AU20" i="16"/>
  <c r="AV20" i="16"/>
  <c r="AW20" i="16"/>
  <c r="AX20" i="16"/>
  <c r="AJ21" i="16"/>
  <c r="AK21" i="16"/>
  <c r="AM21" i="16"/>
  <c r="AN21" i="16"/>
  <c r="AO21" i="16"/>
  <c r="AP21" i="16"/>
  <c r="AQ21" i="16"/>
  <c r="AR21" i="16"/>
  <c r="AT21" i="16"/>
  <c r="AU21" i="16"/>
  <c r="AV21" i="16"/>
  <c r="AW21" i="16"/>
  <c r="AX21" i="16"/>
  <c r="AJ18" i="16"/>
  <c r="AK18" i="16"/>
  <c r="AM18" i="16"/>
  <c r="AN18" i="16"/>
  <c r="AO18" i="16"/>
  <c r="AP18" i="16"/>
  <c r="AQ18" i="16"/>
  <c r="AR18" i="16"/>
  <c r="AT18" i="16"/>
  <c r="AU18" i="16"/>
  <c r="AV18" i="16"/>
  <c r="AW18" i="16"/>
  <c r="AX18" i="16"/>
  <c r="AJ19" i="16"/>
  <c r="AK19" i="16"/>
  <c r="AM19" i="16"/>
  <c r="AN19" i="16"/>
  <c r="AO19" i="16"/>
  <c r="AP19" i="16"/>
  <c r="AQ19" i="16"/>
  <c r="AR19" i="16"/>
  <c r="AT19" i="16"/>
  <c r="AU19" i="16"/>
  <c r="AV19" i="16"/>
  <c r="AW19" i="16"/>
  <c r="AX19" i="16"/>
  <c r="AJ24" i="16"/>
  <c r="AK24" i="16"/>
  <c r="AM24" i="16"/>
  <c r="AN24" i="16"/>
  <c r="AO24" i="16"/>
  <c r="AP24" i="16"/>
  <c r="AQ24" i="16"/>
  <c r="AR24" i="16"/>
  <c r="AT24" i="16"/>
  <c r="AU24" i="16"/>
  <c r="AV24" i="16"/>
  <c r="AW24" i="16"/>
  <c r="AX24" i="16"/>
  <c r="AJ25" i="16"/>
  <c r="AK25" i="16"/>
  <c r="AM25" i="16"/>
  <c r="AN25" i="16"/>
  <c r="AO25" i="16"/>
  <c r="AP25" i="16"/>
  <c r="AQ25" i="16"/>
  <c r="AR25" i="16"/>
  <c r="AT25" i="16"/>
  <c r="AU25" i="16"/>
  <c r="AV25" i="16"/>
  <c r="AW25" i="16"/>
  <c r="AX25" i="16"/>
  <c r="AJ26" i="16"/>
  <c r="AK26" i="16"/>
  <c r="AM26" i="16"/>
  <c r="AN26" i="16"/>
  <c r="AO26" i="16"/>
  <c r="AP26" i="16"/>
  <c r="AQ26" i="16"/>
  <c r="AR26" i="16"/>
  <c r="AT26" i="16"/>
  <c r="AU26" i="16"/>
  <c r="AV26" i="16"/>
  <c r="AW26" i="16"/>
  <c r="AX26" i="16"/>
  <c r="AJ27" i="16"/>
  <c r="AK27" i="16"/>
  <c r="AM27" i="16"/>
  <c r="AN27" i="16"/>
  <c r="AO27" i="16"/>
  <c r="AP27" i="16"/>
  <c r="AQ27" i="16"/>
  <c r="AR27" i="16"/>
  <c r="AT27" i="16"/>
  <c r="AU27" i="16"/>
  <c r="AV27" i="16"/>
  <c r="AW27" i="16"/>
  <c r="AX27" i="16"/>
  <c r="AJ28" i="16"/>
  <c r="AK28" i="16"/>
  <c r="AM28" i="16"/>
  <c r="AN28" i="16"/>
  <c r="AO28" i="16"/>
  <c r="AP28" i="16"/>
  <c r="AQ28" i="16"/>
  <c r="AR28" i="16"/>
  <c r="AT28" i="16"/>
  <c r="AU28" i="16"/>
  <c r="AV28" i="16"/>
  <c r="AW28" i="16"/>
  <c r="AX28" i="16"/>
  <c r="AJ29" i="16"/>
  <c r="AK29" i="16"/>
  <c r="AM29" i="16"/>
  <c r="AN29" i="16"/>
  <c r="AO29" i="16"/>
  <c r="AP29" i="16"/>
  <c r="AQ29" i="16"/>
  <c r="AR29" i="16"/>
  <c r="AT29" i="16"/>
  <c r="AU29" i="16"/>
  <c r="AV29" i="16"/>
  <c r="AW29" i="16"/>
  <c r="AX29" i="16"/>
  <c r="AJ30" i="16"/>
  <c r="AK30" i="16"/>
  <c r="AM30" i="16"/>
  <c r="AN30" i="16"/>
  <c r="AO30" i="16"/>
  <c r="AP30" i="16"/>
  <c r="AQ30" i="16"/>
  <c r="AR30" i="16"/>
  <c r="AT30" i="16"/>
  <c r="AU30" i="16"/>
  <c r="AV30" i="16"/>
  <c r="AW30" i="16"/>
  <c r="AX30" i="16"/>
  <c r="AJ31" i="16"/>
  <c r="AK31" i="16"/>
  <c r="AM31" i="16"/>
  <c r="AN31" i="16"/>
  <c r="AO31" i="16"/>
  <c r="AP31" i="16"/>
  <c r="AQ31" i="16"/>
  <c r="AR31" i="16"/>
  <c r="AT31" i="16"/>
  <c r="AU31" i="16"/>
  <c r="AV31" i="16"/>
  <c r="AW31" i="16"/>
  <c r="AX31" i="16"/>
  <c r="AJ52" i="16"/>
  <c r="AK52" i="16"/>
  <c r="AM52" i="16"/>
  <c r="AN52" i="16"/>
  <c r="AO52" i="16"/>
  <c r="AP52" i="16"/>
  <c r="AQ52" i="16"/>
  <c r="AR52" i="16"/>
  <c r="AT52" i="16"/>
  <c r="AU52" i="16"/>
  <c r="AV52" i="16"/>
  <c r="AW52" i="16"/>
  <c r="AX52" i="16"/>
  <c r="AJ53" i="16"/>
  <c r="AK53" i="16"/>
  <c r="AM53" i="16"/>
  <c r="AN53" i="16"/>
  <c r="AO53" i="16"/>
  <c r="AP53" i="16"/>
  <c r="AQ53" i="16"/>
  <c r="AR53" i="16"/>
  <c r="AT53" i="16"/>
  <c r="AU53" i="16"/>
  <c r="AV53" i="16"/>
  <c r="AW53" i="16"/>
  <c r="AX53" i="16"/>
  <c r="AJ76" i="16"/>
  <c r="AK76" i="16"/>
  <c r="AM76" i="16"/>
  <c r="AN76" i="16"/>
  <c r="AO76" i="16"/>
  <c r="AP76" i="16"/>
  <c r="AQ76" i="16"/>
  <c r="AR76" i="16"/>
  <c r="AT76" i="16"/>
  <c r="AU76" i="16"/>
  <c r="AV76" i="16"/>
  <c r="AW76" i="16"/>
  <c r="AX76" i="16"/>
  <c r="AJ77" i="16"/>
  <c r="AK77" i="16"/>
  <c r="AM77" i="16"/>
  <c r="AN77" i="16"/>
  <c r="AO77" i="16"/>
  <c r="AP77" i="16"/>
  <c r="AQ77" i="16"/>
  <c r="AR77" i="16"/>
  <c r="AT77" i="16"/>
  <c r="AU77" i="16"/>
  <c r="AV77" i="16"/>
  <c r="AW77" i="16"/>
  <c r="AX77" i="16"/>
  <c r="AJ46" i="16"/>
  <c r="AK46" i="16"/>
  <c r="AM46" i="16"/>
  <c r="AN46" i="16"/>
  <c r="AO46" i="16"/>
  <c r="AP46" i="16"/>
  <c r="AQ46" i="16"/>
  <c r="AR46" i="16"/>
  <c r="AT46" i="16"/>
  <c r="AU46" i="16"/>
  <c r="AV46" i="16"/>
  <c r="AW46" i="16"/>
  <c r="AX46" i="16"/>
  <c r="AJ47" i="16"/>
  <c r="AK47" i="16"/>
  <c r="AM47" i="16"/>
  <c r="AN47" i="16"/>
  <c r="AO47" i="16"/>
  <c r="AP47" i="16"/>
  <c r="AQ47" i="16"/>
  <c r="AR47" i="16"/>
  <c r="AT47" i="16"/>
  <c r="AU47" i="16"/>
  <c r="AV47" i="16"/>
  <c r="AW47" i="16"/>
  <c r="AX47" i="16"/>
  <c r="AJ44" i="16"/>
  <c r="AK44" i="16"/>
  <c r="AM44" i="16"/>
  <c r="AN44" i="16"/>
  <c r="AO44" i="16"/>
  <c r="AP44" i="16"/>
  <c r="AQ44" i="16"/>
  <c r="AR44" i="16"/>
  <c r="AT44" i="16"/>
  <c r="AU44" i="16"/>
  <c r="AV44" i="16"/>
  <c r="AW44" i="16"/>
  <c r="AX44" i="16"/>
  <c r="AJ45" i="16"/>
  <c r="AK45" i="16"/>
  <c r="AM45" i="16"/>
  <c r="AN45" i="16"/>
  <c r="AO45" i="16"/>
  <c r="AP45" i="16"/>
  <c r="AQ45" i="16"/>
  <c r="AR45" i="16"/>
  <c r="AT45" i="16"/>
  <c r="AU45" i="16"/>
  <c r="AV45" i="16"/>
  <c r="AW45" i="16"/>
  <c r="AX45" i="16"/>
  <c r="AJ48" i="16"/>
  <c r="AK48" i="16"/>
  <c r="AM48" i="16"/>
  <c r="AN48" i="16"/>
  <c r="AO48" i="16"/>
  <c r="AP48" i="16"/>
  <c r="AQ48" i="16"/>
  <c r="AR48" i="16"/>
  <c r="AT48" i="16"/>
  <c r="AU48" i="16"/>
  <c r="AV48" i="16"/>
  <c r="AW48" i="16"/>
  <c r="AX48" i="16"/>
  <c r="AJ49" i="16"/>
  <c r="AK49" i="16"/>
  <c r="AM49" i="16"/>
  <c r="AN49" i="16"/>
  <c r="AO49" i="16"/>
  <c r="AP49" i="16"/>
  <c r="AQ49" i="16"/>
  <c r="AR49" i="16"/>
  <c r="AT49" i="16"/>
  <c r="AU49" i="16"/>
  <c r="AV49" i="16"/>
  <c r="AW49" i="16"/>
  <c r="AX49" i="16"/>
  <c r="AJ70" i="16"/>
  <c r="AK70" i="16"/>
  <c r="AM70" i="16"/>
  <c r="AN70" i="16"/>
  <c r="AO70" i="16"/>
  <c r="AP70" i="16"/>
  <c r="AQ70" i="16"/>
  <c r="AR70" i="16"/>
  <c r="AT70" i="16"/>
  <c r="AU70" i="16"/>
  <c r="AV70" i="16"/>
  <c r="AW70" i="16"/>
  <c r="AX70" i="16"/>
  <c r="AJ71" i="16"/>
  <c r="AK71" i="16"/>
  <c r="AM71" i="16"/>
  <c r="AN71" i="16"/>
  <c r="AO71" i="16"/>
  <c r="AP71" i="16"/>
  <c r="AQ71" i="16"/>
  <c r="AR71" i="16"/>
  <c r="AT71" i="16"/>
  <c r="AU71" i="16"/>
  <c r="AV71" i="16"/>
  <c r="AW71" i="16"/>
  <c r="AX71" i="16"/>
  <c r="AJ50" i="16"/>
  <c r="AK50" i="16"/>
  <c r="AM50" i="16"/>
  <c r="AN50" i="16"/>
  <c r="AO50" i="16"/>
  <c r="AP50" i="16"/>
  <c r="AQ50" i="16"/>
  <c r="AR50" i="16"/>
  <c r="AT50" i="16"/>
  <c r="AU50" i="16"/>
  <c r="AV50" i="16"/>
  <c r="AW50" i="16"/>
  <c r="AX50" i="16"/>
  <c r="AJ51" i="16"/>
  <c r="AK51" i="16"/>
  <c r="AM51" i="16"/>
  <c r="AN51" i="16"/>
  <c r="AO51" i="16"/>
  <c r="AP51" i="16"/>
  <c r="AQ51" i="16"/>
  <c r="AR51" i="16"/>
  <c r="AT51" i="16"/>
  <c r="AU51" i="16"/>
  <c r="AV51" i="16"/>
  <c r="AW51" i="16"/>
  <c r="AX51" i="16"/>
  <c r="AJ56" i="16"/>
  <c r="AK56" i="16"/>
  <c r="AM56" i="16"/>
  <c r="AN56" i="16"/>
  <c r="AO56" i="16"/>
  <c r="AP56" i="16"/>
  <c r="AQ56" i="16"/>
  <c r="AR56" i="16"/>
  <c r="AT56" i="16"/>
  <c r="AU56" i="16"/>
  <c r="AV56" i="16"/>
  <c r="AW56" i="16"/>
  <c r="AX56" i="16"/>
  <c r="AJ57" i="16"/>
  <c r="AK57" i="16"/>
  <c r="AM57" i="16"/>
  <c r="AN57" i="16"/>
  <c r="AO57" i="16"/>
  <c r="AP57" i="16"/>
  <c r="AQ57" i="16"/>
  <c r="AR57" i="16"/>
  <c r="AT57" i="16"/>
  <c r="AU57" i="16"/>
  <c r="AV57" i="16"/>
  <c r="AW57" i="16"/>
  <c r="AX57" i="16"/>
  <c r="AJ64" i="16"/>
  <c r="AK64" i="16"/>
  <c r="AM64" i="16"/>
  <c r="AN64" i="16"/>
  <c r="AO64" i="16"/>
  <c r="AP64" i="16"/>
  <c r="AQ64" i="16"/>
  <c r="AR64" i="16"/>
  <c r="AT64" i="16"/>
  <c r="AU64" i="16"/>
  <c r="AV64" i="16"/>
  <c r="AW64" i="16"/>
  <c r="AX64" i="16"/>
  <c r="AJ65" i="16"/>
  <c r="AK65" i="16"/>
  <c r="AM65" i="16"/>
  <c r="AN65" i="16"/>
  <c r="AO65" i="16"/>
  <c r="AP65" i="16"/>
  <c r="AQ65" i="16"/>
  <c r="AR65" i="16"/>
  <c r="AT65" i="16"/>
  <c r="AU65" i="16"/>
  <c r="AV65" i="16"/>
  <c r="AW65" i="16"/>
  <c r="AX65" i="16"/>
  <c r="AJ34" i="16"/>
  <c r="AK34" i="16"/>
  <c r="AM34" i="16"/>
  <c r="AN34" i="16"/>
  <c r="AO34" i="16"/>
  <c r="AP34" i="16"/>
  <c r="AQ34" i="16"/>
  <c r="AR34" i="16"/>
  <c r="AT34" i="16"/>
  <c r="AU34" i="16"/>
  <c r="AV34" i="16"/>
  <c r="AW34" i="16"/>
  <c r="AX34" i="16"/>
  <c r="AJ35" i="16"/>
  <c r="AK35" i="16"/>
  <c r="AM35" i="16"/>
  <c r="AN35" i="16"/>
  <c r="AO35" i="16"/>
  <c r="AP35" i="16"/>
  <c r="AQ35" i="16"/>
  <c r="AR35" i="16"/>
  <c r="AT35" i="16"/>
  <c r="AU35" i="16"/>
  <c r="AV35" i="16"/>
  <c r="AW35" i="16"/>
  <c r="AX35" i="16"/>
  <c r="AJ38" i="16"/>
  <c r="AK38" i="16"/>
  <c r="AM38" i="16"/>
  <c r="AN38" i="16"/>
  <c r="AO38" i="16"/>
  <c r="AP38" i="16"/>
  <c r="AQ38" i="16"/>
  <c r="AR38" i="16"/>
  <c r="AT38" i="16"/>
  <c r="AU38" i="16"/>
  <c r="AV38" i="16"/>
  <c r="AW38" i="16"/>
  <c r="AX38" i="16"/>
  <c r="AJ39" i="16"/>
  <c r="AK39" i="16"/>
  <c r="AM39" i="16"/>
  <c r="AN39" i="16"/>
  <c r="AO39" i="16"/>
  <c r="AP39" i="16"/>
  <c r="AQ39" i="16"/>
  <c r="AR39" i="16"/>
  <c r="AT39" i="16"/>
  <c r="AU39" i="16"/>
  <c r="AV39" i="16"/>
  <c r="AW39" i="16"/>
  <c r="AX39" i="16"/>
  <c r="AJ36" i="16"/>
  <c r="AK36" i="16"/>
  <c r="AM36" i="16"/>
  <c r="AN36" i="16"/>
  <c r="AO36" i="16"/>
  <c r="AP36" i="16"/>
  <c r="AQ36" i="16"/>
  <c r="AR36" i="16"/>
  <c r="AT36" i="16"/>
  <c r="AU36" i="16"/>
  <c r="AV36" i="16"/>
  <c r="AW36" i="16"/>
  <c r="AX36" i="16"/>
  <c r="AJ37" i="16"/>
  <c r="AK37" i="16"/>
  <c r="AM37" i="16"/>
  <c r="AN37" i="16"/>
  <c r="AO37" i="16"/>
  <c r="AP37" i="16"/>
  <c r="AQ37" i="16"/>
  <c r="AR37" i="16"/>
  <c r="AT37" i="16"/>
  <c r="AU37" i="16"/>
  <c r="AV37" i="16"/>
  <c r="AW37" i="16"/>
  <c r="AX37" i="16"/>
  <c r="AJ72" i="16"/>
  <c r="AK72" i="16"/>
  <c r="AM72" i="16"/>
  <c r="AN72" i="16"/>
  <c r="AO72" i="16"/>
  <c r="AP72" i="16"/>
  <c r="AQ72" i="16"/>
  <c r="AR72" i="16"/>
  <c r="AT72" i="16"/>
  <c r="AU72" i="16"/>
  <c r="AV72" i="16"/>
  <c r="AW72" i="16"/>
  <c r="AX72" i="16"/>
  <c r="AJ73" i="16"/>
  <c r="AK73" i="16"/>
  <c r="AM73" i="16"/>
  <c r="AN73" i="16"/>
  <c r="AO73" i="16"/>
  <c r="AP73" i="16"/>
  <c r="AQ73" i="16"/>
  <c r="AR73" i="16"/>
  <c r="AT73" i="16"/>
  <c r="AU73" i="16"/>
  <c r="AV73" i="16"/>
  <c r="AW73" i="16"/>
  <c r="AX73" i="16"/>
  <c r="AJ66" i="16"/>
  <c r="AK66" i="16"/>
  <c r="AM66" i="16"/>
  <c r="AN66" i="16"/>
  <c r="AO66" i="16"/>
  <c r="AP66" i="16"/>
  <c r="AQ66" i="16"/>
  <c r="AR66" i="16"/>
  <c r="AT66" i="16"/>
  <c r="AU66" i="16"/>
  <c r="AV66" i="16"/>
  <c r="AW66" i="16"/>
  <c r="AX66" i="16"/>
  <c r="AJ67" i="16"/>
  <c r="AK67" i="16"/>
  <c r="AM67" i="16"/>
  <c r="AN67" i="16"/>
  <c r="AO67" i="16"/>
  <c r="AP67" i="16"/>
  <c r="AQ67" i="16"/>
  <c r="AR67" i="16"/>
  <c r="AT67" i="16"/>
  <c r="AU67" i="16"/>
  <c r="AV67" i="16"/>
  <c r="AW67" i="16"/>
  <c r="AX67" i="16"/>
  <c r="AJ68" i="16"/>
  <c r="AK68" i="16"/>
  <c r="AM68" i="16"/>
  <c r="AN68" i="16"/>
  <c r="AO68" i="16"/>
  <c r="AP68" i="16"/>
  <c r="AQ68" i="16"/>
  <c r="AR68" i="16"/>
  <c r="AT68" i="16"/>
  <c r="AU68" i="16"/>
  <c r="AV68" i="16"/>
  <c r="AW68" i="16"/>
  <c r="AX68" i="16"/>
  <c r="AJ69" i="16"/>
  <c r="AK69" i="16"/>
  <c r="AM69" i="16"/>
  <c r="AN69" i="16"/>
  <c r="AO69" i="16"/>
  <c r="AP69" i="16"/>
  <c r="AQ69" i="16"/>
  <c r="AR69" i="16"/>
  <c r="AT69" i="16"/>
  <c r="AU69" i="16"/>
  <c r="AV69" i="16"/>
  <c r="AW69" i="16"/>
  <c r="AX69" i="16"/>
  <c r="AJ74" i="16"/>
  <c r="AK74" i="16"/>
  <c r="AM74" i="16"/>
  <c r="AN74" i="16"/>
  <c r="AO74" i="16"/>
  <c r="AP74" i="16"/>
  <c r="AQ74" i="16"/>
  <c r="AR74" i="16"/>
  <c r="AT74" i="16"/>
  <c r="AU74" i="16"/>
  <c r="AV74" i="16"/>
  <c r="AW74" i="16"/>
  <c r="AX74" i="16"/>
  <c r="AJ75" i="16"/>
  <c r="AK75" i="16"/>
  <c r="AM75" i="16"/>
  <c r="AN75" i="16"/>
  <c r="AO75" i="16"/>
  <c r="AP75" i="16"/>
  <c r="AQ75" i="16"/>
  <c r="AR75" i="16"/>
  <c r="AT75" i="16"/>
  <c r="AU75" i="16"/>
  <c r="AV75" i="16"/>
  <c r="AW75" i="16"/>
  <c r="AX75" i="16"/>
  <c r="AJ40" i="16"/>
  <c r="AK40" i="16"/>
  <c r="AM40" i="16"/>
  <c r="AN40" i="16"/>
  <c r="AO40" i="16"/>
  <c r="AP40" i="16"/>
  <c r="AQ40" i="16"/>
  <c r="AR40" i="16"/>
  <c r="AT40" i="16"/>
  <c r="AU40" i="16"/>
  <c r="AV40" i="16"/>
  <c r="AW40" i="16"/>
  <c r="AX40" i="16"/>
  <c r="AJ41" i="16"/>
  <c r="AK41" i="16"/>
  <c r="AM41" i="16"/>
  <c r="AN41" i="16"/>
  <c r="AO41" i="16"/>
  <c r="AP41" i="16"/>
  <c r="AQ41" i="16"/>
  <c r="AR41" i="16"/>
  <c r="AT41" i="16"/>
  <c r="AU41" i="16"/>
  <c r="AV41" i="16"/>
  <c r="AW41" i="16"/>
  <c r="AX41" i="16"/>
  <c r="AJ54" i="16"/>
  <c r="AK54" i="16"/>
  <c r="AM54" i="16"/>
  <c r="AN54" i="16"/>
  <c r="AO54" i="16"/>
  <c r="AP54" i="16"/>
  <c r="AQ54" i="16"/>
  <c r="AR54" i="16"/>
  <c r="AT54" i="16"/>
  <c r="AU54" i="16"/>
  <c r="AV54" i="16"/>
  <c r="AW54" i="16"/>
  <c r="AX54" i="16"/>
  <c r="AJ55" i="16"/>
  <c r="AK55" i="16"/>
  <c r="AM55" i="16"/>
  <c r="AN55" i="16"/>
  <c r="AO55" i="16"/>
  <c r="AP55" i="16"/>
  <c r="AQ55" i="16"/>
  <c r="AR55" i="16"/>
  <c r="AT55" i="16"/>
  <c r="AU55" i="16"/>
  <c r="AV55" i="16"/>
  <c r="AW55" i="16"/>
  <c r="AX55" i="16"/>
  <c r="AJ58" i="16"/>
  <c r="AK58" i="16"/>
  <c r="AM58" i="16"/>
  <c r="AN58" i="16"/>
  <c r="AO58" i="16"/>
  <c r="AP58" i="16"/>
  <c r="AQ58" i="16"/>
  <c r="AR58" i="16"/>
  <c r="AT58" i="16"/>
  <c r="AU58" i="16"/>
  <c r="AV58" i="16"/>
  <c r="AW58" i="16"/>
  <c r="AX58" i="16"/>
  <c r="AJ59" i="16"/>
  <c r="AK59" i="16"/>
  <c r="AM59" i="16"/>
  <c r="AN59" i="16"/>
  <c r="AO59" i="16"/>
  <c r="AP59" i="16"/>
  <c r="AQ59" i="16"/>
  <c r="AR59" i="16"/>
  <c r="AT59" i="16"/>
  <c r="AU59" i="16"/>
  <c r="AV59" i="16"/>
  <c r="AW59" i="16"/>
  <c r="AX59" i="16"/>
  <c r="AJ62" i="16"/>
  <c r="AK62" i="16"/>
  <c r="AM62" i="16"/>
  <c r="AN62" i="16"/>
  <c r="AO62" i="16"/>
  <c r="AP62" i="16"/>
  <c r="AQ62" i="16"/>
  <c r="AR62" i="16"/>
  <c r="AT62" i="16"/>
  <c r="AU62" i="16"/>
  <c r="AV62" i="16"/>
  <c r="AW62" i="16"/>
  <c r="AX62" i="16"/>
  <c r="AJ63" i="16"/>
  <c r="AK63" i="16"/>
  <c r="AM63" i="16"/>
  <c r="AN63" i="16"/>
  <c r="AO63" i="16"/>
  <c r="AP63" i="16"/>
  <c r="AQ63" i="16"/>
  <c r="AR63" i="16"/>
  <c r="AT63" i="16"/>
  <c r="AU63" i="16"/>
  <c r="AV63" i="16"/>
  <c r="AW63" i="16"/>
  <c r="AX63" i="16"/>
  <c r="AJ60" i="16"/>
  <c r="AK60" i="16"/>
  <c r="AM60" i="16"/>
  <c r="AN60" i="16"/>
  <c r="AO60" i="16"/>
  <c r="AP60" i="16"/>
  <c r="AQ60" i="16"/>
  <c r="AR60" i="16"/>
  <c r="AT60" i="16"/>
  <c r="AU60" i="16"/>
  <c r="AV60" i="16"/>
  <c r="AW60" i="16"/>
  <c r="AX60" i="16"/>
  <c r="AJ61" i="16"/>
  <c r="AK61" i="16"/>
  <c r="AM61" i="16"/>
  <c r="AN61" i="16"/>
  <c r="AO61" i="16"/>
  <c r="AP61" i="16"/>
  <c r="AQ61" i="16"/>
  <c r="AR61" i="16"/>
  <c r="AT61" i="16"/>
  <c r="AU61" i="16"/>
  <c r="AV61" i="16"/>
  <c r="AW61" i="16"/>
  <c r="AX61" i="16"/>
  <c r="AJ42" i="16"/>
  <c r="AK42" i="16"/>
  <c r="AM42" i="16"/>
  <c r="AN42" i="16"/>
  <c r="AO42" i="16"/>
  <c r="AP42" i="16"/>
  <c r="AQ42" i="16"/>
  <c r="AR42" i="16"/>
  <c r="AT42" i="16"/>
  <c r="AU42" i="16"/>
  <c r="AV42" i="16"/>
  <c r="AW42" i="16"/>
  <c r="AX42" i="16"/>
  <c r="AJ43" i="16"/>
  <c r="AK43" i="16"/>
  <c r="AM43" i="16"/>
  <c r="AN43" i="16"/>
  <c r="AO43" i="16"/>
  <c r="AP43" i="16"/>
  <c r="AQ43" i="16"/>
  <c r="AR43" i="16"/>
  <c r="AT43" i="16"/>
  <c r="AU43" i="16"/>
  <c r="AV43" i="16"/>
  <c r="AW43" i="16"/>
  <c r="AX43" i="16"/>
  <c r="AJ104" i="16"/>
  <c r="AK104" i="16"/>
  <c r="AM104" i="16"/>
  <c r="AN104" i="16"/>
  <c r="AO104" i="16"/>
  <c r="AP104" i="16"/>
  <c r="AQ104" i="16"/>
  <c r="AR104" i="16"/>
  <c r="AT104" i="16"/>
  <c r="AU104" i="16"/>
  <c r="AV104" i="16"/>
  <c r="AW104" i="16"/>
  <c r="AX104" i="16"/>
  <c r="AJ105" i="16"/>
  <c r="AK105" i="16"/>
  <c r="AM105" i="16"/>
  <c r="AN105" i="16"/>
  <c r="AO105" i="16"/>
  <c r="AP105" i="16"/>
  <c r="AQ105" i="16"/>
  <c r="AR105" i="16"/>
  <c r="AT105" i="16"/>
  <c r="AU105" i="16"/>
  <c r="AV105" i="16"/>
  <c r="AW105" i="16"/>
  <c r="AX105" i="16"/>
  <c r="AJ78" i="16"/>
  <c r="AK78" i="16"/>
  <c r="AM78" i="16"/>
  <c r="AN78" i="16"/>
  <c r="AO78" i="16"/>
  <c r="AP78" i="16"/>
  <c r="AQ78" i="16"/>
  <c r="AR78" i="16"/>
  <c r="AT78" i="16"/>
  <c r="AU78" i="16"/>
  <c r="AV78" i="16"/>
  <c r="AW78" i="16"/>
  <c r="AX78" i="16"/>
  <c r="AJ79" i="16"/>
  <c r="AK79" i="16"/>
  <c r="AM79" i="16"/>
  <c r="AN79" i="16"/>
  <c r="AO79" i="16"/>
  <c r="AP79" i="16"/>
  <c r="AQ79" i="16"/>
  <c r="AR79" i="16"/>
  <c r="AT79" i="16"/>
  <c r="AU79" i="16"/>
  <c r="AV79" i="16"/>
  <c r="AW79" i="16"/>
  <c r="AX79" i="16"/>
  <c r="AJ80" i="16"/>
  <c r="AK80" i="16"/>
  <c r="AM80" i="16"/>
  <c r="AN80" i="16"/>
  <c r="AO80" i="16"/>
  <c r="AP80" i="16"/>
  <c r="AQ80" i="16"/>
  <c r="AR80" i="16"/>
  <c r="AT80" i="16"/>
  <c r="AU80" i="16"/>
  <c r="AV80" i="16"/>
  <c r="AW80" i="16"/>
  <c r="AX80" i="16"/>
  <c r="AJ81" i="16"/>
  <c r="AK81" i="16"/>
  <c r="AM81" i="16"/>
  <c r="AN81" i="16"/>
  <c r="AO81" i="16"/>
  <c r="AP81" i="16"/>
  <c r="AQ81" i="16"/>
  <c r="AR81" i="16"/>
  <c r="AT81" i="16"/>
  <c r="AU81" i="16"/>
  <c r="AV81" i="16"/>
  <c r="AW81" i="16"/>
  <c r="AX81" i="16"/>
  <c r="AJ100" i="16"/>
  <c r="AK100" i="16"/>
  <c r="AM100" i="16"/>
  <c r="AN100" i="16"/>
  <c r="AO100" i="16"/>
  <c r="AP100" i="16"/>
  <c r="AQ100" i="16"/>
  <c r="AR100" i="16"/>
  <c r="AT100" i="16"/>
  <c r="AU100" i="16"/>
  <c r="AV100" i="16"/>
  <c r="AW100" i="16"/>
  <c r="AX100" i="16"/>
  <c r="AJ101" i="16"/>
  <c r="AK101" i="16"/>
  <c r="AM101" i="16"/>
  <c r="AN101" i="16"/>
  <c r="AO101" i="16"/>
  <c r="AP101" i="16"/>
  <c r="AQ101" i="16"/>
  <c r="AR101" i="16"/>
  <c r="AT101" i="16"/>
  <c r="AU101" i="16"/>
  <c r="AV101" i="16"/>
  <c r="AW101" i="16"/>
  <c r="AX101" i="16"/>
  <c r="AJ84" i="16"/>
  <c r="AK84" i="16"/>
  <c r="AM84" i="16"/>
  <c r="AN84" i="16"/>
  <c r="AO84" i="16"/>
  <c r="AP84" i="16"/>
  <c r="AQ84" i="16"/>
  <c r="AR84" i="16"/>
  <c r="AT84" i="16"/>
  <c r="AU84" i="16"/>
  <c r="AV84" i="16"/>
  <c r="AW84" i="16"/>
  <c r="AX84" i="16"/>
  <c r="AJ85" i="16"/>
  <c r="AK85" i="16"/>
  <c r="AM85" i="16"/>
  <c r="AN85" i="16"/>
  <c r="AO85" i="16"/>
  <c r="AP85" i="16"/>
  <c r="AQ85" i="16"/>
  <c r="AR85" i="16"/>
  <c r="AT85" i="16"/>
  <c r="AU85" i="16"/>
  <c r="AV85" i="16"/>
  <c r="AW85" i="16"/>
  <c r="AX85" i="16"/>
  <c r="AJ86" i="16"/>
  <c r="AK86" i="16"/>
  <c r="AM86" i="16"/>
  <c r="AN86" i="16"/>
  <c r="AO86" i="16"/>
  <c r="AP86" i="16"/>
  <c r="AQ86" i="16"/>
  <c r="AR86" i="16"/>
  <c r="AT86" i="16"/>
  <c r="AU86" i="16"/>
  <c r="AV86" i="16"/>
  <c r="AW86" i="16"/>
  <c r="AX86" i="16"/>
  <c r="AJ87" i="16"/>
  <c r="AK87" i="16"/>
  <c r="AM87" i="16"/>
  <c r="AN87" i="16"/>
  <c r="AO87" i="16"/>
  <c r="AP87" i="16"/>
  <c r="AQ87" i="16"/>
  <c r="AR87" i="16"/>
  <c r="AT87" i="16"/>
  <c r="AU87" i="16"/>
  <c r="AV87" i="16"/>
  <c r="AW87" i="16"/>
  <c r="AX87" i="16"/>
  <c r="AJ88" i="16"/>
  <c r="AK88" i="16"/>
  <c r="AM88" i="16"/>
  <c r="AN88" i="16"/>
  <c r="AO88" i="16"/>
  <c r="AP88" i="16"/>
  <c r="AQ88" i="16"/>
  <c r="AR88" i="16"/>
  <c r="AT88" i="16"/>
  <c r="AU88" i="16"/>
  <c r="AV88" i="16"/>
  <c r="AW88" i="16"/>
  <c r="AX88" i="16"/>
  <c r="AJ89" i="16"/>
  <c r="AK89" i="16"/>
  <c r="AM89" i="16"/>
  <c r="AN89" i="16"/>
  <c r="AO89" i="16"/>
  <c r="AP89" i="16"/>
  <c r="AQ89" i="16"/>
  <c r="AR89" i="16"/>
  <c r="AT89" i="16"/>
  <c r="AU89" i="16"/>
  <c r="AV89" i="16"/>
  <c r="AW89" i="16"/>
  <c r="AX89" i="16"/>
  <c r="AJ102" i="16"/>
  <c r="AK102" i="16"/>
  <c r="AM102" i="16"/>
  <c r="AN102" i="16"/>
  <c r="AO102" i="16"/>
  <c r="AP102" i="16"/>
  <c r="AQ102" i="16"/>
  <c r="AR102" i="16"/>
  <c r="AT102" i="16"/>
  <c r="AU102" i="16"/>
  <c r="AV102" i="16"/>
  <c r="AW102" i="16"/>
  <c r="AX102" i="16"/>
  <c r="AJ103" i="16"/>
  <c r="AK103" i="16"/>
  <c r="AM103" i="16"/>
  <c r="AN103" i="16"/>
  <c r="AO103" i="16"/>
  <c r="AP103" i="16"/>
  <c r="AQ103" i="16"/>
  <c r="AR103" i="16"/>
  <c r="AT103" i="16"/>
  <c r="AU103" i="16"/>
  <c r="AV103" i="16"/>
  <c r="AW103" i="16"/>
  <c r="AX103" i="16"/>
  <c r="AJ90" i="16"/>
  <c r="AK90" i="16"/>
  <c r="AM90" i="16"/>
  <c r="AN90" i="16"/>
  <c r="AO90" i="16"/>
  <c r="AP90" i="16"/>
  <c r="AQ90" i="16"/>
  <c r="AR90" i="16"/>
  <c r="AT90" i="16"/>
  <c r="AU90" i="16"/>
  <c r="AV90" i="16"/>
  <c r="AW90" i="16"/>
  <c r="AX90" i="16"/>
  <c r="AJ91" i="16"/>
  <c r="AK91" i="16"/>
  <c r="AM91" i="16"/>
  <c r="AN91" i="16"/>
  <c r="AO91" i="16"/>
  <c r="AP91" i="16"/>
  <c r="AQ91" i="16"/>
  <c r="AR91" i="16"/>
  <c r="AT91" i="16"/>
  <c r="AU91" i="16"/>
  <c r="AV91" i="16"/>
  <c r="AW91" i="16"/>
  <c r="AX91" i="16"/>
  <c r="AJ92" i="16"/>
  <c r="AK92" i="16"/>
  <c r="AM92" i="16"/>
  <c r="AN92" i="16"/>
  <c r="AO92" i="16"/>
  <c r="AP92" i="16"/>
  <c r="AQ92" i="16"/>
  <c r="AR92" i="16"/>
  <c r="AT92" i="16"/>
  <c r="AU92" i="16"/>
  <c r="AV92" i="16"/>
  <c r="AW92" i="16"/>
  <c r="AX92" i="16"/>
  <c r="AJ93" i="16"/>
  <c r="AK93" i="16"/>
  <c r="AM93" i="16"/>
  <c r="AN93" i="16"/>
  <c r="AO93" i="16"/>
  <c r="AP93" i="16"/>
  <c r="AQ93" i="16"/>
  <c r="AR93" i="16"/>
  <c r="AT93" i="16"/>
  <c r="AU93" i="16"/>
  <c r="AV93" i="16"/>
  <c r="AW93" i="16"/>
  <c r="AX93" i="16"/>
  <c r="AJ94" i="16"/>
  <c r="AK94" i="16"/>
  <c r="AM94" i="16"/>
  <c r="AN94" i="16"/>
  <c r="AO94" i="16"/>
  <c r="AP94" i="16"/>
  <c r="AQ94" i="16"/>
  <c r="AR94" i="16"/>
  <c r="AT94" i="16"/>
  <c r="AU94" i="16"/>
  <c r="AV94" i="16"/>
  <c r="AW94" i="16"/>
  <c r="AX94" i="16"/>
  <c r="AJ95" i="16"/>
  <c r="AK95" i="16"/>
  <c r="AM95" i="16"/>
  <c r="AN95" i="16"/>
  <c r="AO95" i="16"/>
  <c r="AP95" i="16"/>
  <c r="AQ95" i="16"/>
  <c r="AR95" i="16"/>
  <c r="AT95" i="16"/>
  <c r="AU95" i="16"/>
  <c r="AV95" i="16"/>
  <c r="AW95" i="16"/>
  <c r="AX95" i="16"/>
  <c r="AJ96" i="16"/>
  <c r="AK96" i="16"/>
  <c r="AM96" i="16"/>
  <c r="AN96" i="16"/>
  <c r="AO96" i="16"/>
  <c r="AP96" i="16"/>
  <c r="AQ96" i="16"/>
  <c r="AR96" i="16"/>
  <c r="AT96" i="16"/>
  <c r="AU96" i="16"/>
  <c r="AV96" i="16"/>
  <c r="AW96" i="16"/>
  <c r="AX96" i="16"/>
  <c r="AJ97" i="16"/>
  <c r="AK97" i="16"/>
  <c r="AM97" i="16"/>
  <c r="AN97" i="16"/>
  <c r="AO97" i="16"/>
  <c r="AP97" i="16"/>
  <c r="AQ97" i="16"/>
  <c r="AR97" i="16"/>
  <c r="AT97" i="16"/>
  <c r="AU97" i="16"/>
  <c r="AV97" i="16"/>
  <c r="AW97" i="16"/>
  <c r="AX97" i="16"/>
  <c r="AJ98" i="16"/>
  <c r="AK98" i="16"/>
  <c r="AM98" i="16"/>
  <c r="AN98" i="16"/>
  <c r="AO98" i="16"/>
  <c r="AP98" i="16"/>
  <c r="AQ98" i="16"/>
  <c r="AR98" i="16"/>
  <c r="AT98" i="16"/>
  <c r="AU98" i="16"/>
  <c r="AV98" i="16"/>
  <c r="AW98" i="16"/>
  <c r="AX98" i="16"/>
  <c r="AJ99" i="16"/>
  <c r="AK99" i="16"/>
  <c r="AM99" i="16"/>
  <c r="AN99" i="16"/>
  <c r="AO99" i="16"/>
  <c r="AP99" i="16"/>
  <c r="AQ99" i="16"/>
  <c r="AR99" i="16"/>
  <c r="AT99" i="16"/>
  <c r="AU99" i="16"/>
  <c r="AV99" i="16"/>
  <c r="AW99" i="16"/>
  <c r="AX99" i="16"/>
  <c r="AJ82" i="16"/>
  <c r="AK82" i="16"/>
  <c r="AM82" i="16"/>
  <c r="AN82" i="16"/>
  <c r="AO82" i="16"/>
  <c r="AP82" i="16"/>
  <c r="AQ82" i="16"/>
  <c r="AR82" i="16"/>
  <c r="AT82" i="16"/>
  <c r="AU82" i="16"/>
  <c r="AV82" i="16"/>
  <c r="AW82" i="16"/>
  <c r="AX82" i="16"/>
  <c r="AJ83" i="16"/>
  <c r="AK83" i="16"/>
  <c r="AM83" i="16"/>
  <c r="AN83" i="16"/>
  <c r="AO83" i="16"/>
  <c r="AP83" i="16"/>
  <c r="AQ83" i="16"/>
  <c r="AR83" i="16"/>
  <c r="AT83" i="16"/>
  <c r="AU83" i="16"/>
  <c r="AV83" i="16"/>
  <c r="AW83" i="16"/>
  <c r="AX83" i="16"/>
  <c r="AX2" i="16"/>
  <c r="AW2" i="16"/>
  <c r="AN2" i="16"/>
  <c r="AO2" i="16"/>
  <c r="AP2" i="16"/>
  <c r="AQ2" i="16"/>
  <c r="AR2" i="16"/>
  <c r="AT2" i="16"/>
  <c r="AU2" i="16"/>
  <c r="AV2" i="16"/>
  <c r="AK2" i="16"/>
  <c r="AM2" i="16"/>
  <c r="AJ2" i="16"/>
  <c r="AF2" i="16"/>
  <c r="A6" i="20"/>
  <c r="E6" i="20" s="1"/>
  <c r="G6" i="20" s="1"/>
  <c r="A7" i="20"/>
  <c r="E7" i="20" s="1"/>
  <c r="G7" i="20" s="1"/>
  <c r="A8" i="20"/>
  <c r="E8" i="20" s="1"/>
  <c r="G8" i="20" s="1"/>
  <c r="A9" i="20"/>
  <c r="C9" i="20" s="1"/>
  <c r="A10" i="20"/>
  <c r="E10" i="20" s="1"/>
  <c r="G10" i="20" s="1"/>
  <c r="A11" i="20"/>
  <c r="E11" i="20" s="1"/>
  <c r="G11" i="20" s="1"/>
  <c r="A12" i="20"/>
  <c r="E12" i="20" s="1"/>
  <c r="A13" i="20"/>
  <c r="C13" i="20" s="1"/>
  <c r="A14" i="20"/>
  <c r="E14" i="20" s="1"/>
  <c r="G14" i="20" s="1"/>
  <c r="A15" i="20"/>
  <c r="E15" i="20" s="1"/>
  <c r="G15" i="20" s="1"/>
  <c r="A16" i="20"/>
  <c r="E16" i="20" s="1"/>
  <c r="G16" i="20" s="1"/>
  <c r="A17" i="20"/>
  <c r="C17" i="20" s="1"/>
  <c r="A18" i="20"/>
  <c r="E18" i="20" s="1"/>
  <c r="G18" i="20" s="1"/>
  <c r="A19" i="20"/>
  <c r="E19" i="20" s="1"/>
  <c r="G19" i="20" s="1"/>
  <c r="A20" i="20"/>
  <c r="E20" i="20" s="1"/>
  <c r="G20" i="20" s="1"/>
  <c r="A21" i="20"/>
  <c r="C21" i="20" s="1"/>
  <c r="A22" i="20"/>
  <c r="E22" i="20" s="1"/>
  <c r="G22" i="20" s="1"/>
  <c r="C6" i="20"/>
  <c r="C10" i="20"/>
  <c r="C12" i="20"/>
  <c r="C20" i="20"/>
  <c r="A10" i="19"/>
  <c r="A3" i="20" s="1"/>
  <c r="AL21" i="16" l="1"/>
  <c r="AL5" i="16"/>
  <c r="AL23" i="16"/>
  <c r="AL3" i="16"/>
  <c r="AL2" i="16"/>
  <c r="T110" i="16"/>
  <c r="C19" i="20"/>
  <c r="B19" i="20" s="1"/>
  <c r="D19" i="20" s="1"/>
  <c r="AL59" i="16"/>
  <c r="AL53" i="16"/>
  <c r="AL29" i="16"/>
  <c r="AL25" i="16"/>
  <c r="AL13" i="16"/>
  <c r="AL9" i="16"/>
  <c r="AL39" i="16"/>
  <c r="AL49" i="16"/>
  <c r="AL47" i="16"/>
  <c r="AL85" i="16"/>
  <c r="AL41" i="16"/>
  <c r="AL69" i="16"/>
  <c r="AL73" i="16"/>
  <c r="AL65" i="16"/>
  <c r="AL51" i="16"/>
  <c r="AL99" i="16"/>
  <c r="AL95" i="16"/>
  <c r="AL91" i="16"/>
  <c r="AL105" i="16"/>
  <c r="AL89" i="16"/>
  <c r="AL81" i="16"/>
  <c r="AL61" i="16"/>
  <c r="AL97" i="16"/>
  <c r="AL93" i="16"/>
  <c r="AL103" i="16"/>
  <c r="AL87" i="16"/>
  <c r="AL101" i="16"/>
  <c r="AL79" i="16"/>
  <c r="AY104" i="16"/>
  <c r="AL43" i="16"/>
  <c r="AL63" i="16"/>
  <c r="AL55" i="16"/>
  <c r="AY40" i="16"/>
  <c r="AL75" i="16"/>
  <c r="AY68" i="16"/>
  <c r="AL67" i="16"/>
  <c r="AY72" i="16"/>
  <c r="AL37" i="16"/>
  <c r="AY38" i="16"/>
  <c r="AL35" i="16"/>
  <c r="AY64" i="16"/>
  <c r="AL57" i="16"/>
  <c r="AL71" i="16"/>
  <c r="AY48" i="16"/>
  <c r="AL45" i="16"/>
  <c r="AL77" i="16"/>
  <c r="AL31" i="16"/>
  <c r="AL27" i="16"/>
  <c r="AY24" i="16"/>
  <c r="AL19" i="16"/>
  <c r="AL15" i="16"/>
  <c r="AY12" i="16"/>
  <c r="AL11" i="16"/>
  <c r="AY8" i="16"/>
  <c r="AL7" i="16"/>
  <c r="AL17" i="16"/>
  <c r="AL22" i="16"/>
  <c r="AL33" i="16"/>
  <c r="AY90" i="16"/>
  <c r="AL83" i="16"/>
  <c r="AY80" i="16"/>
  <c r="AY4" i="16"/>
  <c r="AS102" i="16"/>
  <c r="AY84" i="16"/>
  <c r="AS100" i="16"/>
  <c r="AS42" i="16"/>
  <c r="AY58" i="16"/>
  <c r="AS66" i="16"/>
  <c r="AS56" i="16"/>
  <c r="AS44" i="16"/>
  <c r="AY52" i="16"/>
  <c r="AY28" i="16"/>
  <c r="AS26" i="16"/>
  <c r="AY20" i="16"/>
  <c r="AY22" i="16"/>
  <c r="AY2" i="16"/>
  <c r="AS99" i="16"/>
  <c r="AS91" i="16"/>
  <c r="AY103" i="16"/>
  <c r="AS89" i="16"/>
  <c r="AY87" i="16"/>
  <c r="AS85" i="16"/>
  <c r="AY101" i="16"/>
  <c r="AS81" i="16"/>
  <c r="AY79" i="16"/>
  <c r="AS105" i="16"/>
  <c r="AY43" i="16"/>
  <c r="AS61" i="16"/>
  <c r="AY63" i="16"/>
  <c r="AS59" i="16"/>
  <c r="AY55" i="16"/>
  <c r="AS41" i="16"/>
  <c r="AY75" i="16"/>
  <c r="AS69" i="16"/>
  <c r="AY67" i="16"/>
  <c r="AS73" i="16"/>
  <c r="AY37" i="16"/>
  <c r="AS39" i="16"/>
  <c r="AY35" i="16"/>
  <c r="AS65" i="16"/>
  <c r="AY57" i="16"/>
  <c r="AS51" i="16"/>
  <c r="AY71" i="16"/>
  <c r="AS49" i="16"/>
  <c r="AY45" i="16"/>
  <c r="AS47" i="16"/>
  <c r="AY77" i="16"/>
  <c r="AS53" i="16"/>
  <c r="AY31" i="16"/>
  <c r="AS29" i="16"/>
  <c r="AY27" i="16"/>
  <c r="AS25" i="16"/>
  <c r="AY19" i="16"/>
  <c r="AS21" i="16"/>
  <c r="AY15" i="16"/>
  <c r="AS13" i="16"/>
  <c r="AY11" i="16"/>
  <c r="AS9" i="16"/>
  <c r="AY7" i="16"/>
  <c r="AS5" i="16"/>
  <c r="AY17" i="16"/>
  <c r="AS23" i="16"/>
  <c r="AY33" i="16"/>
  <c r="AS3" i="16"/>
  <c r="AY98" i="16"/>
  <c r="AS96" i="16"/>
  <c r="AS92" i="16"/>
  <c r="AY88" i="16"/>
  <c r="AS78" i="16"/>
  <c r="AY60" i="16"/>
  <c r="AS74" i="16"/>
  <c r="AS36" i="16"/>
  <c r="AS34" i="16"/>
  <c r="AY50" i="16"/>
  <c r="AS76" i="16"/>
  <c r="AS30" i="16"/>
  <c r="AS18" i="16"/>
  <c r="AS10" i="16"/>
  <c r="AS32" i="16"/>
  <c r="AY97" i="16"/>
  <c r="AY93" i="16"/>
  <c r="AY82" i="16"/>
  <c r="AS98" i="16"/>
  <c r="AY96" i="16"/>
  <c r="AS94" i="16"/>
  <c r="AY92" i="16"/>
  <c r="AS90" i="16"/>
  <c r="AY102" i="16"/>
  <c r="AS88" i="16"/>
  <c r="AY86" i="16"/>
  <c r="AS84" i="16"/>
  <c r="AY100" i="16"/>
  <c r="AS80" i="16"/>
  <c r="AY78" i="16"/>
  <c r="AS104" i="16"/>
  <c r="AY42" i="16"/>
  <c r="AS60" i="16"/>
  <c r="AY62" i="16"/>
  <c r="AS58" i="16"/>
  <c r="AY54" i="16"/>
  <c r="AS40" i="16"/>
  <c r="AY74" i="16"/>
  <c r="AS68" i="16"/>
  <c r="AY66" i="16"/>
  <c r="AS72" i="16"/>
  <c r="AY36" i="16"/>
  <c r="AS38" i="16"/>
  <c r="AY34" i="16"/>
  <c r="AS64" i="16"/>
  <c r="AY56" i="16"/>
  <c r="AS50" i="16"/>
  <c r="AY70" i="16"/>
  <c r="AS48" i="16"/>
  <c r="AY44" i="16"/>
  <c r="AS46" i="16"/>
  <c r="AY76" i="16"/>
  <c r="AS52" i="16"/>
  <c r="AY30" i="16"/>
  <c r="AS28" i="16"/>
  <c r="AY26" i="16"/>
  <c r="AS24" i="16"/>
  <c r="AY18" i="16"/>
  <c r="AS20" i="16"/>
  <c r="AY14" i="16"/>
  <c r="AS12" i="16"/>
  <c r="AY10" i="16"/>
  <c r="AS8" i="16"/>
  <c r="AY6" i="16"/>
  <c r="AS4" i="16"/>
  <c r="AY16" i="16"/>
  <c r="AS22" i="16"/>
  <c r="AY32" i="16"/>
  <c r="AS82" i="16"/>
  <c r="AY94" i="16"/>
  <c r="AS86" i="16"/>
  <c r="AS62" i="16"/>
  <c r="AS54" i="16"/>
  <c r="AS70" i="16"/>
  <c r="AY46" i="16"/>
  <c r="AS14" i="16"/>
  <c r="AS6" i="16"/>
  <c r="AS16" i="16"/>
  <c r="AS2" i="16"/>
  <c r="AY83" i="16"/>
  <c r="AS95" i="16"/>
  <c r="AS83" i="16"/>
  <c r="AY99" i="16"/>
  <c r="AS97" i="16"/>
  <c r="AY95" i="16"/>
  <c r="AS93" i="16"/>
  <c r="AY91" i="16"/>
  <c r="AS103" i="16"/>
  <c r="AY89" i="16"/>
  <c r="AS87" i="16"/>
  <c r="AY85" i="16"/>
  <c r="AS101" i="16"/>
  <c r="AY81" i="16"/>
  <c r="AS79" i="16"/>
  <c r="AY105" i="16"/>
  <c r="AS43" i="16"/>
  <c r="AY61" i="16"/>
  <c r="AS63" i="16"/>
  <c r="AY59" i="16"/>
  <c r="AS55" i="16"/>
  <c r="AY41" i="16"/>
  <c r="AS75" i="16"/>
  <c r="AY69" i="16"/>
  <c r="AS67" i="16"/>
  <c r="AY73" i="16"/>
  <c r="AS37" i="16"/>
  <c r="AY39" i="16"/>
  <c r="AS35" i="16"/>
  <c r="AY65" i="16"/>
  <c r="AS57" i="16"/>
  <c r="AY51" i="16"/>
  <c r="AS71" i="16"/>
  <c r="AY49" i="16"/>
  <c r="AS45" i="16"/>
  <c r="AY47" i="16"/>
  <c r="AS77" i="16"/>
  <c r="AY53" i="16"/>
  <c r="AS31" i="16"/>
  <c r="AY29" i="16"/>
  <c r="AS27" i="16"/>
  <c r="AY25" i="16"/>
  <c r="AS19" i="16"/>
  <c r="AY21" i="16"/>
  <c r="AS15" i="16"/>
  <c r="AY13" i="16"/>
  <c r="AS11" i="16"/>
  <c r="AY9" i="16"/>
  <c r="AS7" i="16"/>
  <c r="AY5" i="16"/>
  <c r="AS17" i="16"/>
  <c r="AY23" i="16"/>
  <c r="AS33" i="16"/>
  <c r="AY3" i="16"/>
  <c r="C18" i="20"/>
  <c r="B18" i="20" s="1"/>
  <c r="F18" i="20" s="1"/>
  <c r="C15" i="20"/>
  <c r="B15" i="20" s="1"/>
  <c r="F15" i="20" s="1"/>
  <c r="C7" i="20"/>
  <c r="B7" i="20" s="1"/>
  <c r="F7" i="20" s="1"/>
  <c r="AF98" i="16"/>
  <c r="AF94" i="16"/>
  <c r="AF90" i="16"/>
  <c r="AF88" i="16"/>
  <c r="AF84" i="16"/>
  <c r="AF80" i="16"/>
  <c r="AF104" i="16"/>
  <c r="AF60" i="16"/>
  <c r="AF58" i="16"/>
  <c r="AF40" i="16"/>
  <c r="AF68" i="16"/>
  <c r="AF72" i="16"/>
  <c r="AF38" i="16"/>
  <c r="AF64" i="16"/>
  <c r="AF50" i="16"/>
  <c r="AF48" i="16"/>
  <c r="AF46" i="16"/>
  <c r="AF52" i="16"/>
  <c r="AF28" i="16"/>
  <c r="AF24" i="16"/>
  <c r="AF20" i="16"/>
  <c r="AF12" i="16"/>
  <c r="AF8" i="16"/>
  <c r="AF4" i="16"/>
  <c r="AF22" i="16"/>
  <c r="AL98" i="16"/>
  <c r="AL94" i="16"/>
  <c r="AL90" i="16"/>
  <c r="AL88" i="16"/>
  <c r="AL84" i="16"/>
  <c r="AL80" i="16"/>
  <c r="AL104" i="16"/>
  <c r="AL60" i="16"/>
  <c r="AL58" i="16"/>
  <c r="AL40" i="16"/>
  <c r="AL68" i="16"/>
  <c r="AL72" i="16"/>
  <c r="AL38" i="16"/>
  <c r="AL64" i="16"/>
  <c r="AL50" i="16"/>
  <c r="AL48" i="16"/>
  <c r="AL46" i="16"/>
  <c r="AL52" i="16"/>
  <c r="AL28" i="16"/>
  <c r="AL24" i="16"/>
  <c r="AL20" i="16"/>
  <c r="AL12" i="16"/>
  <c r="AL8" i="16"/>
  <c r="AL4" i="16"/>
  <c r="AL82" i="16"/>
  <c r="AL96" i="16"/>
  <c r="AL92" i="16"/>
  <c r="AL102" i="16"/>
  <c r="AL86" i="16"/>
  <c r="AL100" i="16"/>
  <c r="AL78" i="16"/>
  <c r="AL42" i="16"/>
  <c r="AL62" i="16"/>
  <c r="AL54" i="16"/>
  <c r="AL74" i="16"/>
  <c r="AL66" i="16"/>
  <c r="AL36" i="16"/>
  <c r="AL34" i="16"/>
  <c r="AL56" i="16"/>
  <c r="AL70" i="16"/>
  <c r="AL44" i="16"/>
  <c r="AL76" i="16"/>
  <c r="AL30" i="16"/>
  <c r="AL26" i="16"/>
  <c r="AL18" i="16"/>
  <c r="AL14" i="16"/>
  <c r="AL10" i="16"/>
  <c r="AL6" i="16"/>
  <c r="AL16" i="16"/>
  <c r="AL32" i="16"/>
  <c r="O19" i="16"/>
  <c r="O11" i="16"/>
  <c r="O7" i="16"/>
  <c r="O17" i="16"/>
  <c r="O33" i="16"/>
  <c r="O82" i="16"/>
  <c r="O96" i="16"/>
  <c r="O92" i="16"/>
  <c r="O102" i="16"/>
  <c r="O86" i="16"/>
  <c r="O100" i="16"/>
  <c r="O78" i="16"/>
  <c r="O42" i="16"/>
  <c r="O62" i="16"/>
  <c r="O54" i="16"/>
  <c r="O74" i="16"/>
  <c r="O66" i="16"/>
  <c r="O36" i="16"/>
  <c r="O34" i="16"/>
  <c r="O56" i="16"/>
  <c r="O70" i="16"/>
  <c r="O44" i="16"/>
  <c r="O76" i="16"/>
  <c r="O30" i="16"/>
  <c r="AF83" i="16"/>
  <c r="AF97" i="16"/>
  <c r="AF93" i="16"/>
  <c r="AF103" i="16"/>
  <c r="AF87" i="16"/>
  <c r="AF101" i="16"/>
  <c r="AF79" i="16"/>
  <c r="AF43" i="16"/>
  <c r="AF63" i="16"/>
  <c r="AF55" i="16"/>
  <c r="AF75" i="16"/>
  <c r="AF67" i="16"/>
  <c r="AF37" i="16"/>
  <c r="AF35" i="16"/>
  <c r="AF57" i="16"/>
  <c r="AF71" i="16"/>
  <c r="AF45" i="16"/>
  <c r="AF77" i="16"/>
  <c r="AF31" i="16"/>
  <c r="AF27" i="16"/>
  <c r="AF19" i="16"/>
  <c r="AF15" i="16"/>
  <c r="AF11" i="16"/>
  <c r="AF7" i="16"/>
  <c r="AF17" i="16"/>
  <c r="AF33" i="16"/>
  <c r="O15" i="16"/>
  <c r="AF82" i="16"/>
  <c r="AF96" i="16"/>
  <c r="AF92" i="16"/>
  <c r="AF102" i="16"/>
  <c r="AF86" i="16"/>
  <c r="AF100" i="16"/>
  <c r="AF78" i="16"/>
  <c r="AF42" i="16"/>
  <c r="AF62" i="16"/>
  <c r="AF54" i="16"/>
  <c r="AF74" i="16"/>
  <c r="AF66" i="16"/>
  <c r="AF36" i="16"/>
  <c r="AF34" i="16"/>
  <c r="AF56" i="16"/>
  <c r="AF70" i="16"/>
  <c r="AF44" i="16"/>
  <c r="AF76" i="16"/>
  <c r="AF30" i="16"/>
  <c r="AF26" i="16"/>
  <c r="AF18" i="16"/>
  <c r="AF14" i="16"/>
  <c r="AF10" i="16"/>
  <c r="AF6" i="16"/>
  <c r="AF16" i="16"/>
  <c r="AF32" i="16"/>
  <c r="O27" i="16"/>
  <c r="AF99" i="16"/>
  <c r="AF95" i="16"/>
  <c r="AF91" i="16"/>
  <c r="AF89" i="16"/>
  <c r="AF85" i="16"/>
  <c r="AF81" i="16"/>
  <c r="AF105" i="16"/>
  <c r="AF61" i="16"/>
  <c r="AF59" i="16"/>
  <c r="AF41" i="16"/>
  <c r="AF69" i="16"/>
  <c r="AF73" i="16"/>
  <c r="AF39" i="16"/>
  <c r="AF65" i="16"/>
  <c r="AF51" i="16"/>
  <c r="AF49" i="16"/>
  <c r="AF47" i="16"/>
  <c r="AF53" i="16"/>
  <c r="AF29" i="16"/>
  <c r="AF25" i="16"/>
  <c r="AF21" i="16"/>
  <c r="AF13" i="16"/>
  <c r="AF9" i="16"/>
  <c r="AF5" i="16"/>
  <c r="AF23" i="16"/>
  <c r="AF3" i="16"/>
  <c r="O28" i="16"/>
  <c r="O24" i="16"/>
  <c r="O20" i="16"/>
  <c r="O12" i="16"/>
  <c r="O8" i="16"/>
  <c r="O4" i="16"/>
  <c r="O22" i="16"/>
  <c r="O83" i="16"/>
  <c r="O97" i="16"/>
  <c r="O93" i="16"/>
  <c r="O103" i="16"/>
  <c r="O87" i="16"/>
  <c r="O101" i="16"/>
  <c r="O79" i="16"/>
  <c r="O43" i="16"/>
  <c r="O63" i="16"/>
  <c r="O55" i="16"/>
  <c r="O75" i="16"/>
  <c r="O67" i="16"/>
  <c r="O37" i="16"/>
  <c r="O35" i="16"/>
  <c r="O57" i="16"/>
  <c r="O71" i="16"/>
  <c r="O45" i="16"/>
  <c r="O77" i="16"/>
  <c r="O31" i="16"/>
  <c r="O26" i="16"/>
  <c r="O18" i="16"/>
  <c r="O14" i="16"/>
  <c r="O10" i="16"/>
  <c r="O6" i="16"/>
  <c r="O16" i="16"/>
  <c r="O32" i="16"/>
  <c r="O99" i="16"/>
  <c r="O95" i="16"/>
  <c r="O91" i="16"/>
  <c r="O89" i="16"/>
  <c r="O85" i="16"/>
  <c r="O81" i="16"/>
  <c r="O105" i="16"/>
  <c r="O61" i="16"/>
  <c r="O59" i="16"/>
  <c r="O41" i="16"/>
  <c r="O69" i="16"/>
  <c r="O73" i="16"/>
  <c r="O39" i="16"/>
  <c r="O65" i="16"/>
  <c r="O51" i="16"/>
  <c r="O49" i="16"/>
  <c r="O47" i="16"/>
  <c r="O53" i="16"/>
  <c r="O29" i="16"/>
  <c r="O25" i="16"/>
  <c r="O21" i="16"/>
  <c r="O13" i="16"/>
  <c r="O9" i="16"/>
  <c r="O5" i="16"/>
  <c r="O23" i="16"/>
  <c r="O3" i="16"/>
  <c r="O98" i="16"/>
  <c r="O94" i="16"/>
  <c r="O90" i="16"/>
  <c r="O88" i="16"/>
  <c r="O84" i="16"/>
  <c r="O80" i="16"/>
  <c r="O104" i="16"/>
  <c r="O60" i="16"/>
  <c r="O58" i="16"/>
  <c r="O40" i="16"/>
  <c r="O68" i="16"/>
  <c r="O72" i="16"/>
  <c r="O38" i="16"/>
  <c r="O64" i="16"/>
  <c r="O50" i="16"/>
  <c r="O48" i="16"/>
  <c r="O46" i="16"/>
  <c r="O52" i="16"/>
  <c r="E21" i="20"/>
  <c r="G21" i="20" s="1"/>
  <c r="C14" i="20"/>
  <c r="B14" i="20" s="1"/>
  <c r="F14" i="20" s="1"/>
  <c r="E13" i="20"/>
  <c r="G13" i="20" s="1"/>
  <c r="C22" i="20"/>
  <c r="B22" i="20" s="1"/>
  <c r="F22" i="20" s="1"/>
  <c r="C16" i="20"/>
  <c r="B16" i="20" s="1"/>
  <c r="D16" i="20" s="1"/>
  <c r="C11" i="20"/>
  <c r="B11" i="20" s="1"/>
  <c r="F11" i="20" s="1"/>
  <c r="C8" i="20"/>
  <c r="B8" i="20" s="1"/>
  <c r="F8" i="20" s="1"/>
  <c r="E17" i="20"/>
  <c r="G17" i="20" s="1"/>
  <c r="B12" i="20"/>
  <c r="F12" i="20" s="1"/>
  <c r="E9" i="20"/>
  <c r="G9" i="20" s="1"/>
  <c r="G12" i="20"/>
  <c r="B6" i="20"/>
  <c r="D6" i="20" s="1"/>
  <c r="V91" i="16"/>
  <c r="AB83" i="16"/>
  <c r="V95" i="16"/>
  <c r="AB95" i="16"/>
  <c r="AB91" i="16"/>
  <c r="AB79" i="16"/>
  <c r="AB78" i="16"/>
  <c r="V83" i="16"/>
  <c r="B20" i="20"/>
  <c r="D20" i="20" s="1"/>
  <c r="B10" i="20"/>
  <c r="F10" i="20" s="1"/>
  <c r="V82" i="16"/>
  <c r="AB82" i="16"/>
  <c r="V94" i="16"/>
  <c r="AB94" i="16"/>
  <c r="V90" i="16"/>
  <c r="AB90" i="16"/>
  <c r="V79" i="16"/>
  <c r="V78" i="16"/>
  <c r="V43" i="16"/>
  <c r="V61" i="16"/>
  <c r="V56" i="16"/>
  <c r="V9" i="16"/>
  <c r="V3" i="16"/>
  <c r="AB2" i="16"/>
  <c r="AB61" i="16"/>
  <c r="AB49" i="16"/>
  <c r="AB45" i="16"/>
  <c r="AB9" i="16"/>
  <c r="AB3" i="16"/>
  <c r="V60" i="16"/>
  <c r="AB60" i="16"/>
  <c r="V49" i="16"/>
  <c r="V48" i="16"/>
  <c r="AB48" i="16"/>
  <c r="AB68" i="16"/>
  <c r="V8" i="16"/>
  <c r="AB8" i="16"/>
  <c r="V102" i="16"/>
  <c r="V73" i="16"/>
  <c r="V4" i="16"/>
  <c r="V33" i="16"/>
  <c r="AB105" i="16"/>
  <c r="AB67" i="16"/>
  <c r="AB57" i="16"/>
  <c r="AB53" i="16"/>
  <c r="AB20" i="16"/>
  <c r="V97" i="16"/>
  <c r="V93" i="16"/>
  <c r="V103" i="16"/>
  <c r="V89" i="16"/>
  <c r="V88" i="16"/>
  <c r="V87" i="16"/>
  <c r="V86" i="16"/>
  <c r="V85" i="16"/>
  <c r="V84" i="16"/>
  <c r="V101" i="16"/>
  <c r="V100" i="16"/>
  <c r="V81" i="16"/>
  <c r="V105" i="16"/>
  <c r="V42" i="16"/>
  <c r="V63" i="16"/>
  <c r="V62" i="16"/>
  <c r="V59" i="16"/>
  <c r="V58" i="16"/>
  <c r="V55" i="16"/>
  <c r="V54" i="16"/>
  <c r="V41" i="16"/>
  <c r="V75" i="16"/>
  <c r="V74" i="16"/>
  <c r="V69" i="16"/>
  <c r="V67" i="16"/>
  <c r="V66" i="16"/>
  <c r="V37" i="16"/>
  <c r="V36" i="16"/>
  <c r="V39" i="16"/>
  <c r="V35" i="16"/>
  <c r="V34" i="16"/>
  <c r="V65" i="16"/>
  <c r="V57" i="16"/>
  <c r="V51" i="16"/>
  <c r="V71" i="16"/>
  <c r="V70" i="16"/>
  <c r="V45" i="16"/>
  <c r="V44" i="16"/>
  <c r="V47" i="16"/>
  <c r="V46" i="16"/>
  <c r="V77" i="16"/>
  <c r="V76" i="16"/>
  <c r="V53" i="16"/>
  <c r="V31" i="16"/>
  <c r="V30" i="16"/>
  <c r="V29" i="16"/>
  <c r="V28" i="16"/>
  <c r="V27" i="16"/>
  <c r="V26" i="16"/>
  <c r="V25" i="16"/>
  <c r="V24" i="16"/>
  <c r="V19" i="16"/>
  <c r="V18" i="16"/>
  <c r="V21" i="16"/>
  <c r="V15" i="16"/>
  <c r="V14" i="16"/>
  <c r="V13" i="16"/>
  <c r="V12" i="16"/>
  <c r="V11" i="16"/>
  <c r="V10" i="16"/>
  <c r="V7" i="16"/>
  <c r="V6" i="16"/>
  <c r="V5" i="16"/>
  <c r="V17" i="16"/>
  <c r="V16" i="16"/>
  <c r="V23" i="16"/>
  <c r="V32" i="16"/>
  <c r="AB99" i="16"/>
  <c r="AB97" i="16"/>
  <c r="AB96" i="16"/>
  <c r="AB93" i="16"/>
  <c r="AB92" i="16"/>
  <c r="AB103" i="16"/>
  <c r="AB102" i="16"/>
  <c r="AB89" i="16"/>
  <c r="AB87" i="16"/>
  <c r="AB86" i="16"/>
  <c r="AB85" i="16"/>
  <c r="AB101" i="16"/>
  <c r="AB100" i="16"/>
  <c r="AB81" i="16"/>
  <c r="AB43" i="16"/>
  <c r="AB42" i="16"/>
  <c r="AB63" i="16"/>
  <c r="AB62" i="16"/>
  <c r="AB59" i="16"/>
  <c r="AB55" i="16"/>
  <c r="AB54" i="16"/>
  <c r="AB41" i="16"/>
  <c r="AB40" i="16"/>
  <c r="AB75" i="16"/>
  <c r="AB74" i="16"/>
  <c r="AB69" i="16"/>
  <c r="AB66" i="16"/>
  <c r="AB73" i="16"/>
  <c r="AB72" i="16"/>
  <c r="AB37" i="16"/>
  <c r="AB36" i="16"/>
  <c r="AB39" i="16"/>
  <c r="AB35" i="16"/>
  <c r="AB34" i="16"/>
  <c r="AB65" i="16"/>
  <c r="AB56" i="16"/>
  <c r="AB51" i="16"/>
  <c r="AB50" i="16"/>
  <c r="AB71" i="16"/>
  <c r="AB70" i="16"/>
  <c r="AB44" i="16"/>
  <c r="AB47" i="16"/>
  <c r="AB77" i="16"/>
  <c r="AB76" i="16"/>
  <c r="AB31" i="16"/>
  <c r="AB30" i="16"/>
  <c r="AB29" i="16"/>
  <c r="AB27" i="16"/>
  <c r="AB26" i="16"/>
  <c r="AB25" i="16"/>
  <c r="AB19" i="16"/>
  <c r="AB18" i="16"/>
  <c r="AB21" i="16"/>
  <c r="AB15" i="16"/>
  <c r="AB14" i="16"/>
  <c r="AB13" i="16"/>
  <c r="AB11" i="16"/>
  <c r="AB10" i="16"/>
  <c r="AB7" i="16"/>
  <c r="AB6" i="16"/>
  <c r="AB5" i="16"/>
  <c r="AB17" i="16"/>
  <c r="AB16" i="16"/>
  <c r="AB23" i="16"/>
  <c r="AB33" i="16"/>
  <c r="AB32" i="16"/>
  <c r="V98" i="16"/>
  <c r="V40" i="16"/>
  <c r="V64" i="16"/>
  <c r="V52" i="16"/>
  <c r="V20" i="16"/>
  <c r="V22" i="16"/>
  <c r="AB80" i="16"/>
  <c r="AB58" i="16"/>
  <c r="AB24" i="16"/>
  <c r="AB22" i="16"/>
  <c r="V80" i="16"/>
  <c r="V72" i="16"/>
  <c r="AB84" i="16"/>
  <c r="AB52" i="16"/>
  <c r="V104" i="16"/>
  <c r="V68" i="16"/>
  <c r="V50" i="16"/>
  <c r="AB104" i="16"/>
  <c r="AB38" i="16"/>
  <c r="AB46" i="16"/>
  <c r="AB12" i="16"/>
  <c r="AB4" i="16"/>
  <c r="V99" i="16"/>
  <c r="V96" i="16"/>
  <c r="V38" i="16"/>
  <c r="AB98" i="16"/>
  <c r="AB88" i="16"/>
  <c r="AB64" i="16"/>
  <c r="AB28" i="16"/>
  <c r="V92" i="16"/>
  <c r="I24" i="16" l="1"/>
  <c r="I47" i="16"/>
  <c r="I14" i="16"/>
  <c r="I60" i="16"/>
  <c r="I78" i="16"/>
  <c r="I37" i="16"/>
  <c r="I92" i="16"/>
  <c r="I11" i="16"/>
  <c r="I28" i="16"/>
  <c r="I34" i="16"/>
  <c r="I74" i="16"/>
  <c r="I63" i="16"/>
  <c r="I86" i="16"/>
  <c r="I33" i="16"/>
  <c r="I48" i="16"/>
  <c r="I94" i="16"/>
  <c r="I2" i="16"/>
  <c r="I40" i="16"/>
  <c r="I32" i="16"/>
  <c r="I71" i="16"/>
  <c r="I68" i="16"/>
  <c r="I72" i="16"/>
  <c r="I7" i="16"/>
  <c r="I67" i="16"/>
  <c r="I90" i="16"/>
  <c r="I95" i="16"/>
  <c r="I5" i="16"/>
  <c r="I15" i="16"/>
  <c r="I53" i="16"/>
  <c r="I100" i="16"/>
  <c r="I103" i="16"/>
  <c r="I79" i="16"/>
  <c r="I91" i="16"/>
  <c r="I55" i="16"/>
  <c r="I38" i="16"/>
  <c r="I50" i="16"/>
  <c r="I20" i="16"/>
  <c r="I98" i="16"/>
  <c r="I23" i="16"/>
  <c r="I6" i="16"/>
  <c r="I12" i="16"/>
  <c r="I21" i="16"/>
  <c r="I25" i="16"/>
  <c r="I29" i="16"/>
  <c r="I76" i="16"/>
  <c r="I44" i="16"/>
  <c r="I51" i="16"/>
  <c r="I35" i="16"/>
  <c r="I66" i="16"/>
  <c r="I75" i="16"/>
  <c r="I58" i="16"/>
  <c r="I42" i="16"/>
  <c r="I101" i="16"/>
  <c r="I87" i="16"/>
  <c r="I93" i="16"/>
  <c r="I4" i="16"/>
  <c r="I8" i="16"/>
  <c r="I49" i="16"/>
  <c r="I61" i="16"/>
  <c r="I83" i="16"/>
  <c r="I96" i="16"/>
  <c r="I52" i="16"/>
  <c r="I16" i="16"/>
  <c r="I13" i="16"/>
  <c r="I18" i="16"/>
  <c r="I26" i="16"/>
  <c r="I30" i="16"/>
  <c r="I77" i="16"/>
  <c r="I45" i="16"/>
  <c r="I57" i="16"/>
  <c r="I39" i="16"/>
  <c r="I41" i="16"/>
  <c r="I59" i="16"/>
  <c r="I105" i="16"/>
  <c r="I84" i="16"/>
  <c r="I88" i="16"/>
  <c r="I97" i="16"/>
  <c r="I73" i="16"/>
  <c r="I3" i="16"/>
  <c r="I43" i="16"/>
  <c r="I82" i="16"/>
  <c r="I22" i="16"/>
  <c r="I56" i="16"/>
  <c r="I99" i="16"/>
  <c r="I104" i="16"/>
  <c r="I80" i="16"/>
  <c r="I64" i="16"/>
  <c r="I17" i="16"/>
  <c r="I10" i="16"/>
  <c r="I19" i="16"/>
  <c r="I27" i="16"/>
  <c r="I31" i="16"/>
  <c r="I46" i="16"/>
  <c r="I70" i="16"/>
  <c r="I65" i="16"/>
  <c r="I36" i="16"/>
  <c r="I69" i="16"/>
  <c r="I54" i="16"/>
  <c r="I62" i="16"/>
  <c r="I81" i="16"/>
  <c r="I85" i="16"/>
  <c r="I89" i="16"/>
  <c r="I102" i="16"/>
  <c r="I9" i="16"/>
  <c r="D15" i="20"/>
  <c r="D7" i="20"/>
  <c r="B21" i="20"/>
  <c r="D21" i="20" s="1"/>
  <c r="F19" i="20"/>
  <c r="D12" i="20"/>
  <c r="B13" i="20"/>
  <c r="F13" i="20" s="1"/>
  <c r="C23" i="20"/>
  <c r="E23" i="20"/>
  <c r="B9" i="20"/>
  <c r="B17" i="20"/>
  <c r="D17" i="20" s="1"/>
  <c r="D11" i="20"/>
  <c r="F16" i="20"/>
  <c r="F6" i="20"/>
  <c r="D22" i="20"/>
  <c r="F20" i="20"/>
  <c r="D10" i="20"/>
  <c r="D14" i="20"/>
  <c r="D8" i="20"/>
  <c r="D18" i="20"/>
  <c r="F21" i="20" l="1"/>
  <c r="D13" i="20"/>
  <c r="F17" i="20"/>
  <c r="B23" i="20"/>
  <c r="D23" i="20" s="1"/>
  <c r="F9" i="20"/>
  <c r="D9" i="20"/>
  <c r="F23" i="20" l="1"/>
</calcChain>
</file>

<file path=xl/sharedStrings.xml><?xml version="1.0" encoding="utf-8"?>
<sst xmlns="http://schemas.openxmlformats.org/spreadsheetml/2006/main" count="2535" uniqueCount="659">
  <si>
    <t>TOTAL</t>
  </si>
  <si>
    <t>ACOMAYO</t>
  </si>
  <si>
    <t>CANAS</t>
  </si>
  <si>
    <t>CANCHIS</t>
  </si>
  <si>
    <t>ESPINAR</t>
  </si>
  <si>
    <t>NACIMIENTOS</t>
  </si>
  <si>
    <t>10-14</t>
  </si>
  <si>
    <t>15-19</t>
  </si>
  <si>
    <t>MOSOC LLACTA</t>
  </si>
  <si>
    <t>CHECCA</t>
  </si>
  <si>
    <t>KUNTURKANKI</t>
  </si>
  <si>
    <t>LANGUI</t>
  </si>
  <si>
    <t>LAYO</t>
  </si>
  <si>
    <t>PAMPAMARCA</t>
  </si>
  <si>
    <t>QUEHUE</t>
  </si>
  <si>
    <t>TUPAC AMARU</t>
  </si>
  <si>
    <t>YANAOCA</t>
  </si>
  <si>
    <t>CHECACUPE</t>
  </si>
  <si>
    <t>COMBAPATA</t>
  </si>
  <si>
    <t>MARANGANI</t>
  </si>
  <si>
    <t>PITUMARCA</t>
  </si>
  <si>
    <t>SAN PABLO</t>
  </si>
  <si>
    <t>SAN PEDRO</t>
  </si>
  <si>
    <t>SICUANI</t>
  </si>
  <si>
    <t>TINTA</t>
  </si>
  <si>
    <t>CONDOROMA</t>
  </si>
  <si>
    <t>COPORAQUE</t>
  </si>
  <si>
    <t>OCORURO</t>
  </si>
  <si>
    <t>PALLPATA</t>
  </si>
  <si>
    <t>PICHIGUA</t>
  </si>
  <si>
    <t>SUYCKUTAMBO</t>
  </si>
  <si>
    <t>ALTO PICHIGUA</t>
  </si>
  <si>
    <t>080204</t>
  </si>
  <si>
    <t>080502</t>
  </si>
  <si>
    <t>080503</t>
  </si>
  <si>
    <t>080504</t>
  </si>
  <si>
    <t>080505</t>
  </si>
  <si>
    <t>080506</t>
  </si>
  <si>
    <t>080507</t>
  </si>
  <si>
    <t>080508</t>
  </si>
  <si>
    <t>080501</t>
  </si>
  <si>
    <t>080602</t>
  </si>
  <si>
    <t>080603</t>
  </si>
  <si>
    <t>080604</t>
  </si>
  <si>
    <t>080605</t>
  </si>
  <si>
    <t>080606</t>
  </si>
  <si>
    <t>080607</t>
  </si>
  <si>
    <t>080601</t>
  </si>
  <si>
    <t>080608</t>
  </si>
  <si>
    <t>080802</t>
  </si>
  <si>
    <t>080803</t>
  </si>
  <si>
    <t>080801</t>
  </si>
  <si>
    <t>080804</t>
  </si>
  <si>
    <t>080805</t>
  </si>
  <si>
    <t>080806</t>
  </si>
  <si>
    <t>080807</t>
  </si>
  <si>
    <t>080808</t>
  </si>
  <si>
    <t>UBIGEO</t>
  </si>
  <si>
    <t>RED</t>
  </si>
  <si>
    <t>MICRO RED</t>
  </si>
  <si>
    <t>CATEGORIA</t>
  </si>
  <si>
    <t>PERTENENCIA</t>
  </si>
  <si>
    <t>ESSALUD</t>
  </si>
  <si>
    <t>I-4</t>
  </si>
  <si>
    <t>I-1</t>
  </si>
  <si>
    <t>CANAS CANCHIS ESPINAR</t>
  </si>
  <si>
    <t>Combapata</t>
  </si>
  <si>
    <t>I-3</t>
  </si>
  <si>
    <t>I-2</t>
  </si>
  <si>
    <t>Yanaoca</t>
  </si>
  <si>
    <t>El Descanso</t>
  </si>
  <si>
    <t>Pampaphalla</t>
  </si>
  <si>
    <t>Techo Obrero</t>
  </si>
  <si>
    <t>Hospital Essalud Sicuani</t>
  </si>
  <si>
    <t>II-1</t>
  </si>
  <si>
    <t>PNP</t>
  </si>
  <si>
    <t>UNIDAD EJECUTORA</t>
  </si>
  <si>
    <t>CANAS-CANCHIS-ESPINAR</t>
  </si>
  <si>
    <t>YAURI</t>
  </si>
  <si>
    <t>ESPINAR - ESSALUD</t>
  </si>
  <si>
    <t>EE.SS</t>
  </si>
  <si>
    <t>Total general</t>
  </si>
  <si>
    <t>10-14 a</t>
  </si>
  <si>
    <t>15-19 a</t>
  </si>
  <si>
    <t>20-24 a</t>
  </si>
  <si>
    <t>25-29 a</t>
  </si>
  <si>
    <t>30-34 a</t>
  </si>
  <si>
    <t>35-39 a</t>
  </si>
  <si>
    <t>40-44 a</t>
  </si>
  <si>
    <t>45-49 a</t>
  </si>
  <si>
    <t>50-54 a</t>
  </si>
  <si>
    <t>55-59 a</t>
  </si>
  <si>
    <t>60-64 a</t>
  </si>
  <si>
    <t>65-69 a</t>
  </si>
  <si>
    <t>70-74 a</t>
  </si>
  <si>
    <t>75-79 a</t>
  </si>
  <si>
    <t>80 y +a</t>
  </si>
  <si>
    <t>GRUPOS DE EDAD</t>
  </si>
  <si>
    <t>TOTAL POBLACION</t>
  </si>
  <si>
    <t>FEMENINO</t>
  </si>
  <si>
    <t>% FEMENINO</t>
  </si>
  <si>
    <t>MASCULINO</t>
  </si>
  <si>
    <t>% MASCULINO</t>
  </si>
  <si>
    <t>Total</t>
  </si>
  <si>
    <t>0-4 a</t>
  </si>
  <si>
    <t>5-9 a</t>
  </si>
  <si>
    <t>PROVINCIA</t>
  </si>
  <si>
    <t>DISTRITO</t>
  </si>
  <si>
    <t>QUINTIL2006</t>
  </si>
  <si>
    <t>SEXO</t>
  </si>
  <si>
    <t>0-4</t>
  </si>
  <si>
    <t>5-9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</si>
  <si>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</si>
  <si>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</si>
  <si>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</si>
  <si>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</si>
  <si>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</si>
  <si>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</si>
  <si>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</si>
  <si>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</si>
  <si>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</si>
  <si>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</si>
  <si>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</si>
  <si>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</si>
  <si>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 y +</t>
  </si>
  <si>
    <t>M</t>
  </si>
  <si>
    <t>F</t>
  </si>
  <si>
    <t>Otra Institucion</t>
  </si>
  <si>
    <t>Hospital</t>
  </si>
  <si>
    <t>Yauri</t>
  </si>
  <si>
    <t>0_M</t>
  </si>
  <si>
    <t>0_F</t>
  </si>
  <si>
    <t>1_M</t>
  </si>
  <si>
    <t>1_F</t>
  </si>
  <si>
    <t>2_M</t>
  </si>
  <si>
    <t>2_F</t>
  </si>
  <si>
    <t>3_M</t>
  </si>
  <si>
    <t>3_F</t>
  </si>
  <si>
    <t>4_M</t>
  </si>
  <si>
    <t>4_F</t>
  </si>
  <si>
    <t>5_M</t>
  </si>
  <si>
    <t>5_F</t>
  </si>
  <si>
    <t>6_M</t>
  </si>
  <si>
    <t>6_F</t>
  </si>
  <si>
    <t>7_M</t>
  </si>
  <si>
    <t>7_F</t>
  </si>
  <si>
    <t>8_M</t>
  </si>
  <si>
    <t>8_F</t>
  </si>
  <si>
    <t>9_M</t>
  </si>
  <si>
    <t>9_F</t>
  </si>
  <si>
    <t>10_M</t>
  </si>
  <si>
    <t>10_F</t>
  </si>
  <si>
    <t>11_M</t>
  </si>
  <si>
    <t>11_F</t>
  </si>
  <si>
    <t>12_M</t>
  </si>
  <si>
    <t>12_F</t>
  </si>
  <si>
    <t>13_M</t>
  </si>
  <si>
    <t>13_F</t>
  </si>
  <si>
    <t>14_M</t>
  </si>
  <si>
    <t>14_F</t>
  </si>
  <si>
    <t>15_M</t>
  </si>
  <si>
    <t>15_F</t>
  </si>
  <si>
    <t>16_M</t>
  </si>
  <si>
    <t>16_F</t>
  </si>
  <si>
    <t>17_M</t>
  </si>
  <si>
    <t>17_F</t>
  </si>
  <si>
    <t>18_M</t>
  </si>
  <si>
    <t>18_F</t>
  </si>
  <si>
    <t>19_M</t>
  </si>
  <si>
    <t>19_F</t>
  </si>
  <si>
    <t>20-24_M</t>
  </si>
  <si>
    <t>20-24_F</t>
  </si>
  <si>
    <t>25-29_M</t>
  </si>
  <si>
    <t>25-29_F</t>
  </si>
  <si>
    <t>30-34_M</t>
  </si>
  <si>
    <t>30-34_F</t>
  </si>
  <si>
    <t>35-39_M</t>
  </si>
  <si>
    <t>35-39_F</t>
  </si>
  <si>
    <t>40-44_M</t>
  </si>
  <si>
    <t>40-44_F</t>
  </si>
  <si>
    <t>45-49_M</t>
  </si>
  <si>
    <t>45-49_F</t>
  </si>
  <si>
    <t>50-54_M</t>
  </si>
  <si>
    <t>50-54_F</t>
  </si>
  <si>
    <t>55-59_M</t>
  </si>
  <si>
    <t>55-59_F</t>
  </si>
  <si>
    <t>60-64_M</t>
  </si>
  <si>
    <t>60-64_F</t>
  </si>
  <si>
    <t>65-69_M</t>
  </si>
  <si>
    <t>65-69_F</t>
  </si>
  <si>
    <t>70-74_M</t>
  </si>
  <si>
    <t>70-74_F</t>
  </si>
  <si>
    <t>75-79_M</t>
  </si>
  <si>
    <t>75-79_F</t>
  </si>
  <si>
    <t>80 y +_M</t>
  </si>
  <si>
    <t>80 y +_F</t>
  </si>
  <si>
    <t>IPRESS</t>
  </si>
  <si>
    <t>CODIGO IPRESS</t>
  </si>
  <si>
    <t>Total Hombres</t>
  </si>
  <si>
    <t>Total Mujeres</t>
  </si>
  <si>
    <t>28 DIAS</t>
  </si>
  <si>
    <t>0-5 MESES</t>
  </si>
  <si>
    <t>6-11 MESES</t>
  </si>
  <si>
    <t>POBLACION FEMENINA TOTAL</t>
  </si>
  <si>
    <t>10 - 14</t>
  </si>
  <si>
    <t>15- 19</t>
  </si>
  <si>
    <t>20- 49</t>
  </si>
  <si>
    <t>GESTANTES  ESPERADAS</t>
  </si>
  <si>
    <t>DIRESA CUSCO</t>
  </si>
  <si>
    <t>Pongoña</t>
  </si>
  <si>
    <t>Hampatura</t>
  </si>
  <si>
    <t>Checca</t>
  </si>
  <si>
    <t>Chitibamba</t>
  </si>
  <si>
    <t>Huinchiri</t>
  </si>
  <si>
    <t>Quehue</t>
  </si>
  <si>
    <t>Surimana</t>
  </si>
  <si>
    <t>Toccoccori</t>
  </si>
  <si>
    <t>Tungasuca</t>
  </si>
  <si>
    <t>Hercca</t>
  </si>
  <si>
    <t>La Florida</t>
  </si>
  <si>
    <t>Quehuar</t>
  </si>
  <si>
    <t>Uzcapata</t>
  </si>
  <si>
    <t>Checacupe</t>
  </si>
  <si>
    <t>Combapata Canchis</t>
  </si>
  <si>
    <t>Chiara</t>
  </si>
  <si>
    <t>Marangani</t>
  </si>
  <si>
    <t>Ccuyo</t>
  </si>
  <si>
    <t>Chectuyoc</t>
  </si>
  <si>
    <t>Occobamba Marangani</t>
  </si>
  <si>
    <t>Pitumarca</t>
  </si>
  <si>
    <t>Phinaya</t>
  </si>
  <si>
    <t>San Pablo Canchis</t>
  </si>
  <si>
    <t>Santa Barbara</t>
  </si>
  <si>
    <t>Tintaya Marquiri</t>
  </si>
  <si>
    <t>Coporaque</t>
  </si>
  <si>
    <t>Huayhuahuasi</t>
  </si>
  <si>
    <t>Urinsaya</t>
  </si>
  <si>
    <t>San Miguel</t>
  </si>
  <si>
    <t>Condeviluyo</t>
  </si>
  <si>
    <t>Langui</t>
  </si>
  <si>
    <t>Layo</t>
  </si>
  <si>
    <t>Pampamarca</t>
  </si>
  <si>
    <t>Tinta</t>
  </si>
  <si>
    <t>Condoroma</t>
  </si>
  <si>
    <t>Pallpata</t>
  </si>
  <si>
    <t>Total Yauri</t>
  </si>
  <si>
    <t>PONGOÑA</t>
  </si>
  <si>
    <t>HAMPATURA</t>
  </si>
  <si>
    <t>CHITIBAMBA</t>
  </si>
  <si>
    <t>CONDEVILUYO</t>
  </si>
  <si>
    <t>HUINCHIRI</t>
  </si>
  <si>
    <t>SURIMANA</t>
  </si>
  <si>
    <t>TOCCOCCORI</t>
  </si>
  <si>
    <t>TUNGASUCA</t>
  </si>
  <si>
    <t>PAMPAPHALLA</t>
  </si>
  <si>
    <t>TECHO OBRERO</t>
  </si>
  <si>
    <t>HERCCA</t>
  </si>
  <si>
    <t>LA FLORIDA</t>
  </si>
  <si>
    <t>QUEHUAR</t>
  </si>
  <si>
    <t>POSTA MEDICA DE SALUD PNP CANCHIS</t>
  </si>
  <si>
    <t>MENTAL COMUNITARIO SICUANI</t>
  </si>
  <si>
    <t>COMBAPATA CANCHIS</t>
  </si>
  <si>
    <t>CHIARA</t>
  </si>
  <si>
    <t>CCUYO</t>
  </si>
  <si>
    <t>CHECTUYOC</t>
  </si>
  <si>
    <t>OCCOBAMBA MARANGANI</t>
  </si>
  <si>
    <t>PHINAYA</t>
  </si>
  <si>
    <t>SAN PABLO CANCHIS</t>
  </si>
  <si>
    <t>SANTA BARBARA</t>
  </si>
  <si>
    <t>SAN PEDRO CANCHIS</t>
  </si>
  <si>
    <t>TINTAYA MARQUIRI</t>
  </si>
  <si>
    <t>HUAYHUAHUASI</t>
  </si>
  <si>
    <t>URINSAYA</t>
  </si>
  <si>
    <t>SAN MIGUEL</t>
  </si>
  <si>
    <t>ACCOCUNCA</t>
  </si>
  <si>
    <t>HOSPITAL ESPINAR</t>
  </si>
  <si>
    <t>Total Tintaya Marquiri</t>
  </si>
  <si>
    <t>Total Condoroma</t>
  </si>
  <si>
    <t>Total Coporaque</t>
  </si>
  <si>
    <t>Total Huayhuahuasi</t>
  </si>
  <si>
    <t>Total Urinsaya</t>
  </si>
  <si>
    <t>Total Pallpata</t>
  </si>
  <si>
    <t>Total San Miguel</t>
  </si>
  <si>
    <t>Total SUYCKUTAMBO</t>
  </si>
  <si>
    <t>Total Hospital</t>
  </si>
  <si>
    <t>Total HOSPITAL ESPINAR</t>
  </si>
  <si>
    <t>&lt;1 año</t>
  </si>
  <si>
    <t>1_4</t>
  </si>
  <si>
    <t>5_11</t>
  </si>
  <si>
    <t>12_17</t>
  </si>
  <si>
    <t>18_29</t>
  </si>
  <si>
    <t>30_59</t>
  </si>
  <si>
    <t>60+</t>
  </si>
  <si>
    <t>HOSPITAL DE SICUANI</t>
  </si>
  <si>
    <t>PICHIHUA ESPINAR</t>
  </si>
  <si>
    <t>EL DESCANSO</t>
  </si>
  <si>
    <t>NO PERTENECE A NINGUNA MICRORED</t>
  </si>
  <si>
    <t>MENTAL COMUNITARIO ESPINAR "MUSUQ KAWSAY"</t>
  </si>
  <si>
    <t>PIRÁMIDE POBLACIONAL RED DE SALUD CANAS CANCHIS ESPINAR - 2022</t>
  </si>
  <si>
    <t>2-4a</t>
  </si>
  <si>
    <t>15-17a</t>
  </si>
  <si>
    <t>18-29a</t>
  </si>
  <si>
    <t>30-59a</t>
  </si>
  <si>
    <t>60+a</t>
  </si>
  <si>
    <t>CCOCHAPATA</t>
  </si>
  <si>
    <t xml:space="preserve">         32339</t>
  </si>
  <si>
    <t>080509</t>
  </si>
  <si>
    <t>codigo_uni</t>
  </si>
  <si>
    <t>nombre_del EESS</t>
  </si>
  <si>
    <t>cat</t>
  </si>
  <si>
    <t>cod_2000</t>
  </si>
  <si>
    <t>institució</t>
  </si>
  <si>
    <t>departamen</t>
  </si>
  <si>
    <t>provincia</t>
  </si>
  <si>
    <t>distrito</t>
  </si>
  <si>
    <t>ubigeo</t>
  </si>
  <si>
    <t>cod_disa</t>
  </si>
  <si>
    <t>cod_red</t>
  </si>
  <si>
    <t>cod_mic</t>
  </si>
  <si>
    <t>disa</t>
  </si>
  <si>
    <t>red</t>
  </si>
  <si>
    <t>microrred</t>
  </si>
  <si>
    <t>total22</t>
  </si>
  <si>
    <t>pob_2022</t>
  </si>
  <si>
    <t>porc_eess</t>
  </si>
  <si>
    <t>total</t>
  </si>
  <si>
    <t>t_hombres</t>
  </si>
  <si>
    <t>h_0</t>
  </si>
  <si>
    <t>h_1</t>
  </si>
  <si>
    <t>h_2</t>
  </si>
  <si>
    <t>h_3</t>
  </si>
  <si>
    <t>h_4</t>
  </si>
  <si>
    <t>h_5</t>
  </si>
  <si>
    <t>h_6</t>
  </si>
  <si>
    <t>h_7</t>
  </si>
  <si>
    <t>h_8</t>
  </si>
  <si>
    <t>h_9</t>
  </si>
  <si>
    <t>h_10</t>
  </si>
  <si>
    <t>h_11</t>
  </si>
  <si>
    <t>h_12</t>
  </si>
  <si>
    <t>h_13</t>
  </si>
  <si>
    <t>h_14</t>
  </si>
  <si>
    <t>h_15</t>
  </si>
  <si>
    <t>h_16</t>
  </si>
  <si>
    <t>h_17</t>
  </si>
  <si>
    <t>h_18</t>
  </si>
  <si>
    <t>h_19</t>
  </si>
  <si>
    <t>h_20_24</t>
  </si>
  <si>
    <t>h_25_29</t>
  </si>
  <si>
    <t>h_30_34</t>
  </si>
  <si>
    <t>h_35_39</t>
  </si>
  <si>
    <t>h_40_44</t>
  </si>
  <si>
    <t>h_45_49</t>
  </si>
  <si>
    <t>h_50_54</t>
  </si>
  <si>
    <t>h_55_59</t>
  </si>
  <si>
    <t>h_60_64</t>
  </si>
  <si>
    <t>h_65_69</t>
  </si>
  <si>
    <t>h_70_74</t>
  </si>
  <si>
    <t>h_75_79</t>
  </si>
  <si>
    <t>h_80_84</t>
  </si>
  <si>
    <t>h_85__</t>
  </si>
  <si>
    <t>h-80+</t>
  </si>
  <si>
    <t>h_28_d</t>
  </si>
  <si>
    <t>h_0_5_m</t>
  </si>
  <si>
    <t>h_6_11_m</t>
  </si>
  <si>
    <t>h_nvivos</t>
  </si>
  <si>
    <t>t_mujeres</t>
  </si>
  <si>
    <t>m_0</t>
  </si>
  <si>
    <t>m_1</t>
  </si>
  <si>
    <t>m_2</t>
  </si>
  <si>
    <t>m_3</t>
  </si>
  <si>
    <t>m_4</t>
  </si>
  <si>
    <t>m_5</t>
  </si>
  <si>
    <t>m_6</t>
  </si>
  <si>
    <t>m_7</t>
  </si>
  <si>
    <t>m_8</t>
  </si>
  <si>
    <t>m_9</t>
  </si>
  <si>
    <t>m_10</t>
  </si>
  <si>
    <t>m_11</t>
  </si>
  <si>
    <t>m_12</t>
  </si>
  <si>
    <t>m_13</t>
  </si>
  <si>
    <t>m_14</t>
  </si>
  <si>
    <t>m_15</t>
  </si>
  <si>
    <t>m_16</t>
  </si>
  <si>
    <t>m_17</t>
  </si>
  <si>
    <t>m_18</t>
  </si>
  <si>
    <t>m_19</t>
  </si>
  <si>
    <t>m_20_24</t>
  </si>
  <si>
    <t>m_25_29</t>
  </si>
  <si>
    <t>m_30_34</t>
  </si>
  <si>
    <t>m_35_39</t>
  </si>
  <si>
    <t>m_40_44</t>
  </si>
  <si>
    <t>m_45_49</t>
  </si>
  <si>
    <t>m_50_54</t>
  </si>
  <si>
    <t>m_55_59</t>
  </si>
  <si>
    <t>m_60_64</t>
  </si>
  <si>
    <t>m_65_69</t>
  </si>
  <si>
    <t>m_70_74</t>
  </si>
  <si>
    <t>m_75_79</t>
  </si>
  <si>
    <t>m_80_84</t>
  </si>
  <si>
    <t>m_85__</t>
  </si>
  <si>
    <t>M_80+</t>
  </si>
  <si>
    <t>m_28_d</t>
  </si>
  <si>
    <t>m_0_5_m</t>
  </si>
  <si>
    <t>m_6_11_m</t>
  </si>
  <si>
    <t>m_nvivos</t>
  </si>
  <si>
    <t>gest_esp</t>
  </si>
  <si>
    <t>10-14F</t>
  </si>
  <si>
    <t>15-19F</t>
  </si>
  <si>
    <t>20-49F</t>
  </si>
  <si>
    <t xml:space="preserve">          2420</t>
  </si>
  <si>
    <t xml:space="preserve">     2420</t>
  </si>
  <si>
    <t>GOBIERNO REGIONAL</t>
  </si>
  <si>
    <t>CUSCO</t>
  </si>
  <si>
    <t xml:space="preserve">       11</t>
  </si>
  <si>
    <t xml:space="preserve">       4</t>
  </si>
  <si>
    <t xml:space="preserve">       6</t>
  </si>
  <si>
    <t xml:space="preserve">  3085</t>
  </si>
  <si>
    <t xml:space="preserve">    3085</t>
  </si>
  <si>
    <t xml:space="preserve">              100</t>
  </si>
  <si>
    <t xml:space="preserve">          2390</t>
  </si>
  <si>
    <t xml:space="preserve">     2390</t>
  </si>
  <si>
    <t xml:space="preserve">  1188</t>
  </si>
  <si>
    <t xml:space="preserve">   11935</t>
  </si>
  <si>
    <t>9.953917050691244</t>
  </si>
  <si>
    <t xml:space="preserve">          2385</t>
  </si>
  <si>
    <t xml:space="preserve">     2385</t>
  </si>
  <si>
    <t xml:space="preserve">       3</t>
  </si>
  <si>
    <t xml:space="preserve">  5531</t>
  </si>
  <si>
    <t xml:space="preserve">    5531</t>
  </si>
  <si>
    <t xml:space="preserve">          2366</t>
  </si>
  <si>
    <t xml:space="preserve">     2366</t>
  </si>
  <si>
    <t xml:space="preserve">       2</t>
  </si>
  <si>
    <t xml:space="preserve">  5728</t>
  </si>
  <si>
    <t xml:space="preserve">    6820</t>
  </si>
  <si>
    <t xml:space="preserve"> 83.9882697947214</t>
  </si>
  <si>
    <t xml:space="preserve">          2389</t>
  </si>
  <si>
    <t xml:space="preserve">     2389</t>
  </si>
  <si>
    <t xml:space="preserve">  1434</t>
  </si>
  <si>
    <t>12.01508169250105</t>
  </si>
  <si>
    <t xml:space="preserve">          2387</t>
  </si>
  <si>
    <t xml:space="preserve">     2387</t>
  </si>
  <si>
    <t xml:space="preserve">  2227</t>
  </si>
  <si>
    <t xml:space="preserve">    5716</t>
  </si>
  <si>
    <t>38.96081175647306</t>
  </si>
  <si>
    <t xml:space="preserve">          2367</t>
  </si>
  <si>
    <t xml:space="preserve">     2367</t>
  </si>
  <si>
    <t xml:space="preserve">       1</t>
  </si>
  <si>
    <t xml:space="preserve">  1092</t>
  </si>
  <si>
    <t>16.01173020527859</t>
  </si>
  <si>
    <t xml:space="preserve">          2386</t>
  </si>
  <si>
    <t xml:space="preserve">     2386</t>
  </si>
  <si>
    <t xml:space="preserve">  3489</t>
  </si>
  <si>
    <t>61.03918824352694</t>
  </si>
  <si>
    <t xml:space="preserve">          2370</t>
  </si>
  <si>
    <t xml:space="preserve">     2370</t>
  </si>
  <si>
    <t xml:space="preserve">   622</t>
  </si>
  <si>
    <t xml:space="preserve">    3096</t>
  </si>
  <si>
    <t>20.09043927648579</t>
  </si>
  <si>
    <t xml:space="preserve">          2411</t>
  </si>
  <si>
    <t xml:space="preserve">     2411</t>
  </si>
  <si>
    <t xml:space="preserve">  1107</t>
  </si>
  <si>
    <t xml:space="preserve">    1107</t>
  </si>
  <si>
    <t xml:space="preserve">          2412</t>
  </si>
  <si>
    <t xml:space="preserve">     2412</t>
  </si>
  <si>
    <t xml:space="preserve">  6653</t>
  </si>
  <si>
    <t xml:space="preserve">   15475</t>
  </si>
  <si>
    <t>42.99192245557351</t>
  </si>
  <si>
    <t xml:space="preserve">          7700</t>
  </si>
  <si>
    <t xml:space="preserve">     7700</t>
  </si>
  <si>
    <t xml:space="preserve">  6147</t>
  </si>
  <si>
    <t xml:space="preserve">    6147</t>
  </si>
  <si>
    <t xml:space="preserve">          7135</t>
  </si>
  <si>
    <t xml:space="preserve">     7135</t>
  </si>
  <si>
    <t xml:space="preserve">       0</t>
  </si>
  <si>
    <t xml:space="preserve"> 14420</t>
  </si>
  <si>
    <t xml:space="preserve">   34329</t>
  </si>
  <si>
    <t>42.00530164001282</t>
  </si>
  <si>
    <t xml:space="preserve">         10061</t>
  </si>
  <si>
    <t xml:space="preserve">    10061</t>
  </si>
  <si>
    <t xml:space="preserve">  2398</t>
  </si>
  <si>
    <t>6.985347665239303</t>
  </si>
  <si>
    <t xml:space="preserve">         10063</t>
  </si>
  <si>
    <t>ESSALUD SICUANI</t>
  </si>
  <si>
    <t xml:space="preserve">    10063</t>
  </si>
  <si>
    <t xml:space="preserve">  8154</t>
  </si>
  <si>
    <t xml:space="preserve">   67966</t>
  </si>
  <si>
    <t>11.99717505811729</t>
  </si>
  <si>
    <t xml:space="preserve">         18241</t>
  </si>
  <si>
    <t xml:space="preserve">    18241</t>
  </si>
  <si>
    <t xml:space="preserve">  1408</t>
  </si>
  <si>
    <t xml:space="preserve">   10861</t>
  </si>
  <si>
    <t>12.96381548660344</t>
  </si>
  <si>
    <t xml:space="preserve">          2379</t>
  </si>
  <si>
    <t xml:space="preserve">     2379</t>
  </si>
  <si>
    <t xml:space="preserve">  1361</t>
  </si>
  <si>
    <t>2.002471824147368</t>
  </si>
  <si>
    <t xml:space="preserve">          2414</t>
  </si>
  <si>
    <t xml:space="preserve">     2414</t>
  </si>
  <si>
    <t xml:space="preserve">  3252</t>
  </si>
  <si>
    <t>21.01453957996769</t>
  </si>
  <si>
    <t xml:space="preserve">          2374</t>
  </si>
  <si>
    <t xml:space="preserve">     2374</t>
  </si>
  <si>
    <t xml:space="preserve">  1476</t>
  </si>
  <si>
    <t xml:space="preserve">    3521</t>
  </si>
  <si>
    <t>41.91990911672821</t>
  </si>
  <si>
    <t xml:space="preserve">          2383</t>
  </si>
  <si>
    <t xml:space="preserve">     2383</t>
  </si>
  <si>
    <t xml:space="preserve">       5</t>
  </si>
  <si>
    <t xml:space="preserve">  2717</t>
  </si>
  <si>
    <t>3.997587028808522</t>
  </si>
  <si>
    <t xml:space="preserve">          2369</t>
  </si>
  <si>
    <t xml:space="preserve">     2369</t>
  </si>
  <si>
    <t xml:space="preserve">  2474</t>
  </si>
  <si>
    <t>79.90956072351422</t>
  </si>
  <si>
    <t xml:space="preserve">          2371</t>
  </si>
  <si>
    <t xml:space="preserve">     2371</t>
  </si>
  <si>
    <t xml:space="preserve">  6646</t>
  </si>
  <si>
    <t xml:space="preserve">    6646</t>
  </si>
  <si>
    <t xml:space="preserve">          2388</t>
  </si>
  <si>
    <t xml:space="preserve">     2388</t>
  </si>
  <si>
    <t xml:space="preserve">  6322</t>
  </si>
  <si>
    <t>52.97025555090072</t>
  </si>
  <si>
    <t xml:space="preserve">         30366</t>
  </si>
  <si>
    <t xml:space="preserve">    30366</t>
  </si>
  <si>
    <t xml:space="preserve">     0</t>
  </si>
  <si>
    <t xml:space="preserve">                0</t>
  </si>
  <si>
    <t xml:space="preserve">         26387</t>
  </si>
  <si>
    <t xml:space="preserve">    26387</t>
  </si>
  <si>
    <t xml:space="preserve">          2320</t>
  </si>
  <si>
    <t>MOSOCLLACTA</t>
  </si>
  <si>
    <t xml:space="preserve">     2320</t>
  </si>
  <si>
    <t xml:space="preserve">  1287</t>
  </si>
  <si>
    <t xml:space="preserve">    1287</t>
  </si>
  <si>
    <t xml:space="preserve">          2391</t>
  </si>
  <si>
    <t xml:space="preserve">     2391</t>
  </si>
  <si>
    <t xml:space="preserve">  2991</t>
  </si>
  <si>
    <t xml:space="preserve">  25.060745705907</t>
  </si>
  <si>
    <t xml:space="preserve">          2415</t>
  </si>
  <si>
    <t>OCCORURO</t>
  </si>
  <si>
    <t xml:space="preserve">     2415</t>
  </si>
  <si>
    <t xml:space="preserve">  1574</t>
  </si>
  <si>
    <t xml:space="preserve">    1574</t>
  </si>
  <si>
    <t xml:space="preserve">          2416</t>
  </si>
  <si>
    <t xml:space="preserve">     2416</t>
  </si>
  <si>
    <t xml:space="preserve">  6867</t>
  </si>
  <si>
    <t xml:space="preserve">    6867</t>
  </si>
  <si>
    <t xml:space="preserve">          2372</t>
  </si>
  <si>
    <t xml:space="preserve">     2372</t>
  </si>
  <si>
    <t xml:space="preserve">  1987</t>
  </si>
  <si>
    <t xml:space="preserve">    1987</t>
  </si>
  <si>
    <t xml:space="preserve">          2384</t>
  </si>
  <si>
    <t xml:space="preserve">     2384</t>
  </si>
  <si>
    <t xml:space="preserve"> 14954</t>
  </si>
  <si>
    <t>22.00217755936792</t>
  </si>
  <si>
    <t xml:space="preserve">          2393</t>
  </si>
  <si>
    <t xml:space="preserve">     2393</t>
  </si>
  <si>
    <t xml:space="preserve">   972</t>
  </si>
  <si>
    <t xml:space="preserve">    8823</t>
  </si>
  <si>
    <t>11.01666099965998</t>
  </si>
  <si>
    <t xml:space="preserve">          2417</t>
  </si>
  <si>
    <t>PICHIGUA ESPINAR</t>
  </si>
  <si>
    <t xml:space="preserve">     2417</t>
  </si>
  <si>
    <t xml:space="preserve">  3188</t>
  </si>
  <si>
    <t xml:space="preserve">    4898</t>
  </si>
  <si>
    <t>65.08779093507555</t>
  </si>
  <si>
    <t xml:space="preserve">          2392</t>
  </si>
  <si>
    <t xml:space="preserve">     2392</t>
  </si>
  <si>
    <t xml:space="preserve">  7851</t>
  </si>
  <si>
    <t>88.98333900034002</t>
  </si>
  <si>
    <t xml:space="preserve">          2365</t>
  </si>
  <si>
    <t xml:space="preserve">     2365</t>
  </si>
  <si>
    <t xml:space="preserve">  1843</t>
  </si>
  <si>
    <t>16.96897154958107</t>
  </si>
  <si>
    <t xml:space="preserve">          2381</t>
  </si>
  <si>
    <t xml:space="preserve">     2381</t>
  </si>
  <si>
    <t xml:space="preserve">  3398</t>
  </si>
  <si>
    <t>4.999558602830827</t>
  </si>
  <si>
    <t xml:space="preserve">          2373</t>
  </si>
  <si>
    <t xml:space="preserve">     2373</t>
  </si>
  <si>
    <t xml:space="preserve">  2045</t>
  </si>
  <si>
    <t>58.08009088327179</t>
  </si>
  <si>
    <t xml:space="preserve">          2418</t>
  </si>
  <si>
    <t xml:space="preserve">     2418</t>
  </si>
  <si>
    <t xml:space="preserve">  1710</t>
  </si>
  <si>
    <t>34.91220906492446</t>
  </si>
  <si>
    <t xml:space="preserve">          2394</t>
  </si>
  <si>
    <t xml:space="preserve">     2394</t>
  </si>
  <si>
    <t xml:space="preserve">  3329</t>
  </si>
  <si>
    <t xml:space="preserve">    5739</t>
  </si>
  <si>
    <t>58.00662136260672</t>
  </si>
  <si>
    <t xml:space="preserve">          2396</t>
  </si>
  <si>
    <t xml:space="preserve">     2396</t>
  </si>
  <si>
    <t xml:space="preserve">  3372</t>
  </si>
  <si>
    <t xml:space="preserve">    3372</t>
  </si>
  <si>
    <t xml:space="preserve">         24663</t>
  </si>
  <si>
    <t>SANIDAD PNP  SICUANI</t>
  </si>
  <si>
    <t xml:space="preserve">    24663</t>
  </si>
  <si>
    <t>SANIDAD DE LA POLICIA NACIONAL DEL PERU</t>
  </si>
  <si>
    <t xml:space="preserve">          2395</t>
  </si>
  <si>
    <t xml:space="preserve">     2395</t>
  </si>
  <si>
    <t xml:space="preserve">  2410</t>
  </si>
  <si>
    <t>41.99337863739328</t>
  </si>
  <si>
    <t xml:space="preserve">          2378</t>
  </si>
  <si>
    <t xml:space="preserve">     2378</t>
  </si>
  <si>
    <t xml:space="preserve"> 18350</t>
  </si>
  <si>
    <t>26.99879351440426</t>
  </si>
  <si>
    <t xml:space="preserve">          2375</t>
  </si>
  <si>
    <t xml:space="preserve">     2375</t>
  </si>
  <si>
    <t xml:space="preserve">   724</t>
  </si>
  <si>
    <t xml:space="preserve">    3440</t>
  </si>
  <si>
    <t>21.00</t>
  </si>
  <si>
    <t xml:space="preserve">          2419</t>
  </si>
  <si>
    <t>SUYKUTAMBO</t>
  </si>
  <si>
    <t xml:space="preserve">     2419</t>
  </si>
  <si>
    <t xml:space="preserve">  3058</t>
  </si>
  <si>
    <t xml:space="preserve">    3058</t>
  </si>
  <si>
    <t xml:space="preserve">          2380</t>
  </si>
  <si>
    <t xml:space="preserve">     2380</t>
  </si>
  <si>
    <t xml:space="preserve"> 15636</t>
  </si>
  <si>
    <t>23.00562045728747</t>
  </si>
  <si>
    <t xml:space="preserve">          2397</t>
  </si>
  <si>
    <t xml:space="preserve">     2397</t>
  </si>
  <si>
    <t xml:space="preserve">  6200</t>
  </si>
  <si>
    <t xml:space="preserve">    6200</t>
  </si>
  <si>
    <t xml:space="preserve">          6745</t>
  </si>
  <si>
    <t xml:space="preserve">     6745</t>
  </si>
  <si>
    <t xml:space="preserve">   688</t>
  </si>
  <si>
    <t>2.004136444405604</t>
  </si>
  <si>
    <t xml:space="preserve">          2377</t>
  </si>
  <si>
    <t xml:space="preserve">     2377</t>
  </si>
  <si>
    <t xml:space="preserve">  1099</t>
  </si>
  <si>
    <t>27.00</t>
  </si>
  <si>
    <t xml:space="preserve">          2376</t>
  </si>
  <si>
    <t xml:space="preserve">     2376</t>
  </si>
  <si>
    <t xml:space="preserve">  1617</t>
  </si>
  <si>
    <t>37.00</t>
  </si>
  <si>
    <t xml:space="preserve">          2413</t>
  </si>
  <si>
    <t xml:space="preserve">     2413</t>
  </si>
  <si>
    <t xml:space="preserve">  5570</t>
  </si>
  <si>
    <t xml:space="preserve"> 35.9935379644588</t>
  </si>
  <si>
    <t xml:space="preserve">          2382</t>
  </si>
  <si>
    <t>UZCUPATA</t>
  </si>
  <si>
    <t xml:space="preserve">     2382</t>
  </si>
  <si>
    <t xml:space="preserve">  2035</t>
  </si>
  <si>
    <t>2.994144130888974</t>
  </si>
  <si>
    <t xml:space="preserve">          2364</t>
  </si>
  <si>
    <t xml:space="preserve">     2364</t>
  </si>
  <si>
    <t xml:space="preserve">  7610</t>
  </si>
  <si>
    <t>70.06721296381548</t>
  </si>
  <si>
    <t xml:space="preserve">          2410</t>
  </si>
  <si>
    <t xml:space="preserve">     2410</t>
  </si>
  <si>
    <t xml:space="preserve"> 16823</t>
  </si>
  <si>
    <t>49.00521425034228</t>
  </si>
  <si>
    <t xml:space="preserve">    32339</t>
  </si>
  <si>
    <t/>
  </si>
  <si>
    <t>15.00</t>
  </si>
  <si>
    <t>Row Labels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</si>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</sst>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_ ;_ * \-#,##0_ ;_ * &quot;-&quot;_ ;_ @_ "/>
    <numFmt numFmtId="165" formatCode="_ * #,##0.00_ ;_ * \-#,##0.00_ ;_ * &quot;-&quot;??_ ;_ @_ "/>
  </numFmts>
  <fonts count="3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1"/>
      <name val="Calibri"/>
      <family val="2"/>
      <scheme val="minor"/>
    </font>
    <font>
      <b/>
      <sz val="18"/>
      <name val="Arial"/>
      <family val="2"/>
    </font>
    <font>
      <b/>
      <sz val="14"/>
      <name val="Arial"/>
      <family val="2"/>
    </font>
    <font>
      <b/>
      <sz val="11"/>
      <color theme="1"/>
      <name val="Arial"/>
      <family val="2"/>
    </font>
    <font>
      <b/>
      <sz val="10"/>
      <color theme="0"/>
      <name val="Arial"/>
      <family val="2"/>
    </font>
    <font>
      <sz val="11"/>
      <color theme="1"/>
      <name val="Arial"/>
      <family val="2"/>
    </font>
    <font>
      <sz val="10"/>
      <color theme="0"/>
      <name val="Arial"/>
      <family val="2"/>
    </font>
    <font>
      <b/>
      <sz val="10"/>
      <color indexed="8"/>
      <name val="Arial"/>
      <family val="2"/>
    </font>
    <font>
      <sz val="10"/>
      <name val="Courier"/>
      <family val="3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indexed="8"/>
      <name val="Arial"/>
      <family val="2"/>
    </font>
    <font>
      <b/>
      <sz val="9"/>
      <color theme="0"/>
      <name val="Arial"/>
      <family val="2"/>
    </font>
    <font>
      <b/>
      <sz val="9"/>
      <color rgb="FFFF0000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indexed="18"/>
      <name val="Arial Narrow"/>
      <family val="2"/>
    </font>
    <font>
      <sz val="10"/>
      <name val="Arial Narrow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Arial Narrow"/>
      <family val="2"/>
    </font>
    <font>
      <b/>
      <sz val="10"/>
      <color rgb="FFC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</borders>
  <cellStyleXfs count="5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12" fillId="0" borderId="0"/>
    <xf numFmtId="165" fontId="21" fillId="0" borderId="0" applyFont="0" applyFill="0" applyBorder="0" applyAlignment="0" applyProtection="0"/>
  </cellStyleXfs>
  <cellXfs count="103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" fillId="0" borderId="0" xfId="1"/>
    <xf numFmtId="0" fontId="6" fillId="0" borderId="0" xfId="1" applyFont="1" applyAlignment="1">
      <alignment horizontal="left"/>
    </xf>
    <xf numFmtId="0" fontId="5" fillId="0" borderId="0" xfId="1" applyFont="1" applyAlignment="1">
      <alignment horizontal="center"/>
    </xf>
    <xf numFmtId="0" fontId="7" fillId="0" borderId="0" xfId="1" applyFont="1" applyFill="1" applyBorder="1" applyAlignment="1">
      <alignment vertical="top" wrapText="1"/>
    </xf>
    <xf numFmtId="0" fontId="7" fillId="0" borderId="0" xfId="1" applyFont="1" applyAlignment="1">
      <alignment horizontal="center" vertical="top" wrapText="1"/>
    </xf>
    <xf numFmtId="0" fontId="7" fillId="0" borderId="0" xfId="1" applyFont="1" applyFill="1" applyBorder="1" applyAlignment="1">
      <alignment horizontal="center" vertical="top" wrapText="1"/>
    </xf>
    <xf numFmtId="0" fontId="8" fillId="0" borderId="0" xfId="1" applyFont="1" applyBorder="1" applyAlignment="1">
      <alignment horizontal="left"/>
    </xf>
    <xf numFmtId="0" fontId="7" fillId="0" borderId="0" xfId="1" applyFont="1" applyFill="1" applyBorder="1" applyAlignment="1">
      <alignment vertical="center"/>
    </xf>
    <xf numFmtId="0" fontId="9" fillId="0" borderId="0" xfId="1" applyNumberFormat="1" applyFont="1" applyFill="1" applyBorder="1" applyAlignment="1">
      <alignment horizontal="center" vertical="center"/>
    </xf>
    <xf numFmtId="10" fontId="9" fillId="0" borderId="0" xfId="2" applyNumberFormat="1" applyFont="1" applyFill="1" applyBorder="1" applyAlignment="1">
      <alignment horizontal="center" vertical="center"/>
    </xf>
    <xf numFmtId="0" fontId="10" fillId="0" borderId="0" xfId="1" applyFont="1"/>
    <xf numFmtId="0" fontId="3" fillId="0" borderId="0" xfId="1" applyFont="1" applyFill="1" applyBorder="1" applyAlignment="1">
      <alignment horizontal="left"/>
    </xf>
    <xf numFmtId="0" fontId="11" fillId="3" borderId="1" xfId="1" applyFont="1" applyFill="1" applyBorder="1" applyAlignment="1">
      <alignment vertical="center" wrapText="1"/>
    </xf>
    <xf numFmtId="0" fontId="11" fillId="3" borderId="2" xfId="1" applyFont="1" applyFill="1" applyBorder="1" applyAlignment="1">
      <alignment vertical="center" wrapText="1"/>
    </xf>
    <xf numFmtId="0" fontId="13" fillId="0" borderId="0" xfId="3" applyFont="1" applyFill="1" applyBorder="1" applyAlignment="1" applyProtection="1">
      <alignment horizontal="left"/>
    </xf>
    <xf numFmtId="0" fontId="13" fillId="0" borderId="0" xfId="1" applyFont="1" applyFill="1" applyBorder="1" applyAlignment="1">
      <alignment horizontal="center" vertical="center"/>
    </xf>
    <xf numFmtId="0" fontId="13" fillId="0" borderId="0" xfId="1" applyFont="1" applyAlignment="1">
      <alignment horizontal="left"/>
    </xf>
    <xf numFmtId="3" fontId="13" fillId="0" borderId="0" xfId="3" applyNumberFormat="1" applyFont="1" applyFill="1" applyBorder="1" applyAlignment="1" applyProtection="1">
      <alignment horizontal="left" vertical="center"/>
    </xf>
    <xf numFmtId="0" fontId="14" fillId="0" borderId="0" xfId="1" applyFont="1" applyFill="1" applyBorder="1"/>
    <xf numFmtId="0" fontId="14" fillId="0" borderId="0" xfId="1" applyFont="1" applyFill="1" applyBorder="1" applyAlignment="1">
      <alignment horizontal="center"/>
    </xf>
    <xf numFmtId="0" fontId="13" fillId="0" borderId="0" xfId="1" applyFont="1"/>
    <xf numFmtId="0" fontId="13" fillId="0" borderId="0" xfId="1" applyFont="1" applyFill="1" applyAlignment="1">
      <alignment horizontal="left"/>
    </xf>
    <xf numFmtId="0" fontId="13" fillId="0" borderId="0" xfId="1" applyFont="1" applyFill="1"/>
    <xf numFmtId="0" fontId="7" fillId="0" borderId="0" xfId="0" applyNumberFormat="1" applyFont="1" applyFill="1" applyBorder="1" applyAlignment="1" applyProtection="1">
      <alignment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10" fontId="9" fillId="0" borderId="0" xfId="0" applyNumberFormat="1" applyFont="1" applyFill="1" applyBorder="1" applyAlignment="1" applyProtection="1">
      <alignment horizontal="center" vertical="center"/>
    </xf>
    <xf numFmtId="0" fontId="5" fillId="0" borderId="0" xfId="1" applyFont="1" applyAlignment="1"/>
    <xf numFmtId="0" fontId="11" fillId="3" borderId="2" xfId="1" applyFont="1" applyFill="1" applyBorder="1" applyAlignment="1">
      <alignment horizontal="center" vertical="center" wrapText="1"/>
    </xf>
    <xf numFmtId="0" fontId="1" fillId="0" borderId="0" xfId="1" applyAlignment="1">
      <alignment horizontal="center"/>
    </xf>
    <xf numFmtId="164" fontId="19" fillId="4" borderId="0" xfId="0" applyNumberFormat="1" applyFont="1" applyFill="1" applyBorder="1" applyAlignment="1"/>
    <xf numFmtId="0" fontId="20" fillId="0" borderId="0" xfId="0" applyFont="1" applyBorder="1"/>
    <xf numFmtId="0" fontId="4" fillId="4" borderId="0" xfId="0" applyFont="1" applyFill="1" applyBorder="1"/>
    <xf numFmtId="0" fontId="13" fillId="0" borderId="3" xfId="1" applyFont="1" applyBorder="1"/>
    <xf numFmtId="0" fontId="13" fillId="0" borderId="0" xfId="1" applyFont="1" applyBorder="1"/>
    <xf numFmtId="0" fontId="0" fillId="0" borderId="0" xfId="0" applyFill="1" applyAlignment="1"/>
    <xf numFmtId="0" fontId="0" fillId="0" borderId="0" xfId="1" applyFont="1" applyFill="1" applyAlignment="1">
      <alignment vertical="center"/>
    </xf>
    <xf numFmtId="165" fontId="21" fillId="0" borderId="0" xfId="4" applyFill="1" applyAlignment="1"/>
    <xf numFmtId="0" fontId="0" fillId="0" borderId="0" xfId="0" applyFill="1" applyAlignment="1">
      <alignment horizontal="center"/>
    </xf>
    <xf numFmtId="0" fontId="0" fillId="2" borderId="0" xfId="0" applyFill="1"/>
    <xf numFmtId="0" fontId="15" fillId="2" borderId="0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vertical="center" wrapText="1"/>
    </xf>
    <xf numFmtId="3" fontId="16" fillId="2" borderId="0" xfId="0" applyNumberFormat="1" applyFont="1" applyFill="1" applyBorder="1" applyAlignment="1">
      <alignment vertical="center" wrapText="1"/>
    </xf>
    <xf numFmtId="0" fontId="11" fillId="2" borderId="0" xfId="0" applyFont="1" applyFill="1" applyBorder="1" applyAlignment="1">
      <alignment horizontal="center" vertical="center"/>
    </xf>
    <xf numFmtId="164" fontId="19" fillId="2" borderId="0" xfId="0" applyNumberFormat="1" applyFont="1" applyFill="1" applyBorder="1" applyAlignment="1"/>
    <xf numFmtId="164" fontId="2" fillId="2" borderId="0" xfId="0" applyNumberFormat="1" applyFont="1" applyFill="1" applyBorder="1" applyAlignment="1"/>
    <xf numFmtId="3" fontId="17" fillId="2" borderId="0" xfId="0" applyNumberFormat="1" applyFont="1" applyFill="1" applyBorder="1" applyAlignment="1">
      <alignment vertical="center" wrapText="1"/>
    </xf>
    <xf numFmtId="3" fontId="18" fillId="2" borderId="0" xfId="0" applyNumberFormat="1" applyFont="1" applyFill="1" applyBorder="1" applyAlignment="1">
      <alignment vertical="center" wrapText="1"/>
    </xf>
    <xf numFmtId="3" fontId="18" fillId="2" borderId="0" xfId="0" quotePrefix="1" applyNumberFormat="1" applyFont="1" applyFill="1" applyBorder="1" applyAlignment="1">
      <alignment horizontal="center" vertical="center"/>
    </xf>
    <xf numFmtId="3" fontId="18" fillId="2" borderId="0" xfId="0" applyNumberFormat="1" applyFont="1" applyFill="1" applyBorder="1" applyAlignment="1">
      <alignment horizontal="center" vertical="center"/>
    </xf>
    <xf numFmtId="0" fontId="0" fillId="5" borderId="3" xfId="0" applyFont="1" applyFill="1" applyBorder="1"/>
    <xf numFmtId="0" fontId="0" fillId="0" borderId="3" xfId="0" applyFont="1" applyBorder="1" applyAlignment="1">
      <alignment horizontal="left"/>
    </xf>
    <xf numFmtId="164" fontId="22" fillId="4" borderId="0" xfId="0" applyNumberFormat="1" applyFont="1" applyFill="1" applyBorder="1" applyAlignment="1"/>
    <xf numFmtId="0" fontId="23" fillId="0" borderId="0" xfId="0" applyFont="1" applyFill="1" applyBorder="1" applyAlignment="1">
      <alignment horizontal="center"/>
    </xf>
    <xf numFmtId="1" fontId="24" fillId="0" borderId="0" xfId="0" applyNumberFormat="1" applyFont="1" applyFill="1" applyBorder="1" applyAlignment="1">
      <alignment horizontal="center" vertical="center"/>
    </xf>
    <xf numFmtId="1" fontId="24" fillId="4" borderId="0" xfId="0" applyNumberFormat="1" applyFont="1" applyFill="1" applyBorder="1" applyAlignment="1">
      <alignment horizontal="center" vertical="center"/>
    </xf>
    <xf numFmtId="0" fontId="0" fillId="4" borderId="0" xfId="0" applyFill="1"/>
    <xf numFmtId="0" fontId="25" fillId="4" borderId="0" xfId="0" applyFont="1" applyFill="1" applyBorder="1" applyAlignment="1">
      <alignment horizontal="center" vertical="center"/>
    </xf>
    <xf numFmtId="0" fontId="27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28" fillId="2" borderId="4" xfId="0" applyFont="1" applyFill="1" applyBorder="1" applyAlignment="1">
      <alignment horizontal="center"/>
    </xf>
    <xf numFmtId="0" fontId="0" fillId="5" borderId="3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3" fillId="0" borderId="0" xfId="1" applyFont="1" applyAlignment="1">
      <alignment horizontal="center"/>
    </xf>
    <xf numFmtId="0" fontId="0" fillId="0" borderId="3" xfId="0" applyFont="1" applyBorder="1"/>
    <xf numFmtId="164" fontId="2" fillId="4" borderId="0" xfId="0" applyNumberFormat="1" applyFont="1" applyFill="1" applyBorder="1" applyAlignment="1"/>
    <xf numFmtId="164" fontId="2" fillId="4" borderId="5" xfId="0" applyNumberFormat="1" applyFont="1" applyFill="1" applyBorder="1" applyAlignment="1"/>
    <xf numFmtId="164" fontId="1" fillId="4" borderId="0" xfId="0" applyNumberFormat="1" applyFont="1" applyFill="1" applyBorder="1" applyAlignment="1"/>
    <xf numFmtId="0" fontId="0" fillId="0" borderId="6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49" fontId="2" fillId="3" borderId="2" xfId="1" applyNumberFormat="1" applyFont="1" applyFill="1" applyBorder="1" applyAlignment="1">
      <alignment vertical="center" wrapText="1"/>
    </xf>
    <xf numFmtId="0" fontId="0" fillId="6" borderId="0" xfId="0" applyFill="1"/>
    <xf numFmtId="1" fontId="29" fillId="2" borderId="0" xfId="0" applyNumberFormat="1" applyFont="1" applyFill="1" applyBorder="1" applyAlignment="1">
      <alignment horizontal="center" vertical="center"/>
    </xf>
    <xf numFmtId="0" fontId="13" fillId="2" borderId="0" xfId="3" applyFont="1" applyFill="1" applyBorder="1" applyAlignment="1" applyProtection="1">
      <alignment horizontal="left"/>
    </xf>
    <xf numFmtId="0" fontId="13" fillId="2" borderId="0" xfId="1" applyFont="1" applyFill="1" applyBorder="1" applyAlignment="1">
      <alignment horizontal="center" vertical="center"/>
    </xf>
    <xf numFmtId="0" fontId="13" fillId="2" borderId="0" xfId="1" applyFont="1" applyFill="1" applyAlignment="1">
      <alignment horizontal="left"/>
    </xf>
    <xf numFmtId="3" fontId="13" fillId="2" borderId="0" xfId="3" applyNumberFormat="1" applyFont="1" applyFill="1" applyBorder="1" applyAlignment="1" applyProtection="1">
      <alignment horizontal="left" vertical="center"/>
    </xf>
    <xf numFmtId="0" fontId="14" fillId="2" borderId="0" xfId="1" applyFont="1" applyFill="1" applyBorder="1"/>
    <xf numFmtId="0" fontId="14" fillId="2" borderId="0" xfId="1" applyFont="1" applyFill="1" applyBorder="1" applyAlignment="1">
      <alignment horizontal="center"/>
    </xf>
    <xf numFmtId="0" fontId="13" fillId="2" borderId="3" xfId="1" applyFont="1" applyFill="1" applyBorder="1"/>
    <xf numFmtId="0" fontId="1" fillId="2" borderId="0" xfId="1" applyFill="1"/>
    <xf numFmtId="0" fontId="1" fillId="2" borderId="0" xfId="1" applyFill="1" applyAlignment="1">
      <alignment horizontal="center"/>
    </xf>
    <xf numFmtId="0" fontId="1" fillId="2" borderId="0" xfId="1" applyFont="1" applyFill="1" applyAlignment="1">
      <alignment horizontal="center"/>
    </xf>
    <xf numFmtId="0" fontId="2" fillId="2" borderId="2" xfId="1" applyFont="1" applyFill="1" applyBorder="1" applyAlignment="1">
      <alignment horizontal="center" vertical="center" wrapText="1"/>
    </xf>
    <xf numFmtId="16" fontId="11" fillId="2" borderId="2" xfId="1" applyNumberFormat="1" applyFont="1" applyFill="1" applyBorder="1" applyAlignment="1">
      <alignment horizontal="center" vertical="center" wrapText="1"/>
    </xf>
    <xf numFmtId="49" fontId="25" fillId="2" borderId="2" xfId="1" applyNumberFormat="1" applyFont="1" applyFill="1" applyBorder="1" applyAlignment="1">
      <alignment horizontal="center" vertical="center" wrapText="1"/>
    </xf>
    <xf numFmtId="49" fontId="25" fillId="2" borderId="2" xfId="1" applyNumberFormat="1" applyFont="1" applyFill="1" applyBorder="1" applyAlignment="1">
      <alignment vertical="center" wrapText="1"/>
    </xf>
    <xf numFmtId="0" fontId="30" fillId="2" borderId="2" xfId="1" applyFont="1" applyFill="1" applyBorder="1" applyAlignment="1">
      <alignment horizontal="center" vertical="center" wrapText="1"/>
    </xf>
    <xf numFmtId="0" fontId="25" fillId="2" borderId="2" xfId="1" applyFont="1" applyFill="1" applyBorder="1" applyAlignment="1">
      <alignment vertical="center" wrapText="1"/>
    </xf>
    <xf numFmtId="0" fontId="26" fillId="2" borderId="0" xfId="1" applyFont="1" applyFill="1"/>
    <xf numFmtId="0" fontId="0" fillId="0" borderId="4" xfId="0" applyBorder="1"/>
    <xf numFmtId="0" fontId="2" fillId="2" borderId="4" xfId="0" applyFont="1" applyFill="1" applyBorder="1" applyAlignment="1">
      <alignment horizontal="center" vertical="center"/>
    </xf>
    <xf numFmtId="3" fontId="17" fillId="2" borderId="4" xfId="0" applyNumberFormat="1" applyFont="1" applyFill="1" applyBorder="1" applyAlignment="1">
      <alignment vertical="center" wrapText="1"/>
    </xf>
    <xf numFmtId="0" fontId="0" fillId="7" borderId="4" xfId="0" applyFill="1" applyBorder="1"/>
    <xf numFmtId="0" fontId="0" fillId="0" borderId="4" xfId="0" applyNumberFormat="1" applyBorder="1"/>
    <xf numFmtId="0" fontId="0" fillId="0" borderId="4" xfId="0" applyFont="1" applyBorder="1"/>
    <xf numFmtId="0" fontId="0" fillId="7" borderId="4" xfId="0" applyFont="1" applyFill="1" applyBorder="1"/>
    <xf numFmtId="0" fontId="0" fillId="2" borderId="4" xfId="0" applyFill="1" applyBorder="1"/>
    <xf numFmtId="0" fontId="4" fillId="2" borderId="4" xfId="0" applyFont="1" applyFill="1" applyBorder="1"/>
    <xf numFmtId="0" fontId="5" fillId="0" borderId="0" xfId="1" applyFont="1" applyAlignment="1">
      <alignment horizontal="center"/>
    </xf>
  </cellXfs>
  <cellStyles count="5">
    <cellStyle name="Comma" xfId="4" builtinId="3"/>
    <cellStyle name="Normal" xfId="0" builtinId="0"/>
    <cellStyle name="Normal 2" xfId="1"/>
    <cellStyle name="Normal_Pob  1993-2005-  Y PROYECCIONES 2006-2007" xfId="3"/>
    <cellStyle name="Porcentaje 2" xfId="2"/>
  </cellStyles>
  <dxfs count="10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_ * #,##0_ ;_ * \-#,##0_ ;_ * &quot;-&quot;_ ;_ @_ "/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_ * #,##0_ ;_ * \-#,##0_ ;_ * &quot;-&quot;_ ;_ @_ "/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_ * #,##0_ ;_ * \-#,##0_ ;_ * &quot;-&quot;_ ;_ @_ "/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_ * #,##0_ ;_ * \-#,##0_ ;_ * &quot;-&quot;_ ;_ @_ "/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_ * #,##0_ ;_ * \-#,##0_ ;_ * &quot;-&quot;_ ;_ @_ "/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_ * #,##0_ ;_ * \-#,##0_ ;_ * &quot;-&quot;_ ;_ @_ "/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_ * #,##0_ ;_ * \-#,##0_ ;_ * &quot;-&quot;_ ;_ @_ "/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_ * #,##0_ ;_ * \-#,##0_ ;_ * &quot;-&quot;_ ;_ @_ "/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_ * #,##0_ ;_ * \-#,##0_ ;_ * &quot;-&quot;_ ;_ @_ "/>
      <fill>
        <patternFill patternType="solid">
          <fgColor indexed="64"/>
          <bgColor rgb="FF00B0F0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_ * #,##0_ ;_ * \-#,##0_ ;_ * &quot;-&quot;_ ;_ @_ "/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_ * #,##0_ ;_ * \-#,##0_ ;_ * &quot;-&quot;_ ;_ @_ "/>
      <fill>
        <patternFill patternType="solid">
          <fgColor indexed="64"/>
          <bgColor rgb="FF00B0F0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_ * #,##0_ ;_ * \-#,##0_ ;_ * &quot;-&quot;_ ;_ @_ "/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_ * #,##0_ ;_ * \-#,##0_ ;_ * &quot;-&quot;_ ;_ @_ "/>
      <fill>
        <patternFill patternType="solid">
          <fgColor indexed="64"/>
          <bgColor rgb="FF00B0F0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_ * #,##0_ ;_ * \-#,##0_ ;_ * &quot;-&quot;_ ;_ @_ "/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_ * #,##0_ ;_ * \-#,##0_ ;_ * &quot;-&quot;_ ;_ @_ "/>
      <fill>
        <patternFill patternType="solid">
          <fgColor indexed="64"/>
          <bgColor rgb="FF00B0F0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_ * #,##0_ ;_ * \-#,##0_ ;_ * &quot;-&quot;_ ;_ @_ "/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_ * #,##0_ ;_ * \-#,##0_ ;_ * &quot;-&quot;_ ;_ @_ "/>
      <fill>
        <patternFill patternType="solid">
          <fgColor indexed="64"/>
          <bgColor rgb="FF00B0F0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_ * #,##0_ ;_ * \-#,##0_ ;_ * &quot;-&quot;_ ;_ @_ "/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_ * #,##0_ ;_ * \-#,##0_ ;_ * &quot;-&quot;_ ;_ @_ "/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_ * #,##0_ ;_ * \-#,##0_ ;_ * &quot;-&quot;_ ;_ @_ "/>
      <fill>
        <patternFill patternType="solid">
          <fgColor indexed="64"/>
          <bgColor rgb="FF00B0F0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_ * #,##0_ ;_ * \-#,##0_ ;_ * &quot;-&quot;_ ;_ @_ "/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_ * #,##0_ ;_ * \-#,##0_ ;_ * &quot;-&quot;_ ;_ @_ "/>
      <fill>
        <patternFill patternType="solid">
          <fgColor indexed="64"/>
          <bgColor rgb="FF00B0F0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_ * #,##0_ ;_ * \-#,##0_ ;_ * &quot;-&quot;_ ;_ @_ "/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_ * #,##0_ ;_ * \-#,##0_ ;_ * &quot;-&quot;_ ;_ @_ "/>
      <fill>
        <patternFill patternType="solid">
          <fgColor indexed="64"/>
          <bgColor rgb="FF00B0F0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_ * #,##0_ ;_ * \-#,##0_ ;_ * &quot;-&quot;_ ;_ @_ "/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_ * #,##0_ ;_ * \-#,##0_ ;_ * &quot;-&quot;_ ;_ @_ "/>
      <fill>
        <patternFill patternType="solid">
          <fgColor indexed="64"/>
          <bgColor rgb="FF00B0F0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_ * #,##0_ ;_ * \-#,##0_ ;_ * &quot;-&quot;_ ;_ @_ "/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_ * #,##0_ ;_ * \-#,##0_ ;_ * &quot;-&quot;_ ;_ @_ "/>
      <fill>
        <patternFill patternType="solid">
          <fgColor indexed="64"/>
          <bgColor rgb="FF00B0F0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_ * #,##0_ ;_ * \-#,##0_ ;_ * &quot;-&quot;_ ;_ @_ "/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_ * #,##0_ ;_ * \-#,##0_ ;_ * &quot;-&quot;_ ;_ @_ "/>
      <fill>
        <patternFill patternType="solid">
          <fgColor indexed="64"/>
          <bgColor rgb="FF00B0F0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_ * #,##0_ ;_ * \-#,##0_ ;_ * &quot;-&quot;_ ;_ @_ "/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_ * #,##0_ ;_ * \-#,##0_ ;_ * &quot;-&quot;_ ;_ @_ "/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_ * #,##0_ ;_ * \-#,##0_ ;_ * &quot;-&quot;_ ;_ @_ "/>
      <fill>
        <patternFill patternType="solid">
          <fgColor indexed="64"/>
          <bgColor rgb="FF00B0F0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_ * #,##0_ ;_ * \-#,##0_ ;_ * &quot;-&quot;_ ;_ @_ "/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_ * #,##0_ ;_ * \-#,##0_ ;_ * &quot;-&quot;_ ;_ @_ "/>
      <fill>
        <patternFill patternType="solid">
          <fgColor indexed="64"/>
          <bgColor rgb="FF00B0F0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_ * #,##0_ ;_ * \-#,##0_ ;_ * &quot;-&quot;_ ;_ @_ "/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_ * #,##0_ ;_ * \-#,##0_ ;_ * &quot;-&quot;_ ;_ @_ "/>
      <fill>
        <patternFill patternType="solid">
          <fgColor indexed="64"/>
          <bgColor rgb="FF00B0F0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_ * #,##0_ ;_ * \-#,##0_ ;_ * &quot;-&quot;_ ;_ @_ "/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_ * #,##0_ ;_ * \-#,##0_ ;_ * &quot;-&quot;_ ;_ @_ "/>
      <fill>
        <patternFill patternType="solid">
          <fgColor indexed="64"/>
          <bgColor rgb="FF00B0F0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_ * #,##0_ ;_ * \-#,##0_ ;_ * &quot;-&quot;_ ;_ @_ "/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_ * #,##0_ ;_ * \-#,##0_ ;_ * &quot;-&quot;_ ;_ @_ "/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_ * #,##0_ ;_ * \-#,##0_ ;_ * &quot;-&quot;_ ;_ @_ "/>
      <fill>
        <patternFill patternType="solid">
          <fgColor indexed="64"/>
          <bgColor rgb="FF00B0F0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_ * #,##0_ ;_ * \-#,##0_ ;_ * &quot;-&quot;_ ;_ @_ "/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_ * #,##0_ ;_ * \-#,##0_ ;_ * &quot;-&quot;_ ;_ @_ "/>
      <fill>
        <patternFill patternType="solid">
          <fgColor indexed="64"/>
          <bgColor rgb="FF00B0F0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_ * #,##0_ ;_ * \-#,##0_ ;_ * &quot;-&quot;_ ;_ @_ "/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_ * #,##0_ ;_ * \-#,##0_ ;_ * &quot;-&quot;_ ;_ @_ "/>
      <fill>
        <patternFill patternType="solid">
          <fgColor indexed="64"/>
          <bgColor rgb="FF00B0F0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_ * #,##0_ ;_ * \-#,##0_ ;_ * &quot;-&quot;_ ;_ @_ "/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_ * #,##0_ ;_ * \-#,##0_ ;_ * &quot;-&quot;_ ;_ @_ "/>
      <fill>
        <patternFill patternType="solid">
          <fgColor indexed="64"/>
          <bgColor rgb="FF00B0F0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_ * #,##0_ ;_ * \-#,##0_ ;_ * &quot;-&quot;_ ;_ @_ "/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_ * #,##0_ ;_ * \-#,##0_ ;_ * &quot;-&quot;_ ;_ @_ "/>
      <fill>
        <patternFill patternType="solid">
          <fgColor indexed="64"/>
          <bgColor rgb="FF00B0F0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_ * #,##0_ ;_ * \-#,##0_ ;_ * &quot;-&quot;_ ;_ @_ "/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_ * #,##0_ ;_ * \-#,##0_ ;_ * &quot;-&quot;_ ;_ @_ "/>
      <fill>
        <patternFill patternType="solid">
          <fgColor indexed="64"/>
          <bgColor rgb="FF00B0F0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_ * #,##0_ ;_ * \-#,##0_ ;_ * &quot;-&quot;_ ;_ @_ "/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_ * #,##0_ ;_ * \-#,##0_ ;_ * &quot;-&quot;_ ;_ @_ "/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_ * #,##0_ ;_ * \-#,##0_ ;_ * &quot;-&quot;_ ;_ @_ "/>
      <fill>
        <patternFill patternType="solid">
          <fgColor indexed="64"/>
          <bgColor rgb="FF00B0F0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_ * #,##0_ ;_ * \-#,##0_ ;_ * &quot;-&quot;_ ;_ @_ "/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_ * #,##0_ ;_ * \-#,##0_ ;_ * &quot;-&quot;_ ;_ @_ "/>
      <fill>
        <patternFill patternType="solid">
          <fgColor indexed="64"/>
          <bgColor rgb="FF00B0F0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_ * #,##0_ ;_ * \-#,##0_ ;_ * &quot;-&quot;_ ;_ @_ "/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_ * #,##0_ ;_ * \-#,##0_ ;_ * &quot;-&quot;_ ;_ @_ "/>
      <fill>
        <patternFill patternType="solid">
          <fgColor indexed="64"/>
          <bgColor rgb="FF00B0F0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_ * #,##0_ ;_ * \-#,##0_ ;_ * &quot;-&quot;_ ;_ @_ "/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_ * #,##0_ ;_ * \-#,##0_ ;_ * &quot;-&quot;_ ;_ @_ "/>
      <fill>
        <patternFill patternType="solid">
          <fgColor indexed="64"/>
          <bgColor rgb="FF00B0F0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_ * #,##0_ ;_ * \-#,##0_ ;_ * &quot;-&quot;_ ;_ @_ "/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_ * #,##0_ ;_ * \-#,##0_ ;_ * &quot;-&quot;_ ;_ @_ "/>
      <fill>
        <patternFill patternType="solid">
          <fgColor indexed="64"/>
          <bgColor rgb="FF00B0F0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_ * #,##0_ ;_ * \-#,##0_ ;_ * &quot;-&quot;_ ;_ @_ "/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_ * #,##0_ ;_ * \-#,##0_ ;_ * &quot;-&quot;_ ;_ @_ "/>
      <fill>
        <patternFill patternType="solid">
          <fgColor indexed="64"/>
          <bgColor rgb="FF00B0F0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_ * #,##0_ ;_ * \-#,##0_ ;_ * &quot;-&quot;_ ;_ @_ "/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_ * #,##0_ ;_ * \-#,##0_ ;_ * &quot;-&quot;_ ;_ @_ "/>
      <fill>
        <patternFill patternType="solid">
          <fgColor indexed="64"/>
          <bgColor rgb="FF00B0F0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_ * #,##0_ ;_ * \-#,##0_ ;_ * &quot;-&quot;_ ;_ @_ "/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_ * #,##0_ ;_ * \-#,##0_ ;_ * &quot;-&quot;_ ;_ @_ "/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_ * #,##0_ ;_ * \-#,##0_ ;_ * &quot;-&quot;_ ;_ @_ "/>
      <fill>
        <patternFill patternType="solid">
          <fgColor indexed="64"/>
          <bgColor rgb="FF00B0F0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_ * #,##0_ ;_ * \-#,##0_ ;_ * &quot;-&quot;_ ;_ @_ "/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_ * #,##0_ ;_ * \-#,##0_ ;_ * &quot;-&quot;_ ;_ @_ "/>
      <fill>
        <patternFill patternType="solid">
          <fgColor indexed="64"/>
          <bgColor rgb="FF00B0F0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_ * #,##0_ ;_ * \-#,##0_ ;_ * &quot;-&quot;_ ;_ @_ "/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" formatCode="0"/>
      <fill>
        <patternFill patternType="none">
          <fgColor indexed="64"/>
          <bgColor rgb="FF00B0F0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_ * #,##0_ ;_ * \-#,##0_ ;_ * &quot;-&quot;_ ;_ @_ "/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_ * #,##0_ ;_ * \-#,##0_ ;_ * &quot;-&quot;_ ;_ @_ "/>
      <fill>
        <patternFill patternType="solid">
          <fgColor indexed="64"/>
          <bgColor rgb="FF00B0F0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_ * #,##0_ ;_ * \-#,##0_ ;_ * &quot;-&quot;_ ;_ @_ "/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_ * #,##0_ ;_ * \-#,##0_ ;_ * &quot;-&quot;_ ;_ @_ "/>
      <fill>
        <patternFill patternType="solid">
          <fgColor indexed="64"/>
          <bgColor rgb="FF00B0F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" formatCode="0"/>
      <fill>
        <patternFill patternType="none">
          <fgColor indexed="64"/>
          <bgColor rgb="FFFFFF0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" formatCode="0"/>
      <fill>
        <patternFill patternType="solid">
          <fgColor indexed="64"/>
          <bgColor theme="8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" formatCode="0"/>
      <fill>
        <patternFill patternType="solid">
          <fgColor indexed="64"/>
          <bgColor theme="8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18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18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18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18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18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18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ill>
        <patternFill patternType="solid">
          <fgColor indexed="64"/>
          <bgColor rgb="FF00B0F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alignment vertical="top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3"/>
    </mc:Choice>
    <mc:Fallback>
      <c:style val="23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857707334767321E-2"/>
          <c:y val="2.8005100656987233E-2"/>
          <c:w val="0.88347972104157224"/>
          <c:h val="0.8469023091077518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PIRAMIDE!$C$5</c:f>
              <c:strCache>
                <c:ptCount val="1"/>
                <c:pt idx="0">
                  <c:v>FEMENINO</c:v>
                </c:pt>
              </c:strCache>
            </c:strRef>
          </c:tx>
          <c:spPr>
            <a:solidFill>
              <a:srgbClr val="FF0000"/>
            </a:solidFill>
            <a:effectLst>
              <a:outerShdw blurRad="50800" dist="38100" dir="8100000" algn="tr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</c:spPr>
            <c:txPr>
              <a:bodyPr/>
              <a:lstStyle/>
              <a:p>
                <a:pPr>
                  <a:defRPr b="1" i="0" baseline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PIRAMIDE!$A$6:$A$22</c:f>
              <c:strCache>
                <c:ptCount val="17"/>
                <c:pt idx="0">
                  <c:v>0-4 a</c:v>
                </c:pt>
                <c:pt idx="1">
                  <c:v>5-9 a</c:v>
                </c:pt>
                <c:pt idx="2">
                  <c:v>10-14 a</c:v>
                </c:pt>
                <c:pt idx="3">
                  <c:v>15-19 a</c:v>
                </c:pt>
                <c:pt idx="4">
                  <c:v>20-24 a</c:v>
                </c:pt>
                <c:pt idx="5">
                  <c:v>25-29 a</c:v>
                </c:pt>
                <c:pt idx="6">
                  <c:v>30-34 a</c:v>
                </c:pt>
                <c:pt idx="7">
                  <c:v>35-39 a</c:v>
                </c:pt>
                <c:pt idx="8">
                  <c:v>40-44 a</c:v>
                </c:pt>
                <c:pt idx="9">
                  <c:v>45-49 a</c:v>
                </c:pt>
                <c:pt idx="10">
                  <c:v>50-54 a</c:v>
                </c:pt>
                <c:pt idx="11">
                  <c:v>55-59 a</c:v>
                </c:pt>
                <c:pt idx="12">
                  <c:v>60-64 a</c:v>
                </c:pt>
                <c:pt idx="13">
                  <c:v>65-69 a</c:v>
                </c:pt>
                <c:pt idx="14">
                  <c:v>70-74 a</c:v>
                </c:pt>
                <c:pt idx="15">
                  <c:v>75-79 a</c:v>
                </c:pt>
                <c:pt idx="16">
                  <c:v>80 y +a</c:v>
                </c:pt>
              </c:strCache>
            </c:strRef>
          </c:cat>
          <c:val>
            <c:numRef>
              <c:f>PIRAMIDE!$C$6:$C$22</c:f>
              <c:numCache>
                <c:formatCode>General</c:formatCode>
                <c:ptCount val="17"/>
                <c:pt idx="0">
                  <c:v>783</c:v>
                </c:pt>
                <c:pt idx="1">
                  <c:v>965</c:v>
                </c:pt>
                <c:pt idx="2">
                  <c:v>902</c:v>
                </c:pt>
                <c:pt idx="3">
                  <c:v>804</c:v>
                </c:pt>
                <c:pt idx="4">
                  <c:v>778</c:v>
                </c:pt>
                <c:pt idx="5">
                  <c:v>769</c:v>
                </c:pt>
                <c:pt idx="6">
                  <c:v>696</c:v>
                </c:pt>
                <c:pt idx="7">
                  <c:v>656</c:v>
                </c:pt>
                <c:pt idx="8">
                  <c:v>493</c:v>
                </c:pt>
                <c:pt idx="9">
                  <c:v>434</c:v>
                </c:pt>
                <c:pt idx="10">
                  <c:v>335</c:v>
                </c:pt>
                <c:pt idx="11">
                  <c:v>282</c:v>
                </c:pt>
                <c:pt idx="12">
                  <c:v>221</c:v>
                </c:pt>
                <c:pt idx="13">
                  <c:v>189</c:v>
                </c:pt>
                <c:pt idx="14">
                  <c:v>129</c:v>
                </c:pt>
                <c:pt idx="15">
                  <c:v>107</c:v>
                </c:pt>
                <c:pt idx="16">
                  <c:v>157</c:v>
                </c:pt>
              </c:numCache>
            </c:numRef>
          </c:val>
        </c:ser>
        <c:ser>
          <c:idx val="1"/>
          <c:order val="1"/>
          <c:tx>
            <c:strRef>
              <c:f>PIRAMIDE!$G$5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rgbClr val="0070C0"/>
            </a:solidFill>
            <a:ln w="9525" cmpd="sng"/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numFmt formatCode="###0;###0" sourceLinked="0"/>
            <c:spPr>
              <a:noFill/>
            </c:spPr>
            <c:txPr>
              <a:bodyPr/>
              <a:lstStyle/>
              <a:p>
                <a:pPr>
                  <a:defRPr b="1" i="0" baseline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PIRAMIDE!$A$6:$A$22</c:f>
              <c:strCache>
                <c:ptCount val="17"/>
                <c:pt idx="0">
                  <c:v>0-4 a</c:v>
                </c:pt>
                <c:pt idx="1">
                  <c:v>5-9 a</c:v>
                </c:pt>
                <c:pt idx="2">
                  <c:v>10-14 a</c:v>
                </c:pt>
                <c:pt idx="3">
                  <c:v>15-19 a</c:v>
                </c:pt>
                <c:pt idx="4">
                  <c:v>20-24 a</c:v>
                </c:pt>
                <c:pt idx="5">
                  <c:v>25-29 a</c:v>
                </c:pt>
                <c:pt idx="6">
                  <c:v>30-34 a</c:v>
                </c:pt>
                <c:pt idx="7">
                  <c:v>35-39 a</c:v>
                </c:pt>
                <c:pt idx="8">
                  <c:v>40-44 a</c:v>
                </c:pt>
                <c:pt idx="9">
                  <c:v>45-49 a</c:v>
                </c:pt>
                <c:pt idx="10">
                  <c:v>50-54 a</c:v>
                </c:pt>
                <c:pt idx="11">
                  <c:v>55-59 a</c:v>
                </c:pt>
                <c:pt idx="12">
                  <c:v>60-64 a</c:v>
                </c:pt>
                <c:pt idx="13">
                  <c:v>65-69 a</c:v>
                </c:pt>
                <c:pt idx="14">
                  <c:v>70-74 a</c:v>
                </c:pt>
                <c:pt idx="15">
                  <c:v>75-79 a</c:v>
                </c:pt>
                <c:pt idx="16">
                  <c:v>80 y +a</c:v>
                </c:pt>
              </c:strCache>
            </c:strRef>
          </c:cat>
          <c:val>
            <c:numRef>
              <c:f>PIRAMIDE!$G$6:$G$22</c:f>
              <c:numCache>
                <c:formatCode>General</c:formatCode>
                <c:ptCount val="17"/>
                <c:pt idx="0">
                  <c:v>-801</c:v>
                </c:pt>
                <c:pt idx="1">
                  <c:v>-989</c:v>
                </c:pt>
                <c:pt idx="2">
                  <c:v>-909</c:v>
                </c:pt>
                <c:pt idx="3">
                  <c:v>-797</c:v>
                </c:pt>
                <c:pt idx="4">
                  <c:v>-706</c:v>
                </c:pt>
                <c:pt idx="5">
                  <c:v>-643</c:v>
                </c:pt>
                <c:pt idx="6">
                  <c:v>-542</c:v>
                </c:pt>
                <c:pt idx="7">
                  <c:v>-511</c:v>
                </c:pt>
                <c:pt idx="8">
                  <c:v>-415</c:v>
                </c:pt>
                <c:pt idx="9">
                  <c:v>-328</c:v>
                </c:pt>
                <c:pt idx="10">
                  <c:v>-294</c:v>
                </c:pt>
                <c:pt idx="11">
                  <c:v>-254</c:v>
                </c:pt>
                <c:pt idx="12">
                  <c:v>-223</c:v>
                </c:pt>
                <c:pt idx="13">
                  <c:v>-167</c:v>
                </c:pt>
                <c:pt idx="14">
                  <c:v>-120</c:v>
                </c:pt>
                <c:pt idx="15">
                  <c:v>-71</c:v>
                </c:pt>
                <c:pt idx="16">
                  <c:v>-93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4"/>
        <c:overlap val="100"/>
        <c:axId val="230874496"/>
        <c:axId val="230884480"/>
      </c:barChart>
      <c:catAx>
        <c:axId val="230874496"/>
        <c:scaling>
          <c:orientation val="minMax"/>
        </c:scaling>
        <c:delete val="0"/>
        <c:axPos val="l"/>
        <c:majorTickMark val="none"/>
        <c:minorTickMark val="none"/>
        <c:tickLblPos val="low"/>
        <c:crossAx val="230884480"/>
        <c:crosses val="autoZero"/>
        <c:auto val="1"/>
        <c:lblAlgn val="ctr"/>
        <c:lblOffset val="100"/>
        <c:noMultiLvlLbl val="0"/>
      </c:catAx>
      <c:valAx>
        <c:axId val="230884480"/>
        <c:scaling>
          <c:orientation val="minMax"/>
        </c:scaling>
        <c:delete val="0"/>
        <c:axPos val="b"/>
        <c:majorGridlines/>
        <c:numFmt formatCode="###0;###0" sourceLinked="0"/>
        <c:majorTickMark val="out"/>
        <c:minorTickMark val="none"/>
        <c:tickLblPos val="nextTo"/>
        <c:crossAx val="23087449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161925</xdr:colOff>
      <xdr:row>3</xdr:row>
      <xdr:rowOff>151042</xdr:rowOff>
    </xdr:from>
    <xdr:to>
      <xdr:col>18</xdr:col>
      <xdr:colOff>1170215</xdr:colOff>
      <xdr:row>24</xdr:row>
      <xdr:rowOff>36740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29153</xdr:colOff>
      <xdr:row>4</xdr:row>
      <xdr:rowOff>207381</xdr:rowOff>
    </xdr:from>
    <xdr:to>
      <xdr:col>8</xdr:col>
      <xdr:colOff>213822</xdr:colOff>
      <xdr:row>10</xdr:row>
      <xdr:rowOff>95177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377" r="50768" b="14466"/>
        <a:stretch/>
      </xdr:blipFill>
      <xdr:spPr>
        <a:xfrm>
          <a:off x="6162087" y="1121003"/>
          <a:ext cx="670638" cy="1472057"/>
        </a:xfrm>
        <a:prstGeom prst="rect">
          <a:avLst/>
        </a:prstGeom>
      </xdr:spPr>
    </xdr:pic>
    <xdr:clientData/>
  </xdr:twoCellAnchor>
  <xdr:twoCellAnchor editAs="oneCell">
    <xdr:from>
      <xdr:col>18</xdr:col>
      <xdr:colOff>58322</xdr:colOff>
      <xdr:row>4</xdr:row>
      <xdr:rowOff>207381</xdr:rowOff>
    </xdr:from>
    <xdr:to>
      <xdr:col>18</xdr:col>
      <xdr:colOff>677253</xdr:colOff>
      <xdr:row>10</xdr:row>
      <xdr:rowOff>95177</xdr:rowOff>
    </xdr:to>
    <xdr:pic>
      <xdr:nvPicPr>
        <xdr:cNvPr id="5" name="4 Imagen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51052" r="14012" b="14466"/>
        <a:stretch/>
      </xdr:blipFill>
      <xdr:spPr>
        <a:xfrm>
          <a:off x="11546638" y="1121003"/>
          <a:ext cx="618931" cy="147205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-rcce\Estadistica_RKHLL_2017\documentos\POB_ESTIMADA_CUSCO_2017FINAL_uei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LEC DATOS"/>
      <sheetName val="PIRAMIDE"/>
      <sheetName val="PrevioBase"/>
      <sheetName val="GRUPO_ETA"/>
      <sheetName val="DINAMICO"/>
      <sheetName val="DATA POBLACION"/>
      <sheetName val="POBLACION GENERAL"/>
    </sheetNames>
    <sheetDataSet>
      <sheetData sheetId="0">
        <row r="5">
          <cell r="B5" t="str">
            <v>0-4 a</v>
          </cell>
          <cell r="C5" t="str">
            <v>5-9 a</v>
          </cell>
          <cell r="D5" t="str">
            <v>10-14 a</v>
          </cell>
          <cell r="E5" t="str">
            <v>15-19 a</v>
          </cell>
          <cell r="F5" t="str">
            <v>20-24 a</v>
          </cell>
          <cell r="G5" t="str">
            <v>25-29 a</v>
          </cell>
          <cell r="H5" t="str">
            <v>30-34 a</v>
          </cell>
          <cell r="I5" t="str">
            <v>35-39 a</v>
          </cell>
          <cell r="J5" t="str">
            <v>40-44 a</v>
          </cell>
          <cell r="K5" t="str">
            <v>45-49 a</v>
          </cell>
          <cell r="L5" t="str">
            <v>50-54 a</v>
          </cell>
          <cell r="M5" t="str">
            <v>55-59 a</v>
          </cell>
          <cell r="N5" t="str">
            <v>60-64 a</v>
          </cell>
          <cell r="O5" t="str">
            <v>65-69 a</v>
          </cell>
          <cell r="P5" t="str">
            <v>70-74 a</v>
          </cell>
          <cell r="Q5" t="str">
            <v>75-79 a</v>
          </cell>
          <cell r="R5" t="str">
            <v>80 y +a</v>
          </cell>
        </row>
      </sheetData>
      <sheetData sheetId="1">
        <row r="5">
          <cell r="C5" t="str">
            <v>FEMENINO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suario" refreshedDate="44950.475206134259" createdVersion="4" refreshedVersion="4" minRefreshableVersion="3" recordCount="106">
  <cacheSource type="worksheet">
    <worksheetSource ref="A1:AY107" sheet="PrevioBase"/>
  </cacheSource>
  <cacheFields count="57">
    <cacheField name="UBIGEO" numFmtId="0">
      <sharedItems/>
    </cacheField>
    <cacheField name="RED" numFmtId="0">
      <sharedItems count="1">
        <s v="CANAS CANCHIS ESPINAR"/>
      </sharedItems>
    </cacheField>
    <cacheField name="MICRO RED" numFmtId="0">
      <sharedItems count="8">
        <s v="Combapata"/>
        <s v="El Descanso"/>
        <s v="Techo Obrero"/>
        <s v="Yanaoca"/>
        <s v="Hospital"/>
        <s v="Otra Institucion"/>
        <s v="Pampaphalla"/>
        <s v="Yauri"/>
      </sharedItems>
    </cacheField>
    <cacheField name="PROVINCIA" numFmtId="3">
      <sharedItems count="4">
        <s v="ACOMAYO"/>
        <s v="CANAS"/>
        <s v="CANCHIS"/>
        <s v="ESPINAR"/>
      </sharedItems>
    </cacheField>
    <cacheField name="DISTRITO" numFmtId="0">
      <sharedItems/>
    </cacheField>
    <cacheField name="QUINTIL2006" numFmtId="0">
      <sharedItems containsString="0" containsBlank="1" containsNumber="1" containsInteger="1" minValue="1" maxValue="2"/>
    </cacheField>
    <cacheField name="EE.SS" numFmtId="0">
      <sharedItems count="53">
        <s v="MOSOC LLACTA"/>
        <s v="Checca"/>
        <s v="Chitibamba"/>
        <s v="El Descanso"/>
        <s v="Condeviluyo"/>
        <s v="Langui"/>
        <s v="Layo"/>
        <s v="Hampatura"/>
        <s v="Huinchiri"/>
        <s v="Pampamarca"/>
        <s v="Pongoña"/>
        <s v="Quehue"/>
        <s v="Surimana"/>
        <s v="Toccoccori"/>
        <s v="Tungasuca"/>
        <s v="Yanaoca"/>
        <s v="Checacupe"/>
        <s v="Chiara"/>
        <s v="Combapata Canchis"/>
        <s v="Pitumarca"/>
        <s v="Tinta"/>
        <s v="HOSPITAL DE SICUANI"/>
        <s v="Hospital Essalud Sicuani"/>
        <s v="POSTA MEDICA DE SALUD PNP CANCHIS"/>
        <s v="La Florida"/>
        <s v="Pampaphalla"/>
        <s v="Phinaya"/>
        <s v="Quehuar"/>
        <s v="San Pablo Canchis"/>
        <s v="SAN PEDRO CANCHIS"/>
        <s v="Santa Barbara"/>
        <s v="Uzcapata"/>
        <s v="Ccuyo"/>
        <s v="Chectuyoc"/>
        <s v="Hercca"/>
        <s v="Marangani"/>
        <s v="Occobamba Marangani"/>
        <s v="Techo Obrero"/>
        <s v="HOSPITAL ESPINAR"/>
        <s v="ESPINAR - ESSALUD"/>
        <s v="ACCOCUNCA"/>
        <s v="Condoroma"/>
        <s v="Coporaque"/>
        <s v="Huayhuahuasi"/>
        <s v="OCORURO"/>
        <s v="Pallpata"/>
        <s v="PICHIHUA ESPINAR"/>
        <s v="San Miguel"/>
        <s v="SUYCKUTAMBO"/>
        <s v="Tintaya Marquiri"/>
        <s v="Urinsaya"/>
        <s v="Yauri"/>
        <s v="CCOCHAPATA"/>
      </sharedItems>
    </cacheField>
    <cacheField name="SEXO" numFmtId="0">
      <sharedItems count="2">
        <s v="M"/>
        <s v="F"/>
      </sharedItems>
    </cacheField>
    <cacheField name="TOTAL" numFmtId="0">
      <sharedItems containsSemiMixedTypes="0" containsString="0" containsNumber="1" containsInteger="1" minValue="185" maxValue="10149"/>
    </cacheField>
    <cacheField name="0" numFmtId="0">
      <sharedItems containsSemiMixedTypes="0" containsString="0" containsNumber="1" containsInteger="1" minValue="1" maxValue="177"/>
    </cacheField>
    <cacheField name="1" numFmtId="0">
      <sharedItems containsSemiMixedTypes="0" containsString="0" containsNumber="1" containsInteger="1" minValue="1" maxValue="167"/>
    </cacheField>
    <cacheField name="2" numFmtId="0">
      <sharedItems containsSemiMixedTypes="0" containsString="0" containsNumber="1" containsInteger="1" minValue="2" maxValue="199"/>
    </cacheField>
    <cacheField name="3" numFmtId="0">
      <sharedItems containsSemiMixedTypes="0" containsString="0" containsNumber="1" containsInteger="1" minValue="1" maxValue="203"/>
    </cacheField>
    <cacheField name="4" numFmtId="0">
      <sharedItems containsSemiMixedTypes="0" containsString="0" containsNumber="1" containsInteger="1" minValue="1" maxValue="208"/>
    </cacheField>
    <cacheField name="2-4a" numFmtId="0">
      <sharedItems containsSemiMixedTypes="0" containsString="0" containsNumber="1" containsInteger="1" minValue="7" maxValue="591"/>
    </cacheField>
    <cacheField name="0-4" numFmtId="0">
      <sharedItems containsSemiMixedTypes="0" containsString="0" containsNumber="1" containsInteger="1" minValue="9" maxValue="934"/>
    </cacheField>
    <cacheField name="5" numFmtId="0">
      <sharedItems containsSemiMixedTypes="0" containsString="0" containsNumber="1" containsInteger="1" minValue="2" maxValue="197"/>
    </cacheField>
    <cacheField name="6" numFmtId="0">
      <sharedItems containsSemiMixedTypes="0" containsString="0" containsNumber="1" containsInteger="1" minValue="2" maxValue="241"/>
    </cacheField>
    <cacheField name="7" numFmtId="0">
      <sharedItems containsSemiMixedTypes="0" containsString="0" containsNumber="1" containsInteger="1" minValue="2" maxValue="244"/>
    </cacheField>
    <cacheField name="8" numFmtId="0">
      <sharedItems containsSemiMixedTypes="0" containsString="0" containsNumber="1" containsInteger="1" minValue="2" maxValue="247"/>
    </cacheField>
    <cacheField name="9" numFmtId="0">
      <sharedItems containsSemiMixedTypes="0" containsString="0" containsNumber="1" containsInteger="1" minValue="1" maxValue="242"/>
    </cacheField>
    <cacheField name="5-9" numFmtId="0">
      <sharedItems containsSemiMixedTypes="0" containsString="0" containsNumber="1" containsInteger="1" minValue="11" maxValue="1154"/>
    </cacheField>
    <cacheField name="10" numFmtId="0">
      <sharedItems containsSemiMixedTypes="0" containsString="0" containsNumber="1" containsInteger="1" minValue="2" maxValue="231"/>
    </cacheField>
    <cacheField name="11" numFmtId="0">
      <sharedItems containsSemiMixedTypes="0" containsString="0" containsNumber="1" containsInteger="1" minValue="1" maxValue="218"/>
    </cacheField>
    <cacheField name="12" numFmtId="0">
      <sharedItems containsSemiMixedTypes="0" containsString="0" containsNumber="1" containsInteger="1" minValue="2" maxValue="222"/>
    </cacheField>
    <cacheField name="13" numFmtId="0">
      <sharedItems containsSemiMixedTypes="0" containsString="0" containsNumber="1" containsInteger="1" minValue="2" maxValue="206"/>
    </cacheField>
    <cacheField name="14" numFmtId="0">
      <sharedItems containsSemiMixedTypes="0" containsString="0" containsNumber="1" containsInteger="1" minValue="3" maxValue="197"/>
    </cacheField>
    <cacheField name="10-14" numFmtId="0">
      <sharedItems containsSemiMixedTypes="0" containsString="0" containsNumber="1" containsInteger="1" minValue="10" maxValue="1061"/>
    </cacheField>
    <cacheField name="15" numFmtId="0">
      <sharedItems containsSemiMixedTypes="0" containsString="0" containsNumber="1" containsInteger="1" minValue="2" maxValue="198"/>
    </cacheField>
    <cacheField name="16" numFmtId="0">
      <sharedItems containsSemiMixedTypes="0" containsString="0" containsNumber="1" containsInteger="1" minValue="3" maxValue="179"/>
    </cacheField>
    <cacheField name="17" numFmtId="0">
      <sharedItems containsSemiMixedTypes="0" containsString="0" containsNumber="1" containsInteger="1" minValue="3" maxValue="185"/>
    </cacheField>
    <cacheField name="15-17a" numFmtId="0">
      <sharedItems containsSemiMixedTypes="0" containsString="0" containsNumber="1" containsInteger="1" minValue="9" maxValue="557"/>
    </cacheField>
    <cacheField name="18" numFmtId="0">
      <sharedItems containsSemiMixedTypes="0" containsString="0" containsNumber="1" containsInteger="1" minValue="4" maxValue="208"/>
    </cacheField>
    <cacheField name="19" numFmtId="0">
      <sharedItems containsSemiMixedTypes="0" containsString="0" containsNumber="1" containsInteger="1" minValue="2" maxValue="195"/>
    </cacheField>
    <cacheField name="15-19" numFmtId="0">
      <sharedItems containsSemiMixedTypes="0" containsString="0" containsNumber="1" containsInteger="1" minValue="16" maxValue="937"/>
    </cacheField>
    <cacheField name="20-24" numFmtId="0">
      <sharedItems containsSemiMixedTypes="0" containsString="0" containsNumber="1" containsInteger="1" minValue="18" maxValue="908"/>
    </cacheField>
    <cacheField name="25-29" numFmtId="0">
      <sharedItems containsSemiMixedTypes="0" containsString="0" containsNumber="1" containsInteger="1" minValue="17" maxValue="897"/>
    </cacheField>
    <cacheField name="18-29a" numFmtId="0">
      <sharedItems containsSemiMixedTypes="0" containsString="0" containsNumber="1" containsInteger="1" minValue="43" maxValue="2200"/>
    </cacheField>
    <cacheField name="30-34" numFmtId="0">
      <sharedItems containsSemiMixedTypes="0" containsString="0" containsNumber="1" containsInteger="1" minValue="14" maxValue="813"/>
    </cacheField>
    <cacheField name="35-39" numFmtId="0">
      <sharedItems containsSemiMixedTypes="0" containsString="0" containsNumber="1" containsInteger="1" minValue="12" maxValue="765"/>
    </cacheField>
    <cacheField name="40-44" numFmtId="0">
      <sharedItems containsSemiMixedTypes="0" containsString="0" containsNumber="1" containsInteger="1" minValue="11" maxValue="575"/>
    </cacheField>
    <cacheField name="45-49" numFmtId="0">
      <sharedItems containsSemiMixedTypes="0" containsString="0" containsNumber="1" containsInteger="1" minValue="10" maxValue="506"/>
    </cacheField>
    <cacheField name="50-54" numFmtId="0">
      <sharedItems containsSemiMixedTypes="0" containsString="0" containsNumber="1" containsInteger="1" minValue="10" maxValue="448"/>
    </cacheField>
    <cacheField name="55-59" numFmtId="0">
      <sharedItems containsSemiMixedTypes="0" containsString="0" containsNumber="1" containsInteger="1" minValue="8" maxValue="379"/>
    </cacheField>
    <cacheField name="30-59a" numFmtId="0">
      <sharedItems containsSemiMixedTypes="0" containsString="0" containsNumber="1" containsInteger="1" minValue="66" maxValue="3379"/>
    </cacheField>
    <cacheField name="60-64" numFmtId="0">
      <sharedItems containsSemiMixedTypes="0" containsString="0" containsNumber="1" containsInteger="1" minValue="8" maxValue="300"/>
    </cacheField>
    <cacheField name="65-69" numFmtId="0">
      <sharedItems containsSemiMixedTypes="0" containsString="0" containsNumber="1" containsInteger="1" minValue="6" maxValue="244"/>
    </cacheField>
    <cacheField name="70-74" numFmtId="0">
      <sharedItems containsSemiMixedTypes="0" containsString="0" containsNumber="1" containsInteger="1" minValue="5" maxValue="180"/>
    </cacheField>
    <cacheField name="75-79" numFmtId="0">
      <sharedItems containsSemiMixedTypes="0" containsString="0" containsNumber="1" containsInteger="1" minValue="3" maxValue="147"/>
    </cacheField>
    <cacheField name="80 y +" numFmtId="0">
      <sharedItems containsSemiMixedTypes="0" containsString="0" containsNumber="1" containsInteger="1" minValue="4" maxValue="192"/>
    </cacheField>
    <cacheField name="60+a" numFmtId="0">
      <sharedItems containsSemiMixedTypes="0" containsString="0" containsNumber="1" containsInteger="1" minValue="28" maxValue="1063"/>
    </cacheField>
    <cacheField name="ninno" numFmtId="0" formula="'5'+'6'+'7'+'8'+'9'+'10'+'11'" databaseField="0"/>
    <cacheField name="adolescente" numFmtId="0" formula="'12'+'13'+'14'+'15'+'16'+'17'" databaseField="0"/>
    <cacheField name="joven" numFmtId="0" formula="'18'+'19'+'20-24'+'25-29'" databaseField="0"/>
    <cacheField name="adulto" numFmtId="0" formula="'30-34'+'35-39'+'40-44'+'45-49'+'50-54'+'55-59'" databaseField="0"/>
    <cacheField name="adultomayor" numFmtId="0" formula="'60-64'+'65-69'+'70-74'+'75-79'+'80 y +'" databaseField="0"/>
    <cacheField name="mayor15" numFmtId="0" formula="#NAME?+#NAME?+#NAME?+#NAME?+#NAME?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usuario" refreshedDate="44950.476019560185" createdVersion="4" refreshedVersion="4" minRefreshableVersion="3" recordCount="104">
  <cacheSource type="worksheet">
    <worksheetSource ref="A1:AX105" sheet="PrevioBase"/>
  </cacheSource>
  <cacheFields count="56">
    <cacheField name="UBIGEO" numFmtId="0">
      <sharedItems/>
    </cacheField>
    <cacheField name="RED" numFmtId="0">
      <sharedItems count="1">
        <s v="CANAS CANCHIS ESPINAR"/>
      </sharedItems>
    </cacheField>
    <cacheField name="MICRO RED" numFmtId="0">
      <sharedItems count="8">
        <s v="Combapata"/>
        <s v="El Descanso"/>
        <s v="Techo Obrero"/>
        <s v="Yanaoca"/>
        <s v="Hospital"/>
        <s v="Otra Institucion"/>
        <s v="Pampaphalla"/>
        <s v="Yauri"/>
      </sharedItems>
    </cacheField>
    <cacheField name="PROVINCIA" numFmtId="3">
      <sharedItems count="4">
        <s v="ACOMAYO"/>
        <s v="CANAS"/>
        <s v="CANCHIS"/>
        <s v="ESPINAR"/>
      </sharedItems>
    </cacheField>
    <cacheField name="DISTRITO" numFmtId="0">
      <sharedItems/>
    </cacheField>
    <cacheField name="QUINTIL2006" numFmtId="0">
      <sharedItems containsSemiMixedTypes="0" containsString="0" containsNumber="1" containsInteger="1" minValue="1" maxValue="2"/>
    </cacheField>
    <cacheField name="EE.SS" numFmtId="0">
      <sharedItems count="108">
        <s v="MOSOC LLACTA"/>
        <s v="Checca"/>
        <s v="Chitibamba"/>
        <s v="El Descanso"/>
        <s v="Condeviluyo"/>
        <s v="Langui"/>
        <s v="Layo"/>
        <s v="Hampatura"/>
        <s v="Huinchiri"/>
        <s v="Pampamarca"/>
        <s v="Pongoña"/>
        <s v="Quehue"/>
        <s v="Surimana"/>
        <s v="Toccoccori"/>
        <s v="Tungasuca"/>
        <s v="Yanaoca"/>
        <s v="Checacupe"/>
        <s v="Chiara"/>
        <s v="Combapata Canchis"/>
        <s v="Pitumarca"/>
        <s v="Tinta"/>
        <s v="HOSPITAL DE SICUANI"/>
        <s v="Hospital Essalud Sicuani"/>
        <s v="POSTA MEDICA DE SALUD PNP CANCHIS"/>
        <s v="La Florida"/>
        <s v="Pampaphalla"/>
        <s v="Phinaya"/>
        <s v="Quehuar"/>
        <s v="San Pablo Canchis"/>
        <s v="SAN PEDRO CANCHIS"/>
        <s v="Santa Barbara"/>
        <s v="Uzcapata"/>
        <s v="Ccuyo"/>
        <s v="Chectuyoc"/>
        <s v="Hercca"/>
        <s v="Marangani"/>
        <s v="Occobamba Marangani"/>
        <s v="Techo Obrero"/>
        <s v="HOSPITAL ESPINAR"/>
        <s v="ESPINAR - ESSALUD"/>
        <s v="ACCOCUNCA"/>
        <s v="Condoroma"/>
        <s v="Coporaque"/>
        <s v="Huayhuahuasi"/>
        <s v="OCORURO"/>
        <s v="Pallpata"/>
        <s v="PICHIHUA ESPINAR"/>
        <s v="San Miguel"/>
        <s v="SUYCKUTAMBO"/>
        <s v="Tintaya Marquiri"/>
        <s v="Urinsaya"/>
        <s v="Yauri"/>
        <s v="Cs Combapata Canchis" u="1"/>
        <s v="Ps Surimana" u="1"/>
        <s v="Ps Quehuar" u="1"/>
        <s v="Ps Tintaya Marquiri" u="1"/>
        <s v="Ps Coporaque" u="1"/>
        <s v="Ps Santa Barbara" u="1"/>
        <s v="ALTO PICHIGUA" u="1"/>
        <s v="Ps Ccuyo" u="1"/>
        <s v="Ps La Florida" u="1"/>
        <s v="Ps Condoroma" u="1"/>
        <s v="Ps Pallpata" u="1"/>
        <s v="Ps Chectuyoc" u="1"/>
        <s v="Ps Suykutambo" u="1"/>
        <s v="Ps Occobamba Marangani" u="1"/>
        <s v="Ps Hercca" u="1"/>
        <s v="Cs Pampaphalla" u="1"/>
        <s v="Cs Tinta" u="1"/>
        <s v="Cs Marangani" u="1"/>
        <s v="Ps Chitibamba" u="1"/>
        <s v="Mosocllacta" u="1"/>
        <s v="Cs Pitumarca" u="1"/>
        <s v="Ps Pampamarca" u="1"/>
        <s v="Ps San Pablo Canchis" u="1"/>
        <s v="Ps San Pedro Canchis" u="1"/>
        <s v="Hospital Sicuani" u="1"/>
        <s v="Occoruro" u="1"/>
        <s v="Ps Huayhuahuasi" u="1"/>
        <s v="Ps Pongoña" u="1"/>
        <s v="Ps Langui" u="1"/>
        <s v="Ps Huinchiri" u="1"/>
        <s v="Posta Médica de Salud  PNP Canchis" u="1"/>
        <s v="Ps Checacupe" u="1"/>
        <s v="Pichigua Espinar" u="1"/>
        <s v="Ps Tungasuca" u="1"/>
        <s v="Cs Yauri" u="1"/>
        <s v="Ps Occoruro" u="1"/>
        <s v="Hospital I Espinar (ESSALUD)" u="1"/>
        <s v="Ps Accocunca" u="1"/>
        <s v="Ps Pichigua Espinar" u="1"/>
        <s v="Ps Condeviluyo" u="1"/>
        <s v="Ps Phinaya" u="1"/>
        <s v="Ps San Miguel" u="1"/>
        <s v="Ps Checca" u="1"/>
        <s v="Ps Hampatura" u="1"/>
        <s v="HOSPITAL  ESPINAR" u="1"/>
        <s v="Cs Techo Obrero" u="1"/>
        <s v="Ps Layo" u="1"/>
        <s v="Cs El Descanso" u="1"/>
        <s v="Ps Chiara" u="1"/>
        <s v="Ps Quehue" u="1"/>
        <s v="Ps Mosocllacta" u="1"/>
        <s v="Ps Uzcapata" u="1"/>
        <s v="Ps Urinsaya" u="1"/>
        <s v="San Pedro" u="1"/>
        <s v="Cs Yanaoca" u="1"/>
        <s v="Ps Toccoccori" u="1"/>
      </sharedItems>
    </cacheField>
    <cacheField name="SEXO" numFmtId="0">
      <sharedItems count="2">
        <s v="M"/>
        <s v="F"/>
      </sharedItems>
    </cacheField>
    <cacheField name="TOTAL" numFmtId="0">
      <sharedItems containsSemiMixedTypes="0" containsString="0" containsNumber="1" containsInteger="1" minValue="200" maxValue="10149"/>
    </cacheField>
    <cacheField name="0" numFmtId="0">
      <sharedItems containsSemiMixedTypes="0" containsString="0" containsNumber="1" containsInteger="1" minValue="1" maxValue="177"/>
    </cacheField>
    <cacheField name="1" numFmtId="0">
      <sharedItems containsSemiMixedTypes="0" containsString="0" containsNumber="1" containsInteger="1" minValue="1" maxValue="167"/>
    </cacheField>
    <cacheField name="2" numFmtId="0">
      <sharedItems containsSemiMixedTypes="0" containsString="0" containsNumber="1" containsInteger="1" minValue="2" maxValue="199"/>
    </cacheField>
    <cacheField name="3" numFmtId="0">
      <sharedItems containsSemiMixedTypes="0" containsString="0" containsNumber="1" containsInteger="1" minValue="1" maxValue="203"/>
    </cacheField>
    <cacheField name="4" numFmtId="0">
      <sharedItems containsSemiMixedTypes="0" containsString="0" containsNumber="1" containsInteger="1" minValue="1" maxValue="208"/>
    </cacheField>
    <cacheField name="2-4a" numFmtId="0">
      <sharedItems containsSemiMixedTypes="0" containsString="0" containsNumber="1" containsInteger="1" minValue="7" maxValue="591"/>
    </cacheField>
    <cacheField name="0-4" numFmtId="0">
      <sharedItems containsSemiMixedTypes="0" containsString="0" containsNumber="1" containsInteger="1" minValue="9" maxValue="934"/>
    </cacheField>
    <cacheField name="5" numFmtId="0">
      <sharedItems containsSemiMixedTypes="0" containsString="0" containsNumber="1" containsInteger="1" minValue="2" maxValue="197"/>
    </cacheField>
    <cacheField name="6" numFmtId="0">
      <sharedItems containsSemiMixedTypes="0" containsString="0" containsNumber="1" containsInteger="1" minValue="2" maxValue="241"/>
    </cacheField>
    <cacheField name="7" numFmtId="0">
      <sharedItems containsSemiMixedTypes="0" containsString="0" containsNumber="1" containsInteger="1" minValue="2" maxValue="244"/>
    </cacheField>
    <cacheField name="8" numFmtId="0">
      <sharedItems containsSemiMixedTypes="0" containsString="0" containsNumber="1" containsInteger="1" minValue="2" maxValue="247"/>
    </cacheField>
    <cacheField name="9" numFmtId="0">
      <sharedItems containsSemiMixedTypes="0" containsString="0" containsNumber="1" containsInteger="1" minValue="1" maxValue="242"/>
    </cacheField>
    <cacheField name="5-9" numFmtId="0">
      <sharedItems containsSemiMixedTypes="0" containsString="0" containsNumber="1" containsInteger="1" minValue="11" maxValue="1154"/>
    </cacheField>
    <cacheField name="10" numFmtId="0">
      <sharedItems containsSemiMixedTypes="0" containsString="0" containsNumber="1" containsInteger="1" minValue="2" maxValue="231"/>
    </cacheField>
    <cacheField name="11" numFmtId="0">
      <sharedItems containsSemiMixedTypes="0" containsString="0" containsNumber="1" containsInteger="1" minValue="2" maxValue="218"/>
    </cacheField>
    <cacheField name="12" numFmtId="0">
      <sharedItems containsSemiMixedTypes="0" containsString="0" containsNumber="1" containsInteger="1" minValue="2" maxValue="222"/>
    </cacheField>
    <cacheField name="13" numFmtId="0">
      <sharedItems containsSemiMixedTypes="0" containsString="0" containsNumber="1" containsInteger="1" minValue="3" maxValue="206"/>
    </cacheField>
    <cacheField name="14" numFmtId="0">
      <sharedItems containsSemiMixedTypes="0" containsString="0" containsNumber="1" containsInteger="1" minValue="3" maxValue="197"/>
    </cacheField>
    <cacheField name="10-14" numFmtId="0">
      <sharedItems containsSemiMixedTypes="0" containsString="0" containsNumber="1" containsInteger="1" minValue="14" maxValue="1061"/>
    </cacheField>
    <cacheField name="15" numFmtId="0">
      <sharedItems containsSemiMixedTypes="0" containsString="0" containsNumber="1" containsInteger="1" minValue="2" maxValue="198"/>
    </cacheField>
    <cacheField name="16" numFmtId="0">
      <sharedItems containsSemiMixedTypes="0" containsString="0" containsNumber="1" containsInteger="1" minValue="4" maxValue="179"/>
    </cacheField>
    <cacheField name="17" numFmtId="0">
      <sharedItems containsSemiMixedTypes="0" containsString="0" containsNumber="1" containsInteger="1" minValue="3" maxValue="185"/>
    </cacheField>
    <cacheField name="15-17a" numFmtId="0">
      <sharedItems containsSemiMixedTypes="0" containsString="0" containsNumber="1" containsInteger="1" minValue="10" maxValue="557"/>
    </cacheField>
    <cacheField name="18" numFmtId="0">
      <sharedItems containsSemiMixedTypes="0" containsString="0" containsNumber="1" containsInteger="1" minValue="4" maxValue="208"/>
    </cacheField>
    <cacheField name="19" numFmtId="0">
      <sharedItems containsSemiMixedTypes="0" containsString="0" containsNumber="1" containsInteger="1" minValue="2" maxValue="195"/>
    </cacheField>
    <cacheField name="15-19" numFmtId="0">
      <sharedItems containsSemiMixedTypes="0" containsString="0" containsNumber="1" containsInteger="1" minValue="16" maxValue="937"/>
    </cacheField>
    <cacheField name="20-24" numFmtId="0">
      <sharedItems containsSemiMixedTypes="0" containsString="0" containsNumber="1" containsInteger="1" minValue="18" maxValue="908"/>
    </cacheField>
    <cacheField name="25-29" numFmtId="0">
      <sharedItems containsSemiMixedTypes="0" containsString="0" containsNumber="1" containsInteger="1" minValue="19" maxValue="897"/>
    </cacheField>
    <cacheField name="18-29a" numFmtId="0">
      <sharedItems containsSemiMixedTypes="0" containsString="0" containsNumber="1" containsInteger="1" minValue="43" maxValue="2200"/>
    </cacheField>
    <cacheField name="30-34" numFmtId="0">
      <sharedItems containsSemiMixedTypes="0" containsString="0" containsNumber="1" containsInteger="1" minValue="14" maxValue="813"/>
    </cacheField>
    <cacheField name="35-39" numFmtId="0">
      <sharedItems containsSemiMixedTypes="0" containsString="0" containsNumber="1" containsInteger="1" minValue="15" maxValue="765"/>
    </cacheField>
    <cacheField name="40-44" numFmtId="0">
      <sharedItems containsSemiMixedTypes="0" containsString="0" containsNumber="1" containsInteger="1" minValue="11" maxValue="575"/>
    </cacheField>
    <cacheField name="45-49" numFmtId="0">
      <sharedItems containsSemiMixedTypes="0" containsString="0" containsNumber="1" containsInteger="1" minValue="10" maxValue="506"/>
    </cacheField>
    <cacheField name="50-54" numFmtId="0">
      <sharedItems containsSemiMixedTypes="0" containsString="0" containsNumber="1" containsInteger="1" minValue="11" maxValue="448"/>
    </cacheField>
    <cacheField name="55-59" numFmtId="0">
      <sharedItems containsSemiMixedTypes="0" containsString="0" containsNumber="1" containsInteger="1" minValue="11" maxValue="379"/>
    </cacheField>
    <cacheField name="30-59a" numFmtId="0">
      <sharedItems containsSemiMixedTypes="0" containsString="0" containsNumber="1" containsInteger="1" minValue="74" maxValue="3379"/>
    </cacheField>
    <cacheField name="60-64" numFmtId="0">
      <sharedItems containsSemiMixedTypes="0" containsString="0" containsNumber="1" containsInteger="1" minValue="8" maxValue="300"/>
    </cacheField>
    <cacheField name="65-69" numFmtId="0">
      <sharedItems containsSemiMixedTypes="0" containsString="0" containsNumber="1" containsInteger="1" minValue="7" maxValue="244"/>
    </cacheField>
    <cacheField name="70-74" numFmtId="0">
      <sharedItems containsSemiMixedTypes="0" containsString="0" containsNumber="1" containsInteger="1" minValue="5" maxValue="180"/>
    </cacheField>
    <cacheField name="75-79" numFmtId="0">
      <sharedItems containsSemiMixedTypes="0" containsString="0" containsNumber="1" containsInteger="1" minValue="3" maxValue="147"/>
    </cacheField>
    <cacheField name="80 y +" numFmtId="0">
      <sharedItems containsSemiMixedTypes="0" containsString="0" containsNumber="1" containsInteger="1" minValue="4" maxValue="192"/>
    </cacheField>
    <cacheField name="ninno" numFmtId="0" formula="'5'+'6'+'7'+'8'+'9'+'10'+'11'" databaseField="0"/>
    <cacheField name="adolescente" numFmtId="0" formula="'12'+'13'+'14'+'15'+'16'+'17'" databaseField="0"/>
    <cacheField name="joven" numFmtId="0" formula="'18'+'19'+'20-24'+'25-29'" databaseField="0"/>
    <cacheField name="adulto" numFmtId="0" formula="'30-34'+'35-39'+'40-44'+'45-49'+'50-54'+'55-59'" databaseField="0"/>
    <cacheField name="adultomayor" numFmtId="0" formula="'60-64'+'65-69'+'70-74'+'75-79'+'80 y +'" databaseField="0"/>
    <cacheField name="mayor15" numFmtId="0" formula="'15-19'+'20-24'+'25-29'+adulto+adultomayor" databaseField="0"/>
  </cacheFields>
  <extLst>
    <ext xmlns:x14="http://schemas.microsoft.com/office/spreadsheetml/2009/9/main" uri="{725AE2AE-9491-48be-B2B4-4EB974FC3084}">
      <x14:pivotCacheDefinition pivotCacheId="2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6">
  <r>
    <s v="080204"/>
    <x v="0"/>
    <x v="0"/>
    <x v="0"/>
    <s v="MOSOC LLACTA"/>
    <n v="1"/>
    <x v="0"/>
    <x v="0"/>
    <n v="492"/>
    <n v="3"/>
    <n v="4"/>
    <n v="8"/>
    <n v="9"/>
    <n v="4"/>
    <n v="21"/>
    <n v="28"/>
    <n v="8"/>
    <n v="3"/>
    <n v="2"/>
    <n v="5"/>
    <n v="9"/>
    <n v="27"/>
    <n v="11"/>
    <n v="6"/>
    <n v="6"/>
    <n v="7"/>
    <n v="6"/>
    <n v="36"/>
    <n v="7"/>
    <n v="9"/>
    <n v="8"/>
    <n v="24"/>
    <n v="12"/>
    <n v="9"/>
    <n v="45"/>
    <n v="44"/>
    <n v="50"/>
    <n v="115"/>
    <n v="36"/>
    <n v="32"/>
    <n v="31"/>
    <n v="32"/>
    <n v="39"/>
    <n v="31"/>
    <n v="201"/>
    <n v="21"/>
    <n v="12"/>
    <n v="11"/>
    <n v="6"/>
    <n v="11"/>
    <n v="61"/>
  </r>
  <r>
    <s v="080204"/>
    <x v="0"/>
    <x v="0"/>
    <x v="0"/>
    <s v="MOSOC LLACTA"/>
    <n v="1"/>
    <x v="0"/>
    <x v="1"/>
    <n v="493"/>
    <n v="4"/>
    <n v="5"/>
    <n v="10"/>
    <n v="5"/>
    <n v="3"/>
    <n v="18"/>
    <n v="27"/>
    <n v="9"/>
    <n v="4"/>
    <n v="5"/>
    <n v="9"/>
    <n v="3"/>
    <n v="30"/>
    <n v="4"/>
    <n v="3"/>
    <n v="5"/>
    <n v="4"/>
    <n v="10"/>
    <n v="26"/>
    <n v="11"/>
    <n v="9"/>
    <n v="9"/>
    <n v="29"/>
    <n v="11"/>
    <n v="13"/>
    <n v="53"/>
    <n v="41"/>
    <n v="46"/>
    <n v="111"/>
    <n v="40"/>
    <n v="36"/>
    <n v="25"/>
    <n v="36"/>
    <n v="34"/>
    <n v="31"/>
    <n v="202"/>
    <n v="13"/>
    <n v="16"/>
    <n v="13"/>
    <n v="15"/>
    <n v="11"/>
    <n v="68"/>
  </r>
  <r>
    <s v="080502"/>
    <x v="0"/>
    <x v="1"/>
    <x v="1"/>
    <s v="CHECCA"/>
    <n v="1"/>
    <x v="1"/>
    <x v="0"/>
    <n v="2324"/>
    <n v="32"/>
    <n v="30"/>
    <n v="34"/>
    <n v="30"/>
    <n v="33"/>
    <n v="97"/>
    <n v="159"/>
    <n v="38"/>
    <n v="37"/>
    <n v="29"/>
    <n v="30"/>
    <n v="29"/>
    <n v="163"/>
    <n v="44"/>
    <n v="28"/>
    <n v="34"/>
    <n v="34"/>
    <n v="47"/>
    <n v="187"/>
    <n v="55"/>
    <n v="45"/>
    <n v="60"/>
    <n v="160"/>
    <n v="49"/>
    <n v="56"/>
    <n v="265"/>
    <n v="253"/>
    <n v="211"/>
    <n v="569"/>
    <n v="166"/>
    <n v="135"/>
    <n v="144"/>
    <n v="125"/>
    <n v="108"/>
    <n v="108"/>
    <n v="786"/>
    <n v="91"/>
    <n v="77"/>
    <n v="62"/>
    <n v="39"/>
    <n v="31"/>
    <n v="300"/>
  </r>
  <r>
    <s v="080502"/>
    <x v="0"/>
    <x v="1"/>
    <x v="1"/>
    <s v="CHECCA"/>
    <n v="1"/>
    <x v="1"/>
    <x v="1"/>
    <n v="2175"/>
    <n v="18"/>
    <n v="29"/>
    <n v="32"/>
    <n v="26"/>
    <n v="37"/>
    <n v="95"/>
    <n v="142"/>
    <n v="36"/>
    <n v="29"/>
    <n v="34"/>
    <n v="31"/>
    <n v="28"/>
    <n v="158"/>
    <n v="31"/>
    <n v="32"/>
    <n v="29"/>
    <n v="37"/>
    <n v="45"/>
    <n v="174"/>
    <n v="53"/>
    <n v="49"/>
    <n v="46"/>
    <n v="148"/>
    <n v="60"/>
    <n v="56"/>
    <n v="264"/>
    <n v="244"/>
    <n v="186"/>
    <n v="546"/>
    <n v="121"/>
    <n v="134"/>
    <n v="116"/>
    <n v="134"/>
    <n v="100"/>
    <n v="102"/>
    <n v="707"/>
    <n v="82"/>
    <n v="71"/>
    <n v="49"/>
    <n v="46"/>
    <n v="52"/>
    <n v="300"/>
  </r>
  <r>
    <s v="080502"/>
    <x v="0"/>
    <x v="1"/>
    <x v="1"/>
    <s v="CHECCA"/>
    <n v="1"/>
    <x v="2"/>
    <x v="0"/>
    <n v="442"/>
    <n v="6"/>
    <n v="6"/>
    <n v="7"/>
    <n v="6"/>
    <n v="6"/>
    <n v="19"/>
    <n v="31"/>
    <n v="7"/>
    <n v="7"/>
    <n v="5"/>
    <n v="6"/>
    <n v="6"/>
    <n v="31"/>
    <n v="8"/>
    <n v="5"/>
    <n v="6"/>
    <n v="7"/>
    <n v="9"/>
    <n v="35"/>
    <n v="10"/>
    <n v="8"/>
    <n v="11"/>
    <n v="29"/>
    <n v="9"/>
    <n v="11"/>
    <n v="49"/>
    <n v="48"/>
    <n v="40"/>
    <n v="108"/>
    <n v="32"/>
    <n v="26"/>
    <n v="27"/>
    <n v="24"/>
    <n v="21"/>
    <n v="20"/>
    <n v="150"/>
    <n v="17"/>
    <n v="15"/>
    <n v="12"/>
    <n v="8"/>
    <n v="6"/>
    <n v="58"/>
  </r>
  <r>
    <s v="080502"/>
    <x v="0"/>
    <x v="1"/>
    <x v="1"/>
    <s v="CHECCA"/>
    <n v="1"/>
    <x v="2"/>
    <x v="1"/>
    <n v="414"/>
    <n v="3"/>
    <n v="5"/>
    <n v="6"/>
    <n v="5"/>
    <n v="7"/>
    <n v="18"/>
    <n v="26"/>
    <n v="7"/>
    <n v="5"/>
    <n v="6"/>
    <n v="6"/>
    <n v="5"/>
    <n v="29"/>
    <n v="6"/>
    <n v="6"/>
    <n v="6"/>
    <n v="7"/>
    <n v="8"/>
    <n v="33"/>
    <n v="10"/>
    <n v="9"/>
    <n v="9"/>
    <n v="28"/>
    <n v="12"/>
    <n v="11"/>
    <n v="51"/>
    <n v="47"/>
    <n v="36"/>
    <n v="106"/>
    <n v="23"/>
    <n v="26"/>
    <n v="22"/>
    <n v="26"/>
    <n v="19"/>
    <n v="19"/>
    <n v="135"/>
    <n v="16"/>
    <n v="14"/>
    <n v="9"/>
    <n v="9"/>
    <n v="9"/>
    <n v="57"/>
  </r>
  <r>
    <s v="080503"/>
    <x v="0"/>
    <x v="1"/>
    <x v="1"/>
    <s v="KUNTURKANKI"/>
    <n v="1"/>
    <x v="3"/>
    <x v="0"/>
    <n v="2534"/>
    <n v="33"/>
    <n v="34"/>
    <n v="29"/>
    <n v="44"/>
    <n v="41"/>
    <n v="114"/>
    <n v="181"/>
    <n v="39"/>
    <n v="30"/>
    <n v="36"/>
    <n v="37"/>
    <n v="38"/>
    <n v="180"/>
    <n v="30"/>
    <n v="36"/>
    <n v="44"/>
    <n v="42"/>
    <n v="35"/>
    <n v="187"/>
    <n v="40"/>
    <n v="42"/>
    <n v="64"/>
    <n v="146"/>
    <n v="50"/>
    <n v="50"/>
    <n v="246"/>
    <n v="283"/>
    <n v="218"/>
    <n v="601"/>
    <n v="179"/>
    <n v="166"/>
    <n v="158"/>
    <n v="136"/>
    <n v="134"/>
    <n v="143"/>
    <n v="916"/>
    <n v="101"/>
    <n v="67"/>
    <n v="54"/>
    <n v="47"/>
    <n v="54"/>
    <n v="323"/>
  </r>
  <r>
    <s v="080503"/>
    <x v="0"/>
    <x v="1"/>
    <x v="1"/>
    <s v="KUNTURKANKI"/>
    <n v="1"/>
    <x v="3"/>
    <x v="1"/>
    <n v="2545"/>
    <n v="38"/>
    <n v="41"/>
    <n v="33"/>
    <n v="44"/>
    <n v="35"/>
    <n v="112"/>
    <n v="191"/>
    <n v="34"/>
    <n v="31"/>
    <n v="46"/>
    <n v="32"/>
    <n v="50"/>
    <n v="193"/>
    <n v="37"/>
    <n v="35"/>
    <n v="38"/>
    <n v="33"/>
    <n v="36"/>
    <n v="179"/>
    <n v="42"/>
    <n v="53"/>
    <n v="55"/>
    <n v="150"/>
    <n v="40"/>
    <n v="52"/>
    <n v="242"/>
    <n v="259"/>
    <n v="236"/>
    <n v="587"/>
    <n v="189"/>
    <n v="167"/>
    <n v="136"/>
    <n v="146"/>
    <n v="157"/>
    <n v="121"/>
    <n v="916"/>
    <n v="82"/>
    <n v="70"/>
    <n v="51"/>
    <n v="58"/>
    <n v="68"/>
    <n v="329"/>
  </r>
  <r>
    <s v="080504"/>
    <x v="0"/>
    <x v="2"/>
    <x v="1"/>
    <s v="LANGUI"/>
    <n v="1"/>
    <x v="4"/>
    <x v="0"/>
    <n v="206"/>
    <n v="1"/>
    <n v="1"/>
    <n v="2"/>
    <n v="4"/>
    <n v="1"/>
    <n v="7"/>
    <n v="9"/>
    <n v="3"/>
    <n v="2"/>
    <n v="3"/>
    <n v="2"/>
    <n v="2"/>
    <n v="12"/>
    <n v="2"/>
    <n v="2"/>
    <n v="3"/>
    <n v="3"/>
    <n v="4"/>
    <n v="14"/>
    <n v="4"/>
    <n v="4"/>
    <n v="3"/>
    <n v="11"/>
    <n v="4"/>
    <n v="5"/>
    <n v="20"/>
    <n v="19"/>
    <n v="19"/>
    <n v="47"/>
    <n v="16"/>
    <n v="15"/>
    <n v="14"/>
    <n v="12"/>
    <n v="11"/>
    <n v="12"/>
    <n v="80"/>
    <n v="11"/>
    <n v="7"/>
    <n v="5"/>
    <n v="5"/>
    <n v="5"/>
    <n v="33"/>
  </r>
  <r>
    <s v="080504"/>
    <x v="0"/>
    <x v="2"/>
    <x v="1"/>
    <s v="LANGUI"/>
    <n v="1"/>
    <x v="4"/>
    <x v="1"/>
    <n v="200"/>
    <n v="1"/>
    <n v="3"/>
    <n v="2"/>
    <n v="2"/>
    <n v="3"/>
    <n v="7"/>
    <n v="11"/>
    <n v="2"/>
    <n v="2"/>
    <n v="3"/>
    <n v="3"/>
    <n v="1"/>
    <n v="11"/>
    <n v="2"/>
    <n v="3"/>
    <n v="2"/>
    <n v="4"/>
    <n v="3"/>
    <n v="14"/>
    <n v="2"/>
    <n v="4"/>
    <n v="4"/>
    <n v="10"/>
    <n v="4"/>
    <n v="2"/>
    <n v="16"/>
    <n v="18"/>
    <n v="19"/>
    <n v="43"/>
    <n v="14"/>
    <n v="15"/>
    <n v="11"/>
    <n v="10"/>
    <n v="13"/>
    <n v="11"/>
    <n v="74"/>
    <n v="8"/>
    <n v="9"/>
    <n v="5"/>
    <n v="6"/>
    <n v="9"/>
    <n v="37"/>
  </r>
  <r>
    <s v="080504"/>
    <x v="0"/>
    <x v="2"/>
    <x v="1"/>
    <s v="LANGUI"/>
    <n v="1"/>
    <x v="5"/>
    <x v="0"/>
    <n v="817"/>
    <n v="6"/>
    <n v="6"/>
    <n v="8"/>
    <n v="14"/>
    <n v="5"/>
    <n v="27"/>
    <n v="39"/>
    <n v="11"/>
    <n v="8"/>
    <n v="10"/>
    <n v="8"/>
    <n v="7"/>
    <n v="44"/>
    <n v="10"/>
    <n v="10"/>
    <n v="10"/>
    <n v="13"/>
    <n v="16"/>
    <n v="59"/>
    <n v="14"/>
    <n v="16"/>
    <n v="10"/>
    <n v="40"/>
    <n v="16"/>
    <n v="18"/>
    <n v="74"/>
    <n v="78"/>
    <n v="75"/>
    <n v="187"/>
    <n v="64"/>
    <n v="61"/>
    <n v="54"/>
    <n v="50"/>
    <n v="42"/>
    <n v="49"/>
    <n v="320"/>
    <n v="44"/>
    <n v="29"/>
    <n v="18"/>
    <n v="18"/>
    <n v="19"/>
    <n v="128"/>
  </r>
  <r>
    <s v="080504"/>
    <x v="0"/>
    <x v="2"/>
    <x v="1"/>
    <s v="LANGUI"/>
    <n v="1"/>
    <x v="5"/>
    <x v="1"/>
    <n v="803"/>
    <n v="6"/>
    <n v="13"/>
    <n v="9"/>
    <n v="7"/>
    <n v="13"/>
    <n v="29"/>
    <n v="48"/>
    <n v="8"/>
    <n v="8"/>
    <n v="11"/>
    <n v="11"/>
    <n v="5"/>
    <n v="43"/>
    <n v="10"/>
    <n v="11"/>
    <n v="10"/>
    <n v="15"/>
    <n v="12"/>
    <n v="58"/>
    <n v="10"/>
    <n v="15"/>
    <n v="15"/>
    <n v="40"/>
    <n v="14"/>
    <n v="9"/>
    <n v="63"/>
    <n v="70"/>
    <n v="77"/>
    <n v="170"/>
    <n v="57"/>
    <n v="61"/>
    <n v="43"/>
    <n v="41"/>
    <n v="50"/>
    <n v="44"/>
    <n v="296"/>
    <n v="34"/>
    <n v="34"/>
    <n v="21"/>
    <n v="24"/>
    <n v="35"/>
    <n v="148"/>
  </r>
  <r>
    <s v="080505"/>
    <x v="0"/>
    <x v="2"/>
    <x v="1"/>
    <s v="LAYO"/>
    <n v="1"/>
    <x v="6"/>
    <x v="0"/>
    <n v="2750"/>
    <n v="37"/>
    <n v="32"/>
    <n v="47"/>
    <n v="32"/>
    <n v="44"/>
    <n v="123"/>
    <n v="192"/>
    <n v="42"/>
    <n v="40"/>
    <n v="47"/>
    <n v="45"/>
    <n v="38"/>
    <n v="212"/>
    <n v="43"/>
    <n v="58"/>
    <n v="48"/>
    <n v="51"/>
    <n v="44"/>
    <n v="244"/>
    <n v="59"/>
    <n v="65"/>
    <n v="68"/>
    <n v="192"/>
    <n v="63"/>
    <n v="48"/>
    <n v="303"/>
    <n v="289"/>
    <n v="234"/>
    <n v="634"/>
    <n v="175"/>
    <n v="153"/>
    <n v="186"/>
    <n v="148"/>
    <n v="148"/>
    <n v="133"/>
    <n v="943"/>
    <n v="108"/>
    <n v="70"/>
    <n v="53"/>
    <n v="54"/>
    <n v="48"/>
    <n v="333"/>
  </r>
  <r>
    <s v="080505"/>
    <x v="0"/>
    <x v="2"/>
    <x v="1"/>
    <s v="LAYO"/>
    <n v="1"/>
    <x v="6"/>
    <x v="1"/>
    <n v="2648"/>
    <n v="28"/>
    <n v="48"/>
    <n v="45"/>
    <n v="40"/>
    <n v="47"/>
    <n v="132"/>
    <n v="208"/>
    <n v="41"/>
    <n v="44"/>
    <n v="34"/>
    <n v="44"/>
    <n v="45"/>
    <n v="208"/>
    <n v="45"/>
    <n v="47"/>
    <n v="40"/>
    <n v="48"/>
    <n v="43"/>
    <n v="223"/>
    <n v="45"/>
    <n v="48"/>
    <n v="49"/>
    <n v="142"/>
    <n v="59"/>
    <n v="51"/>
    <n v="252"/>
    <n v="268"/>
    <n v="214"/>
    <n v="592"/>
    <n v="192"/>
    <n v="168"/>
    <n v="164"/>
    <n v="145"/>
    <n v="144"/>
    <n v="112"/>
    <n v="925"/>
    <n v="101"/>
    <n v="82"/>
    <n v="51"/>
    <n v="57"/>
    <n v="59"/>
    <n v="350"/>
  </r>
  <r>
    <s v="080501"/>
    <x v="0"/>
    <x v="3"/>
    <x v="1"/>
    <s v="YANAOCA"/>
    <n v="1"/>
    <x v="7"/>
    <x v="0"/>
    <n v="598"/>
    <n v="8"/>
    <n v="9"/>
    <n v="11"/>
    <n v="10"/>
    <n v="8"/>
    <n v="29"/>
    <n v="46"/>
    <n v="9"/>
    <n v="7"/>
    <n v="8"/>
    <n v="8"/>
    <n v="9"/>
    <n v="41"/>
    <n v="8"/>
    <n v="11"/>
    <n v="11"/>
    <n v="13"/>
    <n v="12"/>
    <n v="55"/>
    <n v="13"/>
    <n v="11"/>
    <n v="13"/>
    <n v="37"/>
    <n v="15"/>
    <n v="13"/>
    <n v="65"/>
    <n v="64"/>
    <n v="49"/>
    <n v="141"/>
    <n v="40"/>
    <n v="39"/>
    <n v="34"/>
    <n v="30"/>
    <n v="29"/>
    <n v="28"/>
    <n v="200"/>
    <n v="21"/>
    <n v="18"/>
    <n v="13"/>
    <n v="14"/>
    <n v="12"/>
    <n v="78"/>
  </r>
  <r>
    <s v="080501"/>
    <x v="0"/>
    <x v="3"/>
    <x v="1"/>
    <s v="YANAOCA"/>
    <n v="1"/>
    <x v="7"/>
    <x v="1"/>
    <n v="582"/>
    <n v="7"/>
    <n v="9"/>
    <n v="9"/>
    <n v="7"/>
    <n v="9"/>
    <n v="25"/>
    <n v="41"/>
    <n v="9"/>
    <n v="7"/>
    <n v="9"/>
    <n v="9"/>
    <n v="7"/>
    <n v="41"/>
    <n v="8"/>
    <n v="9"/>
    <n v="8"/>
    <n v="10"/>
    <n v="12"/>
    <n v="47"/>
    <n v="12"/>
    <n v="14"/>
    <n v="13"/>
    <n v="39"/>
    <n v="13"/>
    <n v="11"/>
    <n v="63"/>
    <n v="62"/>
    <n v="49"/>
    <n v="135"/>
    <n v="39"/>
    <n v="33"/>
    <n v="32"/>
    <n v="29"/>
    <n v="29"/>
    <n v="28"/>
    <n v="190"/>
    <n v="23"/>
    <n v="20"/>
    <n v="14"/>
    <n v="15"/>
    <n v="17"/>
    <n v="89"/>
  </r>
  <r>
    <s v="080507"/>
    <x v="0"/>
    <x v="3"/>
    <x v="1"/>
    <s v="QUEHUE"/>
    <n v="1"/>
    <x v="8"/>
    <x v="0"/>
    <n v="554"/>
    <n v="8"/>
    <n v="10"/>
    <n v="10"/>
    <n v="8"/>
    <n v="6"/>
    <n v="24"/>
    <n v="42"/>
    <n v="9"/>
    <n v="5"/>
    <n v="9"/>
    <n v="8"/>
    <n v="9"/>
    <n v="40"/>
    <n v="8"/>
    <n v="5"/>
    <n v="8"/>
    <n v="11"/>
    <n v="11"/>
    <n v="43"/>
    <n v="10"/>
    <n v="11"/>
    <n v="15"/>
    <n v="36"/>
    <n v="13"/>
    <n v="15"/>
    <n v="64"/>
    <n v="59"/>
    <n v="52"/>
    <n v="139"/>
    <n v="39"/>
    <n v="33"/>
    <n v="34"/>
    <n v="29"/>
    <n v="29"/>
    <n v="25"/>
    <n v="189"/>
    <n v="22"/>
    <n v="15"/>
    <n v="11"/>
    <n v="9"/>
    <n v="8"/>
    <n v="65"/>
  </r>
  <r>
    <s v="080507"/>
    <x v="0"/>
    <x v="3"/>
    <x v="1"/>
    <s v="QUEHUE"/>
    <n v="1"/>
    <x v="8"/>
    <x v="1"/>
    <n v="525"/>
    <n v="7"/>
    <n v="6"/>
    <n v="7"/>
    <n v="8"/>
    <n v="6"/>
    <n v="21"/>
    <n v="34"/>
    <n v="8"/>
    <n v="7"/>
    <n v="8"/>
    <n v="8"/>
    <n v="6"/>
    <n v="37"/>
    <n v="6"/>
    <n v="7"/>
    <n v="7"/>
    <n v="9"/>
    <n v="9"/>
    <n v="38"/>
    <n v="13"/>
    <n v="14"/>
    <n v="10"/>
    <n v="37"/>
    <n v="14"/>
    <n v="13"/>
    <n v="64"/>
    <n v="62"/>
    <n v="45"/>
    <n v="134"/>
    <n v="38"/>
    <n v="29"/>
    <n v="26"/>
    <n v="30"/>
    <n v="25"/>
    <n v="23"/>
    <n v="171"/>
    <n v="21"/>
    <n v="20"/>
    <n v="10"/>
    <n v="10"/>
    <n v="13"/>
    <n v="74"/>
  </r>
  <r>
    <s v="080506"/>
    <x v="0"/>
    <x v="3"/>
    <x v="1"/>
    <s v="PAMPAMARCA"/>
    <n v="1"/>
    <x v="9"/>
    <x v="0"/>
    <n v="929"/>
    <n v="11"/>
    <n v="13"/>
    <n v="10"/>
    <n v="10"/>
    <n v="12"/>
    <n v="32"/>
    <n v="56"/>
    <n v="18"/>
    <n v="8"/>
    <n v="10"/>
    <n v="10"/>
    <n v="13"/>
    <n v="59"/>
    <n v="10"/>
    <n v="10"/>
    <n v="9"/>
    <n v="9"/>
    <n v="7"/>
    <n v="45"/>
    <n v="14"/>
    <n v="22"/>
    <n v="19"/>
    <n v="55"/>
    <n v="19"/>
    <n v="19"/>
    <n v="93"/>
    <n v="95"/>
    <n v="73"/>
    <n v="206"/>
    <n v="65"/>
    <n v="60"/>
    <n v="56"/>
    <n v="71"/>
    <n v="54"/>
    <n v="61"/>
    <n v="367"/>
    <n v="44"/>
    <n v="31"/>
    <n v="35"/>
    <n v="13"/>
    <n v="18"/>
    <n v="141"/>
  </r>
  <r>
    <s v="080506"/>
    <x v="0"/>
    <x v="3"/>
    <x v="1"/>
    <s v="PAMPAMARCA"/>
    <n v="1"/>
    <x v="9"/>
    <x v="1"/>
    <n v="906"/>
    <n v="6"/>
    <n v="4"/>
    <n v="8"/>
    <n v="13"/>
    <n v="8"/>
    <n v="29"/>
    <n v="39"/>
    <n v="15"/>
    <n v="10"/>
    <n v="13"/>
    <n v="8"/>
    <n v="12"/>
    <n v="58"/>
    <n v="13"/>
    <n v="9"/>
    <n v="11"/>
    <n v="14"/>
    <n v="15"/>
    <n v="62"/>
    <n v="20"/>
    <n v="21"/>
    <n v="20"/>
    <n v="61"/>
    <n v="14"/>
    <n v="32"/>
    <n v="107"/>
    <n v="82"/>
    <n v="66"/>
    <n v="194"/>
    <n v="64"/>
    <n v="54"/>
    <n v="48"/>
    <n v="52"/>
    <n v="49"/>
    <n v="52"/>
    <n v="319"/>
    <n v="48"/>
    <n v="33"/>
    <n v="22"/>
    <n v="33"/>
    <n v="37"/>
    <n v="173"/>
  </r>
  <r>
    <s v="080501"/>
    <x v="0"/>
    <x v="3"/>
    <x v="1"/>
    <s v="YANAOCA"/>
    <n v="1"/>
    <x v="10"/>
    <x v="0"/>
    <n v="783"/>
    <n v="11"/>
    <n v="12"/>
    <n v="14"/>
    <n v="13"/>
    <n v="11"/>
    <n v="38"/>
    <n v="61"/>
    <n v="12"/>
    <n v="9"/>
    <n v="10"/>
    <n v="11"/>
    <n v="12"/>
    <n v="54"/>
    <n v="11"/>
    <n v="14"/>
    <n v="14"/>
    <n v="17"/>
    <n v="16"/>
    <n v="72"/>
    <n v="17"/>
    <n v="15"/>
    <n v="16"/>
    <n v="48"/>
    <n v="20"/>
    <n v="18"/>
    <n v="86"/>
    <n v="84"/>
    <n v="65"/>
    <n v="187"/>
    <n v="52"/>
    <n v="50"/>
    <n v="45"/>
    <n v="39"/>
    <n v="38"/>
    <n v="37"/>
    <n v="261"/>
    <n v="27"/>
    <n v="23"/>
    <n v="17"/>
    <n v="18"/>
    <n v="15"/>
    <n v="100"/>
  </r>
  <r>
    <s v="080501"/>
    <x v="0"/>
    <x v="3"/>
    <x v="1"/>
    <s v="YANAOCA"/>
    <n v="1"/>
    <x v="10"/>
    <x v="1"/>
    <n v="758"/>
    <n v="10"/>
    <n v="12"/>
    <n v="11"/>
    <n v="9"/>
    <n v="12"/>
    <n v="32"/>
    <n v="54"/>
    <n v="11"/>
    <n v="10"/>
    <n v="11"/>
    <n v="12"/>
    <n v="9"/>
    <n v="53"/>
    <n v="10"/>
    <n v="12"/>
    <n v="10"/>
    <n v="13"/>
    <n v="15"/>
    <n v="60"/>
    <n v="15"/>
    <n v="18"/>
    <n v="17"/>
    <n v="50"/>
    <n v="16"/>
    <n v="14"/>
    <n v="80"/>
    <n v="81"/>
    <n v="65"/>
    <n v="176"/>
    <n v="51"/>
    <n v="43"/>
    <n v="42"/>
    <n v="38"/>
    <n v="38"/>
    <n v="37"/>
    <n v="249"/>
    <n v="30"/>
    <n v="26"/>
    <n v="19"/>
    <n v="19"/>
    <n v="22"/>
    <n v="116"/>
  </r>
  <r>
    <s v="080507"/>
    <x v="0"/>
    <x v="3"/>
    <x v="1"/>
    <s v="QUEHUE"/>
    <n v="1"/>
    <x v="11"/>
    <x v="0"/>
    <n v="761"/>
    <n v="10"/>
    <n v="13"/>
    <n v="14"/>
    <n v="12"/>
    <n v="9"/>
    <n v="35"/>
    <n v="58"/>
    <n v="12"/>
    <n v="7"/>
    <n v="12"/>
    <n v="10"/>
    <n v="12"/>
    <n v="53"/>
    <n v="12"/>
    <n v="8"/>
    <n v="10"/>
    <n v="15"/>
    <n v="15"/>
    <n v="60"/>
    <n v="15"/>
    <n v="16"/>
    <n v="20"/>
    <n v="51"/>
    <n v="18"/>
    <n v="20"/>
    <n v="89"/>
    <n v="81"/>
    <n v="72"/>
    <n v="191"/>
    <n v="54"/>
    <n v="46"/>
    <n v="46"/>
    <n v="40"/>
    <n v="40"/>
    <n v="35"/>
    <n v="261"/>
    <n v="30"/>
    <n v="20"/>
    <n v="15"/>
    <n v="12"/>
    <n v="10"/>
    <n v="87"/>
  </r>
  <r>
    <s v="080507"/>
    <x v="0"/>
    <x v="3"/>
    <x v="1"/>
    <s v="QUEHUE"/>
    <n v="1"/>
    <x v="11"/>
    <x v="1"/>
    <n v="725"/>
    <n v="9"/>
    <n v="9"/>
    <n v="10"/>
    <n v="11"/>
    <n v="9"/>
    <n v="30"/>
    <n v="48"/>
    <n v="11"/>
    <n v="9"/>
    <n v="11"/>
    <n v="12"/>
    <n v="9"/>
    <n v="52"/>
    <n v="8"/>
    <n v="9"/>
    <n v="9"/>
    <n v="13"/>
    <n v="13"/>
    <n v="52"/>
    <n v="17"/>
    <n v="19"/>
    <n v="14"/>
    <n v="50"/>
    <n v="19"/>
    <n v="19"/>
    <n v="88"/>
    <n v="87"/>
    <n v="62"/>
    <n v="187"/>
    <n v="52"/>
    <n v="40"/>
    <n v="35"/>
    <n v="41"/>
    <n v="35"/>
    <n v="32"/>
    <n v="235"/>
    <n v="29"/>
    <n v="27"/>
    <n v="15"/>
    <n v="13"/>
    <n v="17"/>
    <n v="101"/>
  </r>
  <r>
    <s v="080508"/>
    <x v="0"/>
    <x v="3"/>
    <x v="1"/>
    <s v="TUPAC AMARU"/>
    <n v="1"/>
    <x v="12"/>
    <x v="0"/>
    <n v="277"/>
    <n v="3"/>
    <n v="3"/>
    <n v="5"/>
    <n v="4"/>
    <n v="4"/>
    <n v="13"/>
    <n v="19"/>
    <n v="4"/>
    <n v="4"/>
    <n v="3"/>
    <n v="3"/>
    <n v="3"/>
    <n v="17"/>
    <n v="4"/>
    <n v="4"/>
    <n v="4"/>
    <n v="3"/>
    <n v="5"/>
    <n v="20"/>
    <n v="3"/>
    <n v="4"/>
    <n v="5"/>
    <n v="12"/>
    <n v="6"/>
    <n v="4"/>
    <n v="22"/>
    <n v="26"/>
    <n v="26"/>
    <n v="62"/>
    <n v="23"/>
    <n v="19"/>
    <n v="18"/>
    <n v="21"/>
    <n v="13"/>
    <n v="15"/>
    <n v="109"/>
    <n v="13"/>
    <n v="9"/>
    <n v="6"/>
    <n v="4"/>
    <n v="6"/>
    <n v="38"/>
  </r>
  <r>
    <s v="080508"/>
    <x v="0"/>
    <x v="3"/>
    <x v="1"/>
    <s v="TUPAC AMARU"/>
    <n v="1"/>
    <x v="12"/>
    <x v="1"/>
    <n v="256"/>
    <n v="3"/>
    <n v="4"/>
    <n v="4"/>
    <n v="3"/>
    <n v="3"/>
    <n v="10"/>
    <n v="17"/>
    <n v="4"/>
    <n v="4"/>
    <n v="3"/>
    <n v="2"/>
    <n v="3"/>
    <n v="16"/>
    <n v="3"/>
    <n v="2"/>
    <n v="3"/>
    <n v="3"/>
    <n v="4"/>
    <n v="15"/>
    <n v="5"/>
    <n v="4"/>
    <n v="6"/>
    <n v="15"/>
    <n v="7"/>
    <n v="6"/>
    <n v="28"/>
    <n v="25"/>
    <n v="24"/>
    <n v="62"/>
    <n v="20"/>
    <n v="17"/>
    <n v="17"/>
    <n v="14"/>
    <n v="14"/>
    <n v="11"/>
    <n v="93"/>
    <n v="11"/>
    <n v="9"/>
    <n v="8"/>
    <n v="5"/>
    <n v="5"/>
    <n v="38"/>
  </r>
  <r>
    <s v="080508"/>
    <x v="0"/>
    <x v="3"/>
    <x v="1"/>
    <s v="TUPAC AMARU"/>
    <n v="1"/>
    <x v="13"/>
    <x v="0"/>
    <n v="358"/>
    <n v="4"/>
    <n v="4"/>
    <n v="7"/>
    <n v="6"/>
    <n v="5"/>
    <n v="18"/>
    <n v="26"/>
    <n v="5"/>
    <n v="5"/>
    <n v="4"/>
    <n v="4"/>
    <n v="3"/>
    <n v="21"/>
    <n v="6"/>
    <n v="5"/>
    <n v="5"/>
    <n v="4"/>
    <n v="6"/>
    <n v="26"/>
    <n v="4"/>
    <n v="6"/>
    <n v="7"/>
    <n v="17"/>
    <n v="8"/>
    <n v="5"/>
    <n v="30"/>
    <n v="33"/>
    <n v="33"/>
    <n v="79"/>
    <n v="29"/>
    <n v="25"/>
    <n v="23"/>
    <n v="27"/>
    <n v="17"/>
    <n v="19"/>
    <n v="140"/>
    <n v="16"/>
    <n v="11"/>
    <n v="8"/>
    <n v="6"/>
    <n v="8"/>
    <n v="49"/>
  </r>
  <r>
    <s v="080508"/>
    <x v="0"/>
    <x v="3"/>
    <x v="1"/>
    <s v="TUPAC AMARU"/>
    <n v="1"/>
    <x v="13"/>
    <x v="1"/>
    <n v="330"/>
    <n v="4"/>
    <n v="5"/>
    <n v="5"/>
    <n v="4"/>
    <n v="3"/>
    <n v="12"/>
    <n v="21"/>
    <n v="5"/>
    <n v="5"/>
    <n v="3"/>
    <n v="3"/>
    <n v="4"/>
    <n v="20"/>
    <n v="3"/>
    <n v="2"/>
    <n v="4"/>
    <n v="4"/>
    <n v="5"/>
    <n v="18"/>
    <n v="7"/>
    <n v="6"/>
    <n v="8"/>
    <n v="21"/>
    <n v="9"/>
    <n v="8"/>
    <n v="38"/>
    <n v="32"/>
    <n v="31"/>
    <n v="80"/>
    <n v="25"/>
    <n v="22"/>
    <n v="22"/>
    <n v="18"/>
    <n v="18"/>
    <n v="14"/>
    <n v="119"/>
    <n v="14"/>
    <n v="12"/>
    <n v="11"/>
    <n v="7"/>
    <n v="7"/>
    <n v="51"/>
  </r>
  <r>
    <s v="080508"/>
    <x v="0"/>
    <x v="3"/>
    <x v="1"/>
    <s v="TUPAC AMARU"/>
    <n v="1"/>
    <x v="14"/>
    <x v="0"/>
    <n v="490"/>
    <n v="6"/>
    <n v="5"/>
    <n v="9"/>
    <n v="8"/>
    <n v="7"/>
    <n v="24"/>
    <n v="35"/>
    <n v="7"/>
    <n v="7"/>
    <n v="6"/>
    <n v="5"/>
    <n v="4"/>
    <n v="29"/>
    <n v="8"/>
    <n v="6"/>
    <n v="7"/>
    <n v="5"/>
    <n v="9"/>
    <n v="35"/>
    <n v="5"/>
    <n v="8"/>
    <n v="9"/>
    <n v="22"/>
    <n v="11"/>
    <n v="7"/>
    <n v="40"/>
    <n v="46"/>
    <n v="46"/>
    <n v="110"/>
    <n v="40"/>
    <n v="34"/>
    <n v="32"/>
    <n v="37"/>
    <n v="24"/>
    <n v="26"/>
    <n v="193"/>
    <n v="22"/>
    <n v="16"/>
    <n v="11"/>
    <n v="8"/>
    <n v="9"/>
    <n v="66"/>
  </r>
  <r>
    <s v="080508"/>
    <x v="0"/>
    <x v="3"/>
    <x v="1"/>
    <s v="TUPAC AMARU"/>
    <n v="1"/>
    <x v="14"/>
    <x v="1"/>
    <n v="451"/>
    <n v="6"/>
    <n v="7"/>
    <n v="6"/>
    <n v="6"/>
    <n v="4"/>
    <n v="16"/>
    <n v="29"/>
    <n v="7"/>
    <n v="7"/>
    <n v="4"/>
    <n v="4"/>
    <n v="5"/>
    <n v="27"/>
    <n v="4"/>
    <n v="3"/>
    <n v="5"/>
    <n v="6"/>
    <n v="7"/>
    <n v="25"/>
    <n v="9"/>
    <n v="8"/>
    <n v="11"/>
    <n v="28"/>
    <n v="12"/>
    <n v="11"/>
    <n v="51"/>
    <n v="44"/>
    <n v="42"/>
    <n v="109"/>
    <n v="35"/>
    <n v="30"/>
    <n v="30"/>
    <n v="24"/>
    <n v="24"/>
    <n v="19"/>
    <n v="162"/>
    <n v="20"/>
    <n v="17"/>
    <n v="15"/>
    <n v="9"/>
    <n v="10"/>
    <n v="71"/>
  </r>
  <r>
    <s v="080501"/>
    <x v="0"/>
    <x v="3"/>
    <x v="1"/>
    <s v="YANAOCA"/>
    <n v="1"/>
    <x v="15"/>
    <x v="0"/>
    <n v="3229"/>
    <n v="43"/>
    <n v="48"/>
    <n v="58"/>
    <n v="54"/>
    <n v="46"/>
    <n v="158"/>
    <n v="249"/>
    <n v="49"/>
    <n v="36"/>
    <n v="41"/>
    <n v="45"/>
    <n v="49"/>
    <n v="220"/>
    <n v="43"/>
    <n v="57"/>
    <n v="57"/>
    <n v="71"/>
    <n v="66"/>
    <n v="294"/>
    <n v="72"/>
    <n v="60"/>
    <n v="68"/>
    <n v="200"/>
    <n v="81"/>
    <n v="73"/>
    <n v="354"/>
    <n v="348"/>
    <n v="267"/>
    <n v="769"/>
    <n v="216"/>
    <n v="208"/>
    <n v="186"/>
    <n v="160"/>
    <n v="156"/>
    <n v="153"/>
    <n v="1079"/>
    <n v="114"/>
    <n v="97"/>
    <n v="72"/>
    <n v="74"/>
    <n v="61"/>
    <n v="418"/>
  </r>
  <r>
    <s v="080501"/>
    <x v="0"/>
    <x v="3"/>
    <x v="1"/>
    <s v="YANAOCA"/>
    <n v="1"/>
    <x v="15"/>
    <x v="1"/>
    <n v="3137"/>
    <n v="39"/>
    <n v="48"/>
    <n v="46"/>
    <n v="39"/>
    <n v="49"/>
    <n v="134"/>
    <n v="221"/>
    <n v="46"/>
    <n v="40"/>
    <n v="46"/>
    <n v="50"/>
    <n v="38"/>
    <n v="220"/>
    <n v="43"/>
    <n v="51"/>
    <n v="43"/>
    <n v="54"/>
    <n v="63"/>
    <n v="254"/>
    <n v="63"/>
    <n v="74"/>
    <n v="71"/>
    <n v="208"/>
    <n v="68"/>
    <n v="59"/>
    <n v="335"/>
    <n v="334"/>
    <n v="267"/>
    <n v="728"/>
    <n v="210"/>
    <n v="179"/>
    <n v="174"/>
    <n v="156"/>
    <n v="156"/>
    <n v="153"/>
    <n v="1028"/>
    <n v="123"/>
    <n v="107"/>
    <n v="77"/>
    <n v="79"/>
    <n v="92"/>
    <n v="478"/>
  </r>
  <r>
    <s v="080602"/>
    <x v="0"/>
    <x v="0"/>
    <x v="2"/>
    <s v="CHECACUPE"/>
    <n v="1"/>
    <x v="16"/>
    <x v="0"/>
    <n v="2650"/>
    <n v="31"/>
    <n v="33"/>
    <n v="41"/>
    <n v="39"/>
    <n v="41"/>
    <n v="121"/>
    <n v="185"/>
    <n v="38"/>
    <n v="35"/>
    <n v="30"/>
    <n v="38"/>
    <n v="33"/>
    <n v="174"/>
    <n v="28"/>
    <n v="38"/>
    <n v="42"/>
    <n v="25"/>
    <n v="42"/>
    <n v="175"/>
    <n v="40"/>
    <n v="55"/>
    <n v="49"/>
    <n v="144"/>
    <n v="73"/>
    <n v="53"/>
    <n v="270"/>
    <n v="272"/>
    <n v="264"/>
    <n v="662"/>
    <n v="220"/>
    <n v="170"/>
    <n v="156"/>
    <n v="158"/>
    <n v="160"/>
    <n v="132"/>
    <n v="996"/>
    <n v="100"/>
    <n v="88"/>
    <n v="44"/>
    <n v="35"/>
    <n v="47"/>
    <n v="314"/>
  </r>
  <r>
    <s v="080602"/>
    <x v="0"/>
    <x v="0"/>
    <x v="2"/>
    <s v="CHECACUPE"/>
    <n v="1"/>
    <x v="16"/>
    <x v="1"/>
    <n v="2628"/>
    <n v="29"/>
    <n v="27"/>
    <n v="29"/>
    <n v="35"/>
    <n v="22"/>
    <n v="86"/>
    <n v="142"/>
    <n v="45"/>
    <n v="33"/>
    <n v="30"/>
    <n v="36"/>
    <n v="39"/>
    <n v="183"/>
    <n v="37"/>
    <n v="47"/>
    <n v="44"/>
    <n v="41"/>
    <n v="30"/>
    <n v="199"/>
    <n v="28"/>
    <n v="53"/>
    <n v="35"/>
    <n v="116"/>
    <n v="47"/>
    <n v="52"/>
    <n v="215"/>
    <n v="242"/>
    <n v="276"/>
    <n v="617"/>
    <n v="192"/>
    <n v="192"/>
    <n v="165"/>
    <n v="150"/>
    <n v="159"/>
    <n v="128"/>
    <n v="986"/>
    <n v="110"/>
    <n v="92"/>
    <n v="62"/>
    <n v="52"/>
    <n v="69"/>
    <n v="385"/>
  </r>
  <r>
    <s v="080603"/>
    <x v="0"/>
    <x v="0"/>
    <x v="2"/>
    <s v="COMBAPATA"/>
    <n v="2"/>
    <x v="17"/>
    <x v="0"/>
    <n v="982"/>
    <n v="17"/>
    <n v="18"/>
    <n v="18"/>
    <n v="17"/>
    <n v="15"/>
    <n v="50"/>
    <n v="85"/>
    <n v="23"/>
    <n v="13"/>
    <n v="20"/>
    <n v="15"/>
    <n v="16"/>
    <n v="87"/>
    <n v="12"/>
    <n v="12"/>
    <n v="13"/>
    <n v="11"/>
    <n v="13"/>
    <n v="61"/>
    <n v="14"/>
    <n v="18"/>
    <n v="21"/>
    <n v="53"/>
    <n v="23"/>
    <n v="12"/>
    <n v="88"/>
    <n v="99"/>
    <n v="97"/>
    <n v="231"/>
    <n v="91"/>
    <n v="64"/>
    <n v="54"/>
    <n v="59"/>
    <n v="54"/>
    <n v="51"/>
    <n v="373"/>
    <n v="30"/>
    <n v="23"/>
    <n v="14"/>
    <n v="15"/>
    <n v="10"/>
    <n v="92"/>
  </r>
  <r>
    <s v="080603"/>
    <x v="0"/>
    <x v="0"/>
    <x v="2"/>
    <s v="COMBAPATA"/>
    <n v="2"/>
    <x v="17"/>
    <x v="1"/>
    <n v="987"/>
    <n v="19"/>
    <n v="17"/>
    <n v="14"/>
    <n v="14"/>
    <n v="16"/>
    <n v="44"/>
    <n v="80"/>
    <n v="16"/>
    <n v="12"/>
    <n v="14"/>
    <n v="17"/>
    <n v="18"/>
    <n v="77"/>
    <n v="15"/>
    <n v="9"/>
    <n v="15"/>
    <n v="11"/>
    <n v="14"/>
    <n v="64"/>
    <n v="11"/>
    <n v="14"/>
    <n v="15"/>
    <n v="40"/>
    <n v="18"/>
    <n v="16"/>
    <n v="74"/>
    <n v="94"/>
    <n v="105"/>
    <n v="233"/>
    <n v="79"/>
    <n v="63"/>
    <n v="59"/>
    <n v="57"/>
    <n v="64"/>
    <n v="44"/>
    <n v="366"/>
    <n v="37"/>
    <n v="32"/>
    <n v="20"/>
    <n v="14"/>
    <n v="24"/>
    <n v="127"/>
  </r>
  <r>
    <s v="080603"/>
    <x v="0"/>
    <x v="0"/>
    <x v="2"/>
    <s v="COMBAPATA"/>
    <n v="2"/>
    <x v="18"/>
    <x v="0"/>
    <n v="1538"/>
    <n v="26"/>
    <n v="29"/>
    <n v="29"/>
    <n v="26"/>
    <n v="23"/>
    <n v="78"/>
    <n v="133"/>
    <n v="37"/>
    <n v="21"/>
    <n v="31"/>
    <n v="24"/>
    <n v="26"/>
    <n v="139"/>
    <n v="20"/>
    <n v="19"/>
    <n v="21"/>
    <n v="18"/>
    <n v="20"/>
    <n v="98"/>
    <n v="23"/>
    <n v="27"/>
    <n v="32"/>
    <n v="82"/>
    <n v="35"/>
    <n v="19"/>
    <n v="136"/>
    <n v="155"/>
    <n v="151"/>
    <n v="360"/>
    <n v="143"/>
    <n v="99"/>
    <n v="85"/>
    <n v="92"/>
    <n v="84"/>
    <n v="79"/>
    <n v="582"/>
    <n v="48"/>
    <n v="36"/>
    <n v="21"/>
    <n v="23"/>
    <n v="16"/>
    <n v="144"/>
  </r>
  <r>
    <s v="080603"/>
    <x v="0"/>
    <x v="0"/>
    <x v="2"/>
    <s v="COMBAPATA"/>
    <n v="2"/>
    <x v="18"/>
    <x v="1"/>
    <n v="1549"/>
    <n v="30"/>
    <n v="27"/>
    <n v="23"/>
    <n v="21"/>
    <n v="24"/>
    <n v="68"/>
    <n v="125"/>
    <n v="26"/>
    <n v="18"/>
    <n v="21"/>
    <n v="27"/>
    <n v="28"/>
    <n v="120"/>
    <n v="24"/>
    <n v="15"/>
    <n v="23"/>
    <n v="17"/>
    <n v="21"/>
    <n v="100"/>
    <n v="16"/>
    <n v="23"/>
    <n v="24"/>
    <n v="63"/>
    <n v="29"/>
    <n v="26"/>
    <n v="118"/>
    <n v="147"/>
    <n v="164"/>
    <n v="366"/>
    <n v="123"/>
    <n v="98"/>
    <n v="92"/>
    <n v="89"/>
    <n v="101"/>
    <n v="70"/>
    <n v="573"/>
    <n v="59"/>
    <n v="50"/>
    <n v="32"/>
    <n v="23"/>
    <n v="38"/>
    <n v="202"/>
  </r>
  <r>
    <s v="080605"/>
    <x v="0"/>
    <x v="0"/>
    <x v="2"/>
    <s v="PITUMARCA"/>
    <n v="1"/>
    <x v="19"/>
    <x v="0"/>
    <n v="3674"/>
    <n v="54"/>
    <n v="61"/>
    <n v="61"/>
    <n v="48"/>
    <n v="61"/>
    <n v="170"/>
    <n v="285"/>
    <n v="54"/>
    <n v="63"/>
    <n v="69"/>
    <n v="76"/>
    <n v="80"/>
    <n v="342"/>
    <n v="62"/>
    <n v="65"/>
    <n v="53"/>
    <n v="60"/>
    <n v="59"/>
    <n v="299"/>
    <n v="70"/>
    <n v="87"/>
    <n v="83"/>
    <n v="240"/>
    <n v="87"/>
    <n v="59"/>
    <n v="386"/>
    <n v="398"/>
    <n v="314"/>
    <n v="858"/>
    <n v="292"/>
    <n v="245"/>
    <n v="255"/>
    <n v="185"/>
    <n v="170"/>
    <n v="141"/>
    <n v="1288"/>
    <n v="110"/>
    <n v="96"/>
    <n v="62"/>
    <n v="53"/>
    <n v="41"/>
    <n v="362"/>
  </r>
  <r>
    <s v="080605"/>
    <x v="0"/>
    <x v="0"/>
    <x v="2"/>
    <s v="PITUMARCA"/>
    <n v="1"/>
    <x v="19"/>
    <x v="1"/>
    <n v="3949"/>
    <n v="67"/>
    <n v="53"/>
    <n v="61"/>
    <n v="67"/>
    <n v="62"/>
    <n v="190"/>
    <n v="310"/>
    <n v="58"/>
    <n v="69"/>
    <n v="64"/>
    <n v="63"/>
    <n v="60"/>
    <n v="314"/>
    <n v="58"/>
    <n v="68"/>
    <n v="70"/>
    <n v="56"/>
    <n v="66"/>
    <n v="318"/>
    <n v="82"/>
    <n v="69"/>
    <n v="88"/>
    <n v="239"/>
    <n v="84"/>
    <n v="72"/>
    <n v="395"/>
    <n v="408"/>
    <n v="368"/>
    <n v="932"/>
    <n v="324"/>
    <n v="252"/>
    <n v="222"/>
    <n v="212"/>
    <n v="192"/>
    <n v="165"/>
    <n v="1367"/>
    <n v="116"/>
    <n v="102"/>
    <n v="90"/>
    <n v="77"/>
    <n v="84"/>
    <n v="469"/>
  </r>
  <r>
    <s v="080608"/>
    <x v="0"/>
    <x v="0"/>
    <x v="2"/>
    <s v="TINTA"/>
    <n v="2"/>
    <x v="20"/>
    <x v="0"/>
    <n v="2781"/>
    <n v="52"/>
    <n v="58"/>
    <n v="44"/>
    <n v="46"/>
    <n v="43"/>
    <n v="133"/>
    <n v="243"/>
    <n v="45"/>
    <n v="36"/>
    <n v="40"/>
    <n v="39"/>
    <n v="42"/>
    <n v="202"/>
    <n v="37"/>
    <n v="45"/>
    <n v="32"/>
    <n v="32"/>
    <n v="38"/>
    <n v="184"/>
    <n v="36"/>
    <n v="53"/>
    <n v="39"/>
    <n v="128"/>
    <n v="54"/>
    <n v="38"/>
    <n v="220"/>
    <n v="222"/>
    <n v="244"/>
    <n v="558"/>
    <n v="227"/>
    <n v="200"/>
    <n v="171"/>
    <n v="180"/>
    <n v="156"/>
    <n v="158"/>
    <n v="1092"/>
    <n v="111"/>
    <n v="90"/>
    <n v="54"/>
    <n v="70"/>
    <n v="49"/>
    <n v="374"/>
  </r>
  <r>
    <s v="080608"/>
    <x v="0"/>
    <x v="0"/>
    <x v="2"/>
    <s v="TINTA"/>
    <n v="2"/>
    <x v="20"/>
    <x v="1"/>
    <n v="2751"/>
    <n v="47"/>
    <n v="45"/>
    <n v="45"/>
    <n v="48"/>
    <n v="30"/>
    <n v="123"/>
    <n v="215"/>
    <n v="34"/>
    <n v="37"/>
    <n v="37"/>
    <n v="40"/>
    <n v="33"/>
    <n v="181"/>
    <n v="37"/>
    <n v="33"/>
    <n v="33"/>
    <n v="26"/>
    <n v="35"/>
    <n v="164"/>
    <n v="36"/>
    <n v="43"/>
    <n v="40"/>
    <n v="119"/>
    <n v="48"/>
    <n v="37"/>
    <n v="204"/>
    <n v="232"/>
    <n v="265"/>
    <n v="582"/>
    <n v="211"/>
    <n v="190"/>
    <n v="157"/>
    <n v="156"/>
    <n v="167"/>
    <n v="145"/>
    <n v="1026"/>
    <n v="121"/>
    <n v="89"/>
    <n v="78"/>
    <n v="87"/>
    <n v="89"/>
    <n v="464"/>
  </r>
  <r>
    <s v="080601"/>
    <x v="0"/>
    <x v="4"/>
    <x v="2"/>
    <s v="SICUANI"/>
    <n v="2"/>
    <x v="21"/>
    <x v="0"/>
    <n v="8887"/>
    <n v="118"/>
    <n v="113"/>
    <n v="133"/>
    <n v="146"/>
    <n v="140"/>
    <n v="419"/>
    <n v="650"/>
    <n v="141"/>
    <n v="171"/>
    <n v="174"/>
    <n v="178"/>
    <n v="163"/>
    <n v="827"/>
    <n v="169"/>
    <n v="168"/>
    <n v="171"/>
    <n v="173"/>
    <n v="164"/>
    <n v="845"/>
    <n v="168"/>
    <n v="179"/>
    <n v="178"/>
    <n v="525"/>
    <n v="182"/>
    <n v="170"/>
    <n v="877"/>
    <n v="853"/>
    <n v="831"/>
    <n v="2036"/>
    <n v="706"/>
    <n v="600"/>
    <n v="521"/>
    <n v="472"/>
    <n v="418"/>
    <n v="373"/>
    <n v="3090"/>
    <n v="287"/>
    <n v="228"/>
    <n v="159"/>
    <n v="109"/>
    <n v="131"/>
    <n v="914"/>
  </r>
  <r>
    <s v="080601"/>
    <x v="0"/>
    <x v="4"/>
    <x v="2"/>
    <s v="SICUANI"/>
    <n v="2"/>
    <x v="21"/>
    <x v="1"/>
    <n v="8917"/>
    <n v="112"/>
    <n v="100"/>
    <n v="134"/>
    <n v="135"/>
    <n v="132"/>
    <n v="401"/>
    <n v="613"/>
    <n v="133"/>
    <n v="147"/>
    <n v="156"/>
    <n v="163"/>
    <n v="155"/>
    <n v="754"/>
    <n v="153"/>
    <n v="158"/>
    <n v="165"/>
    <n v="163"/>
    <n v="159"/>
    <n v="798"/>
    <n v="161"/>
    <n v="174"/>
    <n v="163"/>
    <n v="498"/>
    <n v="177"/>
    <n v="164"/>
    <n v="839"/>
    <n v="835"/>
    <n v="825"/>
    <n v="2001"/>
    <n v="694"/>
    <n v="606"/>
    <n v="562"/>
    <n v="501"/>
    <n v="448"/>
    <n v="379"/>
    <n v="3190"/>
    <n v="300"/>
    <n v="244"/>
    <n v="180"/>
    <n v="147"/>
    <n v="192"/>
    <n v="1063"/>
  </r>
  <r>
    <s v="080601"/>
    <x v="0"/>
    <x v="5"/>
    <x v="2"/>
    <s v="SICUANI"/>
    <n v="2"/>
    <x v="22"/>
    <x v="0"/>
    <n v="3950"/>
    <n v="52"/>
    <n v="50"/>
    <n v="59"/>
    <n v="65"/>
    <n v="62"/>
    <n v="186"/>
    <n v="288"/>
    <n v="63"/>
    <n v="76"/>
    <n v="77"/>
    <n v="79"/>
    <n v="72"/>
    <n v="367"/>
    <n v="75"/>
    <n v="75"/>
    <n v="76"/>
    <n v="77"/>
    <n v="73"/>
    <n v="376"/>
    <n v="75"/>
    <n v="80"/>
    <n v="79"/>
    <n v="234"/>
    <n v="81"/>
    <n v="76"/>
    <n v="391"/>
    <n v="379"/>
    <n v="369"/>
    <n v="905"/>
    <n v="314"/>
    <n v="267"/>
    <n v="231"/>
    <n v="210"/>
    <n v="186"/>
    <n v="166"/>
    <n v="1374"/>
    <n v="127"/>
    <n v="101"/>
    <n v="71"/>
    <n v="49"/>
    <n v="58"/>
    <n v="406"/>
  </r>
  <r>
    <s v="080601"/>
    <x v="0"/>
    <x v="5"/>
    <x v="2"/>
    <s v="SICUANI"/>
    <n v="2"/>
    <x v="22"/>
    <x v="1"/>
    <n v="3964"/>
    <n v="50"/>
    <n v="45"/>
    <n v="60"/>
    <n v="60"/>
    <n v="59"/>
    <n v="179"/>
    <n v="274"/>
    <n v="59"/>
    <n v="66"/>
    <n v="69"/>
    <n v="72"/>
    <n v="69"/>
    <n v="335"/>
    <n v="68"/>
    <n v="70"/>
    <n v="73"/>
    <n v="72"/>
    <n v="71"/>
    <n v="354"/>
    <n v="71"/>
    <n v="77"/>
    <n v="72"/>
    <n v="220"/>
    <n v="79"/>
    <n v="73"/>
    <n v="372"/>
    <n v="371"/>
    <n v="366"/>
    <n v="889"/>
    <n v="309"/>
    <n v="269"/>
    <n v="250"/>
    <n v="223"/>
    <n v="199"/>
    <n v="169"/>
    <n v="1419"/>
    <n v="133"/>
    <n v="108"/>
    <n v="80"/>
    <n v="66"/>
    <n v="86"/>
    <n v="473"/>
  </r>
  <r>
    <s v="080601"/>
    <x v="0"/>
    <x v="5"/>
    <x v="2"/>
    <s v="SICUANI"/>
    <n v="2"/>
    <x v="23"/>
    <x v="0"/>
    <n v="659"/>
    <n v="9"/>
    <n v="8"/>
    <n v="10"/>
    <n v="11"/>
    <n v="10"/>
    <n v="31"/>
    <n v="48"/>
    <n v="10"/>
    <n v="13"/>
    <n v="13"/>
    <n v="13"/>
    <n v="12"/>
    <n v="61"/>
    <n v="13"/>
    <n v="12"/>
    <n v="13"/>
    <n v="13"/>
    <n v="12"/>
    <n v="63"/>
    <n v="12"/>
    <n v="13"/>
    <n v="13"/>
    <n v="38"/>
    <n v="13"/>
    <n v="13"/>
    <n v="64"/>
    <n v="63"/>
    <n v="62"/>
    <n v="151"/>
    <n v="52"/>
    <n v="45"/>
    <n v="39"/>
    <n v="35"/>
    <n v="31"/>
    <n v="28"/>
    <n v="230"/>
    <n v="21"/>
    <n v="17"/>
    <n v="12"/>
    <n v="8"/>
    <n v="10"/>
    <n v="68"/>
  </r>
  <r>
    <s v="080601"/>
    <x v="0"/>
    <x v="5"/>
    <x v="2"/>
    <s v="SICUANI"/>
    <n v="2"/>
    <x v="23"/>
    <x v="1"/>
    <n v="660"/>
    <n v="8"/>
    <n v="7"/>
    <n v="10"/>
    <n v="10"/>
    <n v="10"/>
    <n v="30"/>
    <n v="45"/>
    <n v="10"/>
    <n v="11"/>
    <n v="12"/>
    <n v="12"/>
    <n v="11"/>
    <n v="56"/>
    <n v="11"/>
    <n v="12"/>
    <n v="12"/>
    <n v="12"/>
    <n v="12"/>
    <n v="59"/>
    <n v="12"/>
    <n v="13"/>
    <n v="12"/>
    <n v="37"/>
    <n v="13"/>
    <n v="12"/>
    <n v="62"/>
    <n v="62"/>
    <n v="61"/>
    <n v="148"/>
    <n v="52"/>
    <n v="45"/>
    <n v="42"/>
    <n v="37"/>
    <n v="33"/>
    <n v="28"/>
    <n v="237"/>
    <n v="22"/>
    <n v="18"/>
    <n v="13"/>
    <n v="11"/>
    <n v="14"/>
    <n v="78"/>
  </r>
  <r>
    <s v="080601"/>
    <x v="0"/>
    <x v="6"/>
    <x v="2"/>
    <s v="SICUANI"/>
    <n v="2"/>
    <x v="24"/>
    <x v="0"/>
    <n v="1316"/>
    <n v="17"/>
    <n v="17"/>
    <n v="20"/>
    <n v="22"/>
    <n v="21"/>
    <n v="63"/>
    <n v="97"/>
    <n v="21"/>
    <n v="25"/>
    <n v="26"/>
    <n v="26"/>
    <n v="24"/>
    <n v="122"/>
    <n v="25"/>
    <n v="25"/>
    <n v="25"/>
    <n v="26"/>
    <n v="24"/>
    <n v="125"/>
    <n v="25"/>
    <n v="27"/>
    <n v="26"/>
    <n v="78"/>
    <n v="27"/>
    <n v="25"/>
    <n v="130"/>
    <n v="126"/>
    <n v="123"/>
    <n v="301"/>
    <n v="105"/>
    <n v="89"/>
    <n v="77"/>
    <n v="70"/>
    <n v="62"/>
    <n v="55"/>
    <n v="458"/>
    <n v="42"/>
    <n v="34"/>
    <n v="24"/>
    <n v="16"/>
    <n v="19"/>
    <n v="135"/>
  </r>
  <r>
    <s v="080601"/>
    <x v="0"/>
    <x v="6"/>
    <x v="2"/>
    <s v="SICUANI"/>
    <n v="2"/>
    <x v="24"/>
    <x v="1"/>
    <n v="1322"/>
    <n v="17"/>
    <n v="15"/>
    <n v="20"/>
    <n v="20"/>
    <n v="20"/>
    <n v="60"/>
    <n v="92"/>
    <n v="20"/>
    <n v="22"/>
    <n v="23"/>
    <n v="24"/>
    <n v="23"/>
    <n v="112"/>
    <n v="23"/>
    <n v="23"/>
    <n v="24"/>
    <n v="24"/>
    <n v="24"/>
    <n v="118"/>
    <n v="24"/>
    <n v="26"/>
    <n v="24"/>
    <n v="74"/>
    <n v="26"/>
    <n v="24"/>
    <n v="124"/>
    <n v="124"/>
    <n v="122"/>
    <n v="296"/>
    <n v="103"/>
    <n v="90"/>
    <n v="83"/>
    <n v="74"/>
    <n v="66"/>
    <n v="56"/>
    <n v="472"/>
    <n v="44"/>
    <n v="36"/>
    <n v="27"/>
    <n v="22"/>
    <n v="29"/>
    <n v="158"/>
  </r>
  <r>
    <s v="080601"/>
    <x v="0"/>
    <x v="6"/>
    <x v="2"/>
    <s v="SICUANI"/>
    <n v="2"/>
    <x v="25"/>
    <x v="0"/>
    <n v="7245"/>
    <n v="96"/>
    <n v="92"/>
    <n v="109"/>
    <n v="119"/>
    <n v="114"/>
    <n v="342"/>
    <n v="530"/>
    <n v="115"/>
    <n v="140"/>
    <n v="142"/>
    <n v="145"/>
    <n v="133"/>
    <n v="675"/>
    <n v="138"/>
    <n v="137"/>
    <n v="140"/>
    <n v="141"/>
    <n v="133"/>
    <n v="689"/>
    <n v="137"/>
    <n v="146"/>
    <n v="145"/>
    <n v="428"/>
    <n v="148"/>
    <n v="139"/>
    <n v="715"/>
    <n v="695"/>
    <n v="677"/>
    <n v="1659"/>
    <n v="576"/>
    <n v="489"/>
    <n v="424"/>
    <n v="385"/>
    <n v="341"/>
    <n v="304"/>
    <n v="2519"/>
    <n v="234"/>
    <n v="186"/>
    <n v="129"/>
    <n v="89"/>
    <n v="107"/>
    <n v="745"/>
  </r>
  <r>
    <s v="080601"/>
    <x v="0"/>
    <x v="6"/>
    <x v="2"/>
    <s v="SICUANI"/>
    <n v="2"/>
    <x v="25"/>
    <x v="1"/>
    <n v="7269"/>
    <n v="91"/>
    <n v="82"/>
    <n v="109"/>
    <n v="110"/>
    <n v="107"/>
    <n v="326"/>
    <n v="499"/>
    <n v="108"/>
    <n v="120"/>
    <n v="127"/>
    <n v="133"/>
    <n v="126"/>
    <n v="614"/>
    <n v="125"/>
    <n v="129"/>
    <n v="135"/>
    <n v="133"/>
    <n v="129"/>
    <n v="651"/>
    <n v="131"/>
    <n v="142"/>
    <n v="133"/>
    <n v="406"/>
    <n v="145"/>
    <n v="133"/>
    <n v="684"/>
    <n v="681"/>
    <n v="672"/>
    <n v="1631"/>
    <n v="566"/>
    <n v="494"/>
    <n v="458"/>
    <n v="408"/>
    <n v="365"/>
    <n v="309"/>
    <n v="2600"/>
    <n v="245"/>
    <n v="199"/>
    <n v="147"/>
    <n v="120"/>
    <n v="157"/>
    <n v="868"/>
  </r>
  <r>
    <s v="080605"/>
    <x v="0"/>
    <x v="6"/>
    <x v="2"/>
    <s v="PITUMARCA"/>
    <n v="1"/>
    <x v="26"/>
    <x v="0"/>
    <n v="457"/>
    <n v="7"/>
    <n v="8"/>
    <n v="8"/>
    <n v="6"/>
    <n v="8"/>
    <n v="22"/>
    <n v="37"/>
    <n v="7"/>
    <n v="8"/>
    <n v="8"/>
    <n v="9"/>
    <n v="10"/>
    <n v="42"/>
    <n v="8"/>
    <n v="8"/>
    <n v="7"/>
    <n v="7"/>
    <n v="7"/>
    <n v="37"/>
    <n v="9"/>
    <n v="11"/>
    <n v="10"/>
    <n v="30"/>
    <n v="11"/>
    <n v="7"/>
    <n v="48"/>
    <n v="49"/>
    <n v="39"/>
    <n v="106"/>
    <n v="36"/>
    <n v="30"/>
    <n v="32"/>
    <n v="23"/>
    <n v="21"/>
    <n v="17"/>
    <n v="159"/>
    <n v="14"/>
    <n v="12"/>
    <n v="8"/>
    <n v="7"/>
    <n v="5"/>
    <n v="46"/>
  </r>
  <r>
    <s v="080605"/>
    <x v="0"/>
    <x v="6"/>
    <x v="2"/>
    <s v="PITUMARCA"/>
    <n v="1"/>
    <x v="26"/>
    <x v="1"/>
    <n v="487"/>
    <n v="8"/>
    <n v="6"/>
    <n v="8"/>
    <n v="8"/>
    <n v="8"/>
    <n v="24"/>
    <n v="38"/>
    <n v="7"/>
    <n v="8"/>
    <n v="8"/>
    <n v="8"/>
    <n v="7"/>
    <n v="38"/>
    <n v="7"/>
    <n v="8"/>
    <n v="9"/>
    <n v="7"/>
    <n v="8"/>
    <n v="39"/>
    <n v="10"/>
    <n v="9"/>
    <n v="11"/>
    <n v="30"/>
    <n v="10"/>
    <n v="9"/>
    <n v="49"/>
    <n v="51"/>
    <n v="45"/>
    <n v="115"/>
    <n v="40"/>
    <n v="31"/>
    <n v="27"/>
    <n v="26"/>
    <n v="24"/>
    <n v="20"/>
    <n v="168"/>
    <n v="14"/>
    <n v="13"/>
    <n v="11"/>
    <n v="10"/>
    <n v="11"/>
    <n v="59"/>
  </r>
  <r>
    <s v="080601"/>
    <x v="0"/>
    <x v="6"/>
    <x v="2"/>
    <s v="SICUANI"/>
    <n v="2"/>
    <x v="27"/>
    <x v="0"/>
    <n v="1643"/>
    <n v="22"/>
    <n v="21"/>
    <n v="25"/>
    <n v="27"/>
    <n v="26"/>
    <n v="78"/>
    <n v="121"/>
    <n v="26"/>
    <n v="32"/>
    <n v="32"/>
    <n v="33"/>
    <n v="30"/>
    <n v="153"/>
    <n v="31"/>
    <n v="31"/>
    <n v="32"/>
    <n v="32"/>
    <n v="30"/>
    <n v="156"/>
    <n v="31"/>
    <n v="33"/>
    <n v="33"/>
    <n v="97"/>
    <n v="34"/>
    <n v="31"/>
    <n v="162"/>
    <n v="158"/>
    <n v="154"/>
    <n v="377"/>
    <n v="131"/>
    <n v="111"/>
    <n v="96"/>
    <n v="87"/>
    <n v="77"/>
    <n v="69"/>
    <n v="571"/>
    <n v="53"/>
    <n v="42"/>
    <n v="29"/>
    <n v="20"/>
    <n v="24"/>
    <n v="168"/>
  </r>
  <r>
    <s v="080601"/>
    <x v="0"/>
    <x v="6"/>
    <x v="2"/>
    <s v="SICUANI"/>
    <n v="2"/>
    <x v="27"/>
    <x v="1"/>
    <n v="1652"/>
    <n v="21"/>
    <n v="19"/>
    <n v="25"/>
    <n v="25"/>
    <n v="24"/>
    <n v="74"/>
    <n v="114"/>
    <n v="25"/>
    <n v="27"/>
    <n v="29"/>
    <n v="30"/>
    <n v="29"/>
    <n v="140"/>
    <n v="28"/>
    <n v="29"/>
    <n v="31"/>
    <n v="30"/>
    <n v="29"/>
    <n v="147"/>
    <n v="30"/>
    <n v="32"/>
    <n v="30"/>
    <n v="92"/>
    <n v="33"/>
    <n v="30"/>
    <n v="155"/>
    <n v="155"/>
    <n v="153"/>
    <n v="371"/>
    <n v="129"/>
    <n v="112"/>
    <n v="104"/>
    <n v="93"/>
    <n v="83"/>
    <n v="70"/>
    <n v="591"/>
    <n v="56"/>
    <n v="45"/>
    <n v="33"/>
    <n v="27"/>
    <n v="36"/>
    <n v="197"/>
  </r>
  <r>
    <s v="080606"/>
    <x v="0"/>
    <x v="6"/>
    <x v="2"/>
    <s v="SAN PABLO"/>
    <n v="1"/>
    <x v="28"/>
    <x v="0"/>
    <n v="1323"/>
    <n v="14"/>
    <n v="18"/>
    <n v="23"/>
    <n v="19"/>
    <n v="22"/>
    <n v="64"/>
    <n v="96"/>
    <n v="26"/>
    <n v="12"/>
    <n v="13"/>
    <n v="16"/>
    <n v="15"/>
    <n v="82"/>
    <n v="19"/>
    <n v="15"/>
    <n v="19"/>
    <n v="17"/>
    <n v="21"/>
    <n v="91"/>
    <n v="15"/>
    <n v="27"/>
    <n v="24"/>
    <n v="66"/>
    <n v="22"/>
    <n v="20"/>
    <n v="108"/>
    <n v="105"/>
    <n v="113"/>
    <n v="260"/>
    <n v="103"/>
    <n v="99"/>
    <n v="92"/>
    <n v="81"/>
    <n v="84"/>
    <n v="75"/>
    <n v="534"/>
    <n v="59"/>
    <n v="41"/>
    <n v="32"/>
    <n v="32"/>
    <n v="30"/>
    <n v="194"/>
  </r>
  <r>
    <s v="080606"/>
    <x v="0"/>
    <x v="6"/>
    <x v="2"/>
    <s v="SAN PABLO"/>
    <n v="1"/>
    <x v="28"/>
    <x v="1"/>
    <n v="1269"/>
    <n v="14"/>
    <n v="14"/>
    <n v="16"/>
    <n v="14"/>
    <n v="22"/>
    <n v="52"/>
    <n v="80"/>
    <n v="14"/>
    <n v="13"/>
    <n v="13"/>
    <n v="17"/>
    <n v="17"/>
    <n v="74"/>
    <n v="16"/>
    <n v="18"/>
    <n v="19"/>
    <n v="13"/>
    <n v="15"/>
    <n v="81"/>
    <n v="17"/>
    <n v="21"/>
    <n v="13"/>
    <n v="51"/>
    <n v="24"/>
    <n v="26"/>
    <n v="101"/>
    <n v="115"/>
    <n v="113"/>
    <n v="278"/>
    <n v="82"/>
    <n v="84"/>
    <n v="78"/>
    <n v="79"/>
    <n v="68"/>
    <n v="75"/>
    <n v="466"/>
    <n v="56"/>
    <n v="42"/>
    <n v="39"/>
    <n v="46"/>
    <n v="56"/>
    <n v="239"/>
  </r>
  <r>
    <s v="080607"/>
    <x v="0"/>
    <x v="6"/>
    <x v="2"/>
    <s v="SAN PEDRO"/>
    <n v="2"/>
    <x v="29"/>
    <x v="0"/>
    <n v="1381"/>
    <n v="20"/>
    <n v="16"/>
    <n v="17"/>
    <n v="12"/>
    <n v="12"/>
    <n v="41"/>
    <n v="77"/>
    <n v="10"/>
    <n v="13"/>
    <n v="15"/>
    <n v="14"/>
    <n v="19"/>
    <n v="71"/>
    <n v="20"/>
    <n v="15"/>
    <n v="14"/>
    <n v="10"/>
    <n v="18"/>
    <n v="77"/>
    <n v="13"/>
    <n v="20"/>
    <n v="14"/>
    <n v="47"/>
    <n v="17"/>
    <n v="25"/>
    <n v="89"/>
    <n v="91"/>
    <n v="134"/>
    <n v="267"/>
    <n v="116"/>
    <n v="92"/>
    <n v="108"/>
    <n v="81"/>
    <n v="98"/>
    <n v="104"/>
    <n v="599"/>
    <n v="79"/>
    <n v="54"/>
    <n v="31"/>
    <n v="38"/>
    <n v="41"/>
    <n v="243"/>
  </r>
  <r>
    <s v="080607"/>
    <x v="0"/>
    <x v="6"/>
    <x v="2"/>
    <s v="SAN PEDRO"/>
    <n v="2"/>
    <x v="29"/>
    <x v="1"/>
    <n v="1437"/>
    <n v="15"/>
    <n v="21"/>
    <n v="15"/>
    <n v="15"/>
    <n v="16"/>
    <n v="46"/>
    <n v="82"/>
    <n v="10"/>
    <n v="15"/>
    <n v="13"/>
    <n v="22"/>
    <n v="16"/>
    <n v="76"/>
    <n v="24"/>
    <n v="14"/>
    <n v="15"/>
    <n v="18"/>
    <n v="12"/>
    <n v="83"/>
    <n v="18"/>
    <n v="13"/>
    <n v="17"/>
    <n v="48"/>
    <n v="15"/>
    <n v="14"/>
    <n v="77"/>
    <n v="107"/>
    <n v="132"/>
    <n v="268"/>
    <n v="117"/>
    <n v="95"/>
    <n v="80"/>
    <n v="91"/>
    <n v="103"/>
    <n v="98"/>
    <n v="584"/>
    <n v="67"/>
    <n v="60"/>
    <n v="36"/>
    <n v="47"/>
    <n v="86"/>
    <n v="296"/>
  </r>
  <r>
    <s v="080606"/>
    <x v="0"/>
    <x v="6"/>
    <x v="2"/>
    <s v="SAN PABLO"/>
    <n v="1"/>
    <x v="30"/>
    <x v="0"/>
    <n v="955"/>
    <n v="10"/>
    <n v="13"/>
    <n v="17"/>
    <n v="14"/>
    <n v="16"/>
    <n v="47"/>
    <n v="70"/>
    <n v="18"/>
    <n v="8"/>
    <n v="10"/>
    <n v="12"/>
    <n v="11"/>
    <n v="59"/>
    <n v="13"/>
    <n v="10"/>
    <n v="14"/>
    <n v="13"/>
    <n v="15"/>
    <n v="65"/>
    <n v="10"/>
    <n v="19"/>
    <n v="17"/>
    <n v="46"/>
    <n v="16"/>
    <n v="14"/>
    <n v="76"/>
    <n v="76"/>
    <n v="82"/>
    <n v="188"/>
    <n v="74"/>
    <n v="71"/>
    <n v="67"/>
    <n v="59"/>
    <n v="61"/>
    <n v="55"/>
    <n v="387"/>
    <n v="42"/>
    <n v="29"/>
    <n v="24"/>
    <n v="23"/>
    <n v="22"/>
    <n v="140"/>
  </r>
  <r>
    <s v="080606"/>
    <x v="0"/>
    <x v="6"/>
    <x v="2"/>
    <s v="SAN PABLO"/>
    <n v="1"/>
    <x v="30"/>
    <x v="1"/>
    <n v="925"/>
    <n v="10"/>
    <n v="10"/>
    <n v="12"/>
    <n v="10"/>
    <n v="16"/>
    <n v="38"/>
    <n v="58"/>
    <n v="10"/>
    <n v="10"/>
    <n v="10"/>
    <n v="12"/>
    <n v="13"/>
    <n v="55"/>
    <n v="11"/>
    <n v="13"/>
    <n v="14"/>
    <n v="10"/>
    <n v="11"/>
    <n v="59"/>
    <n v="13"/>
    <n v="16"/>
    <n v="10"/>
    <n v="39"/>
    <n v="18"/>
    <n v="18"/>
    <n v="75"/>
    <n v="83"/>
    <n v="82"/>
    <n v="201"/>
    <n v="59"/>
    <n v="61"/>
    <n v="56"/>
    <n v="58"/>
    <n v="50"/>
    <n v="54"/>
    <n v="338"/>
    <n v="41"/>
    <n v="30"/>
    <n v="29"/>
    <n v="34"/>
    <n v="41"/>
    <n v="175"/>
  </r>
  <r>
    <s v="080601"/>
    <x v="0"/>
    <x v="6"/>
    <x v="2"/>
    <s v="SICUANI"/>
    <n v="2"/>
    <x v="31"/>
    <x v="0"/>
    <n v="986"/>
    <n v="13"/>
    <n v="12"/>
    <n v="15"/>
    <n v="16"/>
    <n v="16"/>
    <n v="47"/>
    <n v="72"/>
    <n v="16"/>
    <n v="19"/>
    <n v="19"/>
    <n v="20"/>
    <n v="18"/>
    <n v="92"/>
    <n v="19"/>
    <n v="19"/>
    <n v="19"/>
    <n v="19"/>
    <n v="18"/>
    <n v="94"/>
    <n v="19"/>
    <n v="20"/>
    <n v="20"/>
    <n v="59"/>
    <n v="20"/>
    <n v="19"/>
    <n v="98"/>
    <n v="95"/>
    <n v="92"/>
    <n v="226"/>
    <n v="78"/>
    <n v="67"/>
    <n v="58"/>
    <n v="52"/>
    <n v="46"/>
    <n v="41"/>
    <n v="342"/>
    <n v="32"/>
    <n v="25"/>
    <n v="18"/>
    <n v="12"/>
    <n v="14"/>
    <n v="101"/>
  </r>
  <r>
    <s v="080601"/>
    <x v="0"/>
    <x v="6"/>
    <x v="2"/>
    <s v="SICUANI"/>
    <n v="2"/>
    <x v="31"/>
    <x v="1"/>
    <n v="988"/>
    <n v="12"/>
    <n v="11"/>
    <n v="15"/>
    <n v="15"/>
    <n v="15"/>
    <n v="45"/>
    <n v="68"/>
    <n v="15"/>
    <n v="16"/>
    <n v="17"/>
    <n v="18"/>
    <n v="17"/>
    <n v="83"/>
    <n v="17"/>
    <n v="18"/>
    <n v="18"/>
    <n v="18"/>
    <n v="18"/>
    <n v="89"/>
    <n v="18"/>
    <n v="19"/>
    <n v="18"/>
    <n v="55"/>
    <n v="20"/>
    <n v="18"/>
    <n v="93"/>
    <n v="93"/>
    <n v="91"/>
    <n v="222"/>
    <n v="77"/>
    <n v="67"/>
    <n v="62"/>
    <n v="56"/>
    <n v="50"/>
    <n v="42"/>
    <n v="354"/>
    <n v="33"/>
    <n v="27"/>
    <n v="20"/>
    <n v="16"/>
    <n v="21"/>
    <n v="117"/>
  </r>
  <r>
    <s v="080604"/>
    <x v="0"/>
    <x v="2"/>
    <x v="2"/>
    <s v="MARANGANI"/>
    <n v="2"/>
    <x v="32"/>
    <x v="0"/>
    <n v="498"/>
    <n v="7"/>
    <n v="7"/>
    <n v="7"/>
    <n v="6"/>
    <n v="6"/>
    <n v="19"/>
    <n v="33"/>
    <n v="6"/>
    <n v="7"/>
    <n v="7"/>
    <n v="8"/>
    <n v="7"/>
    <n v="35"/>
    <n v="7"/>
    <n v="6"/>
    <n v="6"/>
    <n v="8"/>
    <n v="7"/>
    <n v="34"/>
    <n v="8"/>
    <n v="11"/>
    <n v="8"/>
    <n v="27"/>
    <n v="11"/>
    <n v="9"/>
    <n v="47"/>
    <n v="51"/>
    <n v="50"/>
    <n v="121"/>
    <n v="35"/>
    <n v="34"/>
    <n v="29"/>
    <n v="30"/>
    <n v="30"/>
    <n v="23"/>
    <n v="181"/>
    <n v="19"/>
    <n v="16"/>
    <n v="12"/>
    <n v="10"/>
    <n v="10"/>
    <n v="67"/>
  </r>
  <r>
    <s v="080604"/>
    <x v="0"/>
    <x v="2"/>
    <x v="2"/>
    <s v="MARANGANI"/>
    <n v="2"/>
    <x v="32"/>
    <x v="1"/>
    <n v="539"/>
    <n v="6"/>
    <n v="7"/>
    <n v="5"/>
    <n v="7"/>
    <n v="6"/>
    <n v="18"/>
    <n v="31"/>
    <n v="7"/>
    <n v="7"/>
    <n v="6"/>
    <n v="7"/>
    <n v="7"/>
    <n v="34"/>
    <n v="7"/>
    <n v="7"/>
    <n v="8"/>
    <n v="8"/>
    <n v="8"/>
    <n v="38"/>
    <n v="9"/>
    <n v="8"/>
    <n v="10"/>
    <n v="27"/>
    <n v="11"/>
    <n v="10"/>
    <n v="48"/>
    <n v="51"/>
    <n v="50"/>
    <n v="122"/>
    <n v="39"/>
    <n v="35"/>
    <n v="35"/>
    <n v="35"/>
    <n v="33"/>
    <n v="28"/>
    <n v="205"/>
    <n v="20"/>
    <n v="21"/>
    <n v="15"/>
    <n v="12"/>
    <n v="14"/>
    <n v="82"/>
  </r>
  <r>
    <s v="080604"/>
    <x v="0"/>
    <x v="2"/>
    <x v="2"/>
    <s v="MARANGANI"/>
    <n v="2"/>
    <x v="33"/>
    <x v="0"/>
    <n v="603"/>
    <n v="8"/>
    <n v="8"/>
    <n v="9"/>
    <n v="7"/>
    <n v="7"/>
    <n v="23"/>
    <n v="39"/>
    <n v="8"/>
    <n v="8"/>
    <n v="8"/>
    <n v="9"/>
    <n v="9"/>
    <n v="42"/>
    <n v="8"/>
    <n v="8"/>
    <n v="7"/>
    <n v="10"/>
    <n v="9"/>
    <n v="42"/>
    <n v="10"/>
    <n v="13"/>
    <n v="10"/>
    <n v="33"/>
    <n v="13"/>
    <n v="11"/>
    <n v="57"/>
    <n v="62"/>
    <n v="61"/>
    <n v="147"/>
    <n v="42"/>
    <n v="41"/>
    <n v="35"/>
    <n v="37"/>
    <n v="36"/>
    <n v="28"/>
    <n v="219"/>
    <n v="23"/>
    <n v="20"/>
    <n v="14"/>
    <n v="12"/>
    <n v="12"/>
    <n v="81"/>
  </r>
  <r>
    <s v="080604"/>
    <x v="0"/>
    <x v="2"/>
    <x v="2"/>
    <s v="MARANGANI"/>
    <n v="2"/>
    <x v="33"/>
    <x v="1"/>
    <n v="653"/>
    <n v="7"/>
    <n v="8"/>
    <n v="7"/>
    <n v="9"/>
    <n v="8"/>
    <n v="24"/>
    <n v="39"/>
    <n v="9"/>
    <n v="8"/>
    <n v="8"/>
    <n v="9"/>
    <n v="8"/>
    <n v="42"/>
    <n v="8"/>
    <n v="9"/>
    <n v="9"/>
    <n v="10"/>
    <n v="9"/>
    <n v="45"/>
    <n v="11"/>
    <n v="10"/>
    <n v="12"/>
    <n v="33"/>
    <n v="13"/>
    <n v="12"/>
    <n v="58"/>
    <n v="61"/>
    <n v="60"/>
    <n v="146"/>
    <n v="47"/>
    <n v="43"/>
    <n v="43"/>
    <n v="42"/>
    <n v="40"/>
    <n v="34"/>
    <n v="249"/>
    <n v="24"/>
    <n v="25"/>
    <n v="18"/>
    <n v="15"/>
    <n v="17"/>
    <n v="99"/>
  </r>
  <r>
    <s v="080601"/>
    <x v="0"/>
    <x v="2"/>
    <x v="2"/>
    <s v="SICUANI"/>
    <n v="2"/>
    <x v="34"/>
    <x v="0"/>
    <n v="659"/>
    <n v="9"/>
    <n v="8"/>
    <n v="10"/>
    <n v="11"/>
    <n v="10"/>
    <n v="31"/>
    <n v="48"/>
    <n v="10"/>
    <n v="13"/>
    <n v="13"/>
    <n v="13"/>
    <n v="12"/>
    <n v="61"/>
    <n v="13"/>
    <n v="12"/>
    <n v="13"/>
    <n v="13"/>
    <n v="12"/>
    <n v="63"/>
    <n v="12"/>
    <n v="13"/>
    <n v="13"/>
    <n v="38"/>
    <n v="13"/>
    <n v="13"/>
    <n v="64"/>
    <n v="63"/>
    <n v="62"/>
    <n v="151"/>
    <n v="52"/>
    <n v="45"/>
    <n v="39"/>
    <n v="35"/>
    <n v="31"/>
    <n v="28"/>
    <n v="230"/>
    <n v="21"/>
    <n v="17"/>
    <n v="12"/>
    <n v="8"/>
    <n v="10"/>
    <n v="68"/>
  </r>
  <r>
    <s v="080601"/>
    <x v="0"/>
    <x v="2"/>
    <x v="2"/>
    <s v="SICUANI"/>
    <n v="2"/>
    <x v="34"/>
    <x v="1"/>
    <n v="660"/>
    <n v="8"/>
    <n v="7"/>
    <n v="10"/>
    <n v="10"/>
    <n v="10"/>
    <n v="30"/>
    <n v="45"/>
    <n v="10"/>
    <n v="11"/>
    <n v="12"/>
    <n v="12"/>
    <n v="11"/>
    <n v="56"/>
    <n v="11"/>
    <n v="12"/>
    <n v="12"/>
    <n v="12"/>
    <n v="12"/>
    <n v="59"/>
    <n v="12"/>
    <n v="13"/>
    <n v="12"/>
    <n v="37"/>
    <n v="13"/>
    <n v="12"/>
    <n v="62"/>
    <n v="62"/>
    <n v="61"/>
    <n v="148"/>
    <n v="52"/>
    <n v="45"/>
    <n v="42"/>
    <n v="37"/>
    <n v="33"/>
    <n v="28"/>
    <n v="237"/>
    <n v="22"/>
    <n v="18"/>
    <n v="13"/>
    <n v="11"/>
    <n v="14"/>
    <n v="78"/>
  </r>
  <r>
    <s v="080604"/>
    <x v="0"/>
    <x v="2"/>
    <x v="2"/>
    <s v="MARANGANI"/>
    <n v="2"/>
    <x v="35"/>
    <x v="0"/>
    <n v="2660"/>
    <n v="35"/>
    <n v="37"/>
    <n v="38"/>
    <n v="31"/>
    <n v="32"/>
    <n v="101"/>
    <n v="173"/>
    <n v="34"/>
    <n v="37"/>
    <n v="37"/>
    <n v="41"/>
    <n v="40"/>
    <n v="189"/>
    <n v="37"/>
    <n v="33"/>
    <n v="33"/>
    <n v="43"/>
    <n v="38"/>
    <n v="184"/>
    <n v="44"/>
    <n v="57"/>
    <n v="43"/>
    <n v="144"/>
    <n v="57"/>
    <n v="49"/>
    <n v="250"/>
    <n v="274"/>
    <n v="267"/>
    <n v="647"/>
    <n v="184"/>
    <n v="182"/>
    <n v="154"/>
    <n v="161"/>
    <n v="160"/>
    <n v="124"/>
    <n v="965"/>
    <n v="100"/>
    <n v="87"/>
    <n v="62"/>
    <n v="55"/>
    <n v="54"/>
    <n v="358"/>
  </r>
  <r>
    <s v="080604"/>
    <x v="0"/>
    <x v="2"/>
    <x v="2"/>
    <s v="MARANGANI"/>
    <n v="2"/>
    <x v="35"/>
    <x v="1"/>
    <n v="2871"/>
    <n v="32"/>
    <n v="35"/>
    <n v="29"/>
    <n v="39"/>
    <n v="34"/>
    <n v="102"/>
    <n v="169"/>
    <n v="40"/>
    <n v="37"/>
    <n v="34"/>
    <n v="38"/>
    <n v="37"/>
    <n v="186"/>
    <n v="35"/>
    <n v="38"/>
    <n v="40"/>
    <n v="44"/>
    <n v="41"/>
    <n v="198"/>
    <n v="49"/>
    <n v="43"/>
    <n v="52"/>
    <n v="144"/>
    <n v="56"/>
    <n v="52"/>
    <n v="252"/>
    <n v="270"/>
    <n v="264"/>
    <n v="642"/>
    <n v="208"/>
    <n v="189"/>
    <n v="188"/>
    <n v="186"/>
    <n v="176"/>
    <n v="149"/>
    <n v="1096"/>
    <n v="106"/>
    <n v="112"/>
    <n v="78"/>
    <n v="66"/>
    <n v="74"/>
    <n v="436"/>
  </r>
  <r>
    <s v="080604"/>
    <x v="0"/>
    <x v="2"/>
    <x v="2"/>
    <s v="MARANGANI"/>
    <n v="2"/>
    <x v="36"/>
    <x v="0"/>
    <n v="1258"/>
    <n v="17"/>
    <n v="17"/>
    <n v="18"/>
    <n v="15"/>
    <n v="15"/>
    <n v="48"/>
    <n v="82"/>
    <n v="16"/>
    <n v="17"/>
    <n v="17"/>
    <n v="19"/>
    <n v="19"/>
    <n v="88"/>
    <n v="17"/>
    <n v="16"/>
    <n v="16"/>
    <n v="21"/>
    <n v="18"/>
    <n v="88"/>
    <n v="21"/>
    <n v="27"/>
    <n v="20"/>
    <n v="68"/>
    <n v="27"/>
    <n v="23"/>
    <n v="118"/>
    <n v="130"/>
    <n v="126"/>
    <n v="306"/>
    <n v="87"/>
    <n v="86"/>
    <n v="73"/>
    <n v="76"/>
    <n v="76"/>
    <n v="59"/>
    <n v="457"/>
    <n v="47"/>
    <n v="41"/>
    <n v="29"/>
    <n v="26"/>
    <n v="26"/>
    <n v="169"/>
  </r>
  <r>
    <s v="080604"/>
    <x v="0"/>
    <x v="2"/>
    <x v="2"/>
    <s v="MARANGANI"/>
    <n v="2"/>
    <x v="36"/>
    <x v="1"/>
    <n v="1359"/>
    <n v="15"/>
    <n v="17"/>
    <n v="14"/>
    <n v="18"/>
    <n v="16"/>
    <n v="48"/>
    <n v="80"/>
    <n v="19"/>
    <n v="18"/>
    <n v="16"/>
    <n v="18"/>
    <n v="17"/>
    <n v="88"/>
    <n v="17"/>
    <n v="18"/>
    <n v="19"/>
    <n v="21"/>
    <n v="19"/>
    <n v="94"/>
    <n v="23"/>
    <n v="20"/>
    <n v="25"/>
    <n v="68"/>
    <n v="27"/>
    <n v="25"/>
    <n v="120"/>
    <n v="128"/>
    <n v="125"/>
    <n v="305"/>
    <n v="98"/>
    <n v="89"/>
    <n v="89"/>
    <n v="88"/>
    <n v="83"/>
    <n v="71"/>
    <n v="518"/>
    <n v="50"/>
    <n v="53"/>
    <n v="37"/>
    <n v="31"/>
    <n v="35"/>
    <n v="206"/>
  </r>
  <r>
    <s v="080601"/>
    <x v="0"/>
    <x v="2"/>
    <x v="2"/>
    <s v="SICUANI"/>
    <n v="2"/>
    <x v="37"/>
    <x v="0"/>
    <n v="7572"/>
    <n v="100"/>
    <n v="96"/>
    <n v="114"/>
    <n v="124"/>
    <n v="119"/>
    <n v="357"/>
    <n v="553"/>
    <n v="121"/>
    <n v="146"/>
    <n v="148"/>
    <n v="152"/>
    <n v="139"/>
    <n v="706"/>
    <n v="144"/>
    <n v="143"/>
    <n v="146"/>
    <n v="147"/>
    <n v="139"/>
    <n v="719"/>
    <n v="143"/>
    <n v="153"/>
    <n v="152"/>
    <n v="448"/>
    <n v="155"/>
    <n v="145"/>
    <n v="748"/>
    <n v="727"/>
    <n v="708"/>
    <n v="1735"/>
    <n v="602"/>
    <n v="511"/>
    <n v="444"/>
    <n v="402"/>
    <n v="356"/>
    <n v="317"/>
    <n v="2632"/>
    <n v="244"/>
    <n v="195"/>
    <n v="135"/>
    <n v="93"/>
    <n v="112"/>
    <n v="779"/>
  </r>
  <r>
    <s v="080601"/>
    <x v="0"/>
    <x v="2"/>
    <x v="2"/>
    <s v="SICUANI"/>
    <n v="2"/>
    <x v="37"/>
    <x v="1"/>
    <n v="7600"/>
    <n v="95"/>
    <n v="85"/>
    <n v="114"/>
    <n v="115"/>
    <n v="112"/>
    <n v="341"/>
    <n v="521"/>
    <n v="113"/>
    <n v="126"/>
    <n v="133"/>
    <n v="139"/>
    <n v="132"/>
    <n v="643"/>
    <n v="130"/>
    <n v="135"/>
    <n v="141"/>
    <n v="139"/>
    <n v="135"/>
    <n v="680"/>
    <n v="137"/>
    <n v="148"/>
    <n v="139"/>
    <n v="424"/>
    <n v="151"/>
    <n v="139"/>
    <n v="714"/>
    <n v="712"/>
    <n v="703"/>
    <n v="1705"/>
    <n v="592"/>
    <n v="517"/>
    <n v="479"/>
    <n v="427"/>
    <n v="381"/>
    <n v="323"/>
    <n v="2719"/>
    <n v="256"/>
    <n v="208"/>
    <n v="154"/>
    <n v="126"/>
    <n v="164"/>
    <n v="908"/>
  </r>
  <r>
    <s v="080801"/>
    <x v="0"/>
    <x v="4"/>
    <x v="3"/>
    <s v="ESPINAR"/>
    <n v="2"/>
    <x v="38"/>
    <x v="0"/>
    <n v="7863"/>
    <n v="152"/>
    <n v="143"/>
    <n v="158"/>
    <n v="169"/>
    <n v="179"/>
    <n v="506"/>
    <n v="801"/>
    <n v="169"/>
    <n v="193"/>
    <n v="209"/>
    <n v="212"/>
    <n v="206"/>
    <n v="989"/>
    <n v="198"/>
    <n v="187"/>
    <n v="189"/>
    <n v="176"/>
    <n v="159"/>
    <n v="909"/>
    <n v="170"/>
    <n v="152"/>
    <n v="156"/>
    <n v="478"/>
    <n v="152"/>
    <n v="167"/>
    <n v="797"/>
    <n v="706"/>
    <n v="643"/>
    <n v="1668"/>
    <n v="542"/>
    <n v="511"/>
    <n v="415"/>
    <n v="328"/>
    <n v="294"/>
    <n v="254"/>
    <n v="2344"/>
    <n v="223"/>
    <n v="167"/>
    <n v="120"/>
    <n v="71"/>
    <n v="93"/>
    <n v="674"/>
  </r>
  <r>
    <s v="080801"/>
    <x v="0"/>
    <x v="4"/>
    <x v="3"/>
    <s v="ESPINAR"/>
    <n v="2"/>
    <x v="38"/>
    <x v="1"/>
    <n v="8700"/>
    <n v="139"/>
    <n v="137"/>
    <n v="171"/>
    <n v="174"/>
    <n v="162"/>
    <n v="507"/>
    <n v="783"/>
    <n v="138"/>
    <n v="207"/>
    <n v="204"/>
    <n v="209"/>
    <n v="207"/>
    <n v="965"/>
    <n v="189"/>
    <n v="183"/>
    <n v="190"/>
    <n v="171"/>
    <n v="169"/>
    <n v="902"/>
    <n v="158"/>
    <n v="149"/>
    <n v="159"/>
    <n v="466"/>
    <n v="178"/>
    <n v="160"/>
    <n v="804"/>
    <n v="778"/>
    <n v="769"/>
    <n v="1885"/>
    <n v="696"/>
    <n v="656"/>
    <n v="493"/>
    <n v="434"/>
    <n v="335"/>
    <n v="282"/>
    <n v="2896"/>
    <n v="221"/>
    <n v="189"/>
    <n v="129"/>
    <n v="107"/>
    <n v="157"/>
    <n v="803"/>
  </r>
  <r>
    <s v="080801"/>
    <x v="0"/>
    <x v="5"/>
    <x v="3"/>
    <s v="ESPINAR"/>
    <n v="2"/>
    <x v="39"/>
    <x v="0"/>
    <n v="1305"/>
    <n v="25"/>
    <n v="24"/>
    <n v="26"/>
    <n v="28"/>
    <n v="30"/>
    <n v="84"/>
    <n v="133"/>
    <n v="28"/>
    <n v="32"/>
    <n v="35"/>
    <n v="35"/>
    <n v="34"/>
    <n v="164"/>
    <n v="33"/>
    <n v="31"/>
    <n v="32"/>
    <n v="29"/>
    <n v="26"/>
    <n v="151"/>
    <n v="28"/>
    <n v="25"/>
    <n v="26"/>
    <n v="79"/>
    <n v="25"/>
    <n v="28"/>
    <n v="132"/>
    <n v="117"/>
    <n v="107"/>
    <n v="277"/>
    <n v="90"/>
    <n v="85"/>
    <n v="69"/>
    <n v="54"/>
    <n v="49"/>
    <n v="42"/>
    <n v="389"/>
    <n v="37"/>
    <n v="28"/>
    <n v="20"/>
    <n v="12"/>
    <n v="15"/>
    <n v="112"/>
  </r>
  <r>
    <s v="080801"/>
    <x v="0"/>
    <x v="5"/>
    <x v="3"/>
    <s v="ESPINAR"/>
    <n v="2"/>
    <x v="39"/>
    <x v="1"/>
    <n v="1447"/>
    <n v="23"/>
    <n v="23"/>
    <n v="28"/>
    <n v="29"/>
    <n v="27"/>
    <n v="84"/>
    <n v="130"/>
    <n v="23"/>
    <n v="34"/>
    <n v="34"/>
    <n v="35"/>
    <n v="34"/>
    <n v="160"/>
    <n v="32"/>
    <n v="30"/>
    <n v="32"/>
    <n v="29"/>
    <n v="28"/>
    <n v="151"/>
    <n v="26"/>
    <n v="25"/>
    <n v="26"/>
    <n v="77"/>
    <n v="30"/>
    <n v="27"/>
    <n v="134"/>
    <n v="129"/>
    <n v="128"/>
    <n v="314"/>
    <n v="116"/>
    <n v="109"/>
    <n v="82"/>
    <n v="72"/>
    <n v="56"/>
    <n v="47"/>
    <n v="482"/>
    <n v="37"/>
    <n v="31"/>
    <n v="21"/>
    <n v="18"/>
    <n v="26"/>
    <n v="133"/>
  </r>
  <r>
    <s v="080808"/>
    <x v="0"/>
    <x v="7"/>
    <x v="3"/>
    <s v="ALTO PICHIGUA"/>
    <n v="1"/>
    <x v="40"/>
    <x v="0"/>
    <n v="969"/>
    <n v="9"/>
    <n v="9"/>
    <n v="15"/>
    <n v="17"/>
    <n v="14"/>
    <n v="46"/>
    <n v="64"/>
    <n v="15"/>
    <n v="12"/>
    <n v="14"/>
    <n v="12"/>
    <n v="13"/>
    <n v="66"/>
    <n v="12"/>
    <n v="9"/>
    <n v="17"/>
    <n v="12"/>
    <n v="12"/>
    <n v="62"/>
    <n v="18"/>
    <n v="10"/>
    <n v="22"/>
    <n v="50"/>
    <n v="17"/>
    <n v="22"/>
    <n v="89"/>
    <n v="73"/>
    <n v="81"/>
    <n v="193"/>
    <n v="72"/>
    <n v="67"/>
    <n v="64"/>
    <n v="62"/>
    <n v="57"/>
    <n v="62"/>
    <n v="384"/>
    <n v="37"/>
    <n v="35"/>
    <n v="33"/>
    <n v="25"/>
    <n v="20"/>
    <n v="150"/>
  </r>
  <r>
    <s v="080808"/>
    <x v="0"/>
    <x v="7"/>
    <x v="3"/>
    <s v="ALTO PICHIGUA"/>
    <n v="1"/>
    <x v="40"/>
    <x v="1"/>
    <n v="943"/>
    <n v="5"/>
    <n v="11"/>
    <n v="10"/>
    <n v="7"/>
    <n v="6"/>
    <n v="23"/>
    <n v="39"/>
    <n v="11"/>
    <n v="12"/>
    <n v="15"/>
    <n v="13"/>
    <n v="14"/>
    <n v="65"/>
    <n v="14"/>
    <n v="15"/>
    <n v="12"/>
    <n v="19"/>
    <n v="13"/>
    <n v="73"/>
    <n v="14"/>
    <n v="15"/>
    <n v="14"/>
    <n v="43"/>
    <n v="16"/>
    <n v="17"/>
    <n v="76"/>
    <n v="75"/>
    <n v="80"/>
    <n v="188"/>
    <n v="74"/>
    <n v="71"/>
    <n v="57"/>
    <n v="61"/>
    <n v="50"/>
    <n v="49"/>
    <n v="362"/>
    <n v="41"/>
    <n v="39"/>
    <n v="29"/>
    <n v="34"/>
    <n v="30"/>
    <n v="173"/>
  </r>
  <r>
    <s v="080802"/>
    <x v="0"/>
    <x v="7"/>
    <x v="3"/>
    <s v="CONDOROMA"/>
    <n v="1"/>
    <x v="41"/>
    <x v="0"/>
    <n v="388"/>
    <n v="7"/>
    <n v="1"/>
    <n v="6"/>
    <n v="1"/>
    <n v="4"/>
    <n v="11"/>
    <n v="19"/>
    <n v="5"/>
    <n v="5"/>
    <n v="8"/>
    <n v="2"/>
    <n v="3"/>
    <n v="23"/>
    <n v="6"/>
    <n v="5"/>
    <n v="2"/>
    <n v="5"/>
    <n v="8"/>
    <n v="26"/>
    <n v="8"/>
    <n v="6"/>
    <n v="7"/>
    <n v="21"/>
    <n v="7"/>
    <n v="8"/>
    <n v="36"/>
    <n v="27"/>
    <n v="27"/>
    <n v="69"/>
    <n v="21"/>
    <n v="34"/>
    <n v="24"/>
    <n v="34"/>
    <n v="25"/>
    <n v="25"/>
    <n v="163"/>
    <n v="24"/>
    <n v="14"/>
    <n v="14"/>
    <n v="5"/>
    <n v="10"/>
    <n v="67"/>
  </r>
  <r>
    <s v="080802"/>
    <x v="0"/>
    <x v="7"/>
    <x v="3"/>
    <s v="CONDOROMA"/>
    <n v="1"/>
    <x v="41"/>
    <x v="1"/>
    <n v="448"/>
    <n v="8"/>
    <n v="5"/>
    <n v="3"/>
    <n v="4"/>
    <n v="2"/>
    <n v="9"/>
    <n v="22"/>
    <n v="3"/>
    <n v="5"/>
    <n v="7"/>
    <n v="5"/>
    <n v="3"/>
    <n v="23"/>
    <n v="8"/>
    <n v="2"/>
    <n v="8"/>
    <n v="8"/>
    <n v="4"/>
    <n v="30"/>
    <n v="14"/>
    <n v="5"/>
    <n v="8"/>
    <n v="27"/>
    <n v="10"/>
    <n v="11"/>
    <n v="48"/>
    <n v="39"/>
    <n v="41"/>
    <n v="101"/>
    <n v="29"/>
    <n v="33"/>
    <n v="30"/>
    <n v="22"/>
    <n v="31"/>
    <n v="27"/>
    <n v="172"/>
    <n v="22"/>
    <n v="15"/>
    <n v="14"/>
    <n v="11"/>
    <n v="11"/>
    <n v="73"/>
  </r>
  <r>
    <s v="080803"/>
    <x v="0"/>
    <x v="7"/>
    <x v="3"/>
    <s v="COPORAQUE"/>
    <n v="1"/>
    <x v="42"/>
    <x v="0"/>
    <n v="1969"/>
    <n v="31"/>
    <n v="19"/>
    <n v="26"/>
    <n v="22"/>
    <n v="21"/>
    <n v="69"/>
    <n v="119"/>
    <n v="25"/>
    <n v="22"/>
    <n v="24"/>
    <n v="27"/>
    <n v="25"/>
    <n v="123"/>
    <n v="24"/>
    <n v="25"/>
    <n v="31"/>
    <n v="31"/>
    <n v="34"/>
    <n v="145"/>
    <n v="47"/>
    <n v="45"/>
    <n v="42"/>
    <n v="134"/>
    <n v="41"/>
    <n v="42"/>
    <n v="217"/>
    <n v="207"/>
    <n v="180"/>
    <n v="470"/>
    <n v="138"/>
    <n v="125"/>
    <n v="123"/>
    <n v="120"/>
    <n v="112"/>
    <n v="96"/>
    <n v="714"/>
    <n v="83"/>
    <n v="70"/>
    <n v="45"/>
    <n v="36"/>
    <n v="30"/>
    <n v="264"/>
  </r>
  <r>
    <s v="080803"/>
    <x v="0"/>
    <x v="7"/>
    <x v="3"/>
    <s v="COPORAQUE"/>
    <n v="1"/>
    <x v="42"/>
    <x v="1"/>
    <n v="1927"/>
    <n v="30"/>
    <n v="23"/>
    <n v="21"/>
    <n v="18"/>
    <n v="19"/>
    <n v="58"/>
    <n v="111"/>
    <n v="30"/>
    <n v="24"/>
    <n v="28"/>
    <n v="26"/>
    <n v="22"/>
    <n v="130"/>
    <n v="19"/>
    <n v="27"/>
    <n v="25"/>
    <n v="28"/>
    <n v="33"/>
    <n v="132"/>
    <n v="37"/>
    <n v="40"/>
    <n v="42"/>
    <n v="119"/>
    <n v="48"/>
    <n v="38"/>
    <n v="205"/>
    <n v="200"/>
    <n v="181"/>
    <n v="467"/>
    <n v="140"/>
    <n v="130"/>
    <n v="119"/>
    <n v="124"/>
    <n v="94"/>
    <n v="92"/>
    <n v="699"/>
    <n v="73"/>
    <n v="67"/>
    <n v="45"/>
    <n v="39"/>
    <n v="45"/>
    <n v="269"/>
  </r>
  <r>
    <s v="080803"/>
    <x v="0"/>
    <x v="7"/>
    <x v="3"/>
    <s v="COPORAQUE"/>
    <n v="1"/>
    <x v="43"/>
    <x v="0"/>
    <n v="962"/>
    <n v="15"/>
    <n v="9"/>
    <n v="13"/>
    <n v="11"/>
    <n v="11"/>
    <n v="35"/>
    <n v="59"/>
    <n v="12"/>
    <n v="11"/>
    <n v="12"/>
    <n v="13"/>
    <n v="12"/>
    <n v="60"/>
    <n v="12"/>
    <n v="12"/>
    <n v="15"/>
    <n v="15"/>
    <n v="17"/>
    <n v="71"/>
    <n v="23"/>
    <n v="22"/>
    <n v="20"/>
    <n v="65"/>
    <n v="20"/>
    <n v="20"/>
    <n v="105"/>
    <n v="101"/>
    <n v="88"/>
    <n v="229"/>
    <n v="68"/>
    <n v="61"/>
    <n v="60"/>
    <n v="58"/>
    <n v="55"/>
    <n v="47"/>
    <n v="349"/>
    <n v="40"/>
    <n v="34"/>
    <n v="22"/>
    <n v="18"/>
    <n v="15"/>
    <n v="129"/>
  </r>
  <r>
    <s v="080803"/>
    <x v="0"/>
    <x v="7"/>
    <x v="3"/>
    <s v="COPORAQUE"/>
    <n v="1"/>
    <x v="43"/>
    <x v="1"/>
    <n v="945"/>
    <n v="15"/>
    <n v="11"/>
    <n v="10"/>
    <n v="9"/>
    <n v="9"/>
    <n v="28"/>
    <n v="54"/>
    <n v="15"/>
    <n v="12"/>
    <n v="14"/>
    <n v="13"/>
    <n v="11"/>
    <n v="65"/>
    <n v="9"/>
    <n v="13"/>
    <n v="12"/>
    <n v="14"/>
    <n v="16"/>
    <n v="64"/>
    <n v="18"/>
    <n v="20"/>
    <n v="20"/>
    <n v="58"/>
    <n v="24"/>
    <n v="19"/>
    <n v="101"/>
    <n v="98"/>
    <n v="88"/>
    <n v="229"/>
    <n v="69"/>
    <n v="64"/>
    <n v="58"/>
    <n v="61"/>
    <n v="46"/>
    <n v="45"/>
    <n v="343"/>
    <n v="36"/>
    <n v="33"/>
    <n v="22"/>
    <n v="19"/>
    <n v="22"/>
    <n v="132"/>
  </r>
  <r>
    <s v="080804"/>
    <x v="0"/>
    <x v="7"/>
    <x v="3"/>
    <s v="OCORURO"/>
    <n v="1"/>
    <x v="44"/>
    <x v="0"/>
    <n v="456"/>
    <n v="11"/>
    <n v="8"/>
    <n v="8"/>
    <n v="3"/>
    <n v="7"/>
    <n v="18"/>
    <n v="37"/>
    <n v="10"/>
    <n v="6"/>
    <n v="3"/>
    <n v="4"/>
    <n v="9"/>
    <n v="32"/>
    <n v="8"/>
    <n v="8"/>
    <n v="8"/>
    <n v="5"/>
    <n v="6"/>
    <n v="35"/>
    <n v="5"/>
    <n v="5"/>
    <n v="7"/>
    <n v="17"/>
    <n v="10"/>
    <n v="5"/>
    <n v="32"/>
    <n v="28"/>
    <n v="31"/>
    <n v="74"/>
    <n v="24"/>
    <n v="28"/>
    <n v="32"/>
    <n v="30"/>
    <n v="37"/>
    <n v="31"/>
    <n v="182"/>
    <n v="25"/>
    <n v="16"/>
    <n v="12"/>
    <n v="11"/>
    <n v="15"/>
    <n v="79"/>
  </r>
  <r>
    <s v="080804"/>
    <x v="0"/>
    <x v="7"/>
    <x v="3"/>
    <s v="OCORURO"/>
    <n v="1"/>
    <x v="44"/>
    <x v="1"/>
    <n v="469"/>
    <n v="7"/>
    <n v="10"/>
    <n v="7"/>
    <n v="8"/>
    <n v="4"/>
    <n v="19"/>
    <n v="36"/>
    <n v="4"/>
    <n v="3"/>
    <n v="8"/>
    <n v="8"/>
    <n v="7"/>
    <n v="30"/>
    <n v="3"/>
    <n v="3"/>
    <n v="3"/>
    <n v="3"/>
    <n v="8"/>
    <n v="20"/>
    <n v="5"/>
    <n v="7"/>
    <n v="8"/>
    <n v="20"/>
    <n v="5"/>
    <n v="9"/>
    <n v="34"/>
    <n v="35"/>
    <n v="37"/>
    <n v="86"/>
    <n v="35"/>
    <n v="29"/>
    <n v="33"/>
    <n v="33"/>
    <n v="31"/>
    <n v="24"/>
    <n v="185"/>
    <n v="21"/>
    <n v="19"/>
    <n v="17"/>
    <n v="12"/>
    <n v="23"/>
    <n v="92"/>
  </r>
  <r>
    <s v="080805"/>
    <x v="0"/>
    <x v="7"/>
    <x v="3"/>
    <s v="PALLPATA"/>
    <n v="1"/>
    <x v="45"/>
    <x v="0"/>
    <n v="2462"/>
    <n v="52"/>
    <n v="40"/>
    <n v="60"/>
    <n v="41"/>
    <n v="50"/>
    <n v="151"/>
    <n v="243"/>
    <n v="55"/>
    <n v="36"/>
    <n v="51"/>
    <n v="53"/>
    <n v="45"/>
    <n v="240"/>
    <n v="49"/>
    <n v="50"/>
    <n v="33"/>
    <n v="40"/>
    <n v="32"/>
    <n v="204"/>
    <n v="40"/>
    <n v="51"/>
    <n v="51"/>
    <n v="142"/>
    <n v="58"/>
    <n v="51"/>
    <n v="251"/>
    <n v="223"/>
    <n v="175"/>
    <n v="507"/>
    <n v="146"/>
    <n v="137"/>
    <n v="148"/>
    <n v="111"/>
    <n v="129"/>
    <n v="118"/>
    <n v="789"/>
    <n v="87"/>
    <n v="93"/>
    <n v="64"/>
    <n v="41"/>
    <n v="52"/>
    <n v="337"/>
  </r>
  <r>
    <s v="080805"/>
    <x v="0"/>
    <x v="7"/>
    <x v="3"/>
    <s v="PALLPATA"/>
    <n v="1"/>
    <x v="45"/>
    <x v="1"/>
    <n v="2627"/>
    <n v="45"/>
    <n v="47"/>
    <n v="59"/>
    <n v="40"/>
    <n v="50"/>
    <n v="149"/>
    <n v="241"/>
    <n v="60"/>
    <n v="40"/>
    <n v="39"/>
    <n v="51"/>
    <n v="36"/>
    <n v="226"/>
    <n v="37"/>
    <n v="42"/>
    <n v="37"/>
    <n v="35"/>
    <n v="45"/>
    <n v="196"/>
    <n v="50"/>
    <n v="39"/>
    <n v="48"/>
    <n v="137"/>
    <n v="44"/>
    <n v="43"/>
    <n v="224"/>
    <n v="219"/>
    <n v="223"/>
    <n v="529"/>
    <n v="192"/>
    <n v="159"/>
    <n v="153"/>
    <n v="143"/>
    <n v="135"/>
    <n v="133"/>
    <n v="915"/>
    <n v="101"/>
    <n v="77"/>
    <n v="68"/>
    <n v="62"/>
    <n v="75"/>
    <n v="383"/>
  </r>
  <r>
    <s v="080806"/>
    <x v="0"/>
    <x v="7"/>
    <x v="3"/>
    <s v="PICHIGUA"/>
    <n v="1"/>
    <x v="46"/>
    <x v="0"/>
    <n v="866"/>
    <n v="16"/>
    <n v="18"/>
    <n v="12"/>
    <n v="14"/>
    <n v="12"/>
    <n v="38"/>
    <n v="72"/>
    <n v="19"/>
    <n v="12"/>
    <n v="11"/>
    <n v="21"/>
    <n v="12"/>
    <n v="75"/>
    <n v="14"/>
    <n v="16"/>
    <n v="14"/>
    <n v="14"/>
    <n v="10"/>
    <n v="68"/>
    <n v="14"/>
    <n v="17"/>
    <n v="17"/>
    <n v="48"/>
    <n v="23"/>
    <n v="20"/>
    <n v="91"/>
    <n v="75"/>
    <n v="61"/>
    <n v="179"/>
    <n v="52"/>
    <n v="46"/>
    <n v="53"/>
    <n v="46"/>
    <n v="55"/>
    <n v="56"/>
    <n v="308"/>
    <n v="30"/>
    <n v="27"/>
    <n v="22"/>
    <n v="15"/>
    <n v="22"/>
    <n v="116"/>
  </r>
  <r>
    <s v="080806"/>
    <x v="0"/>
    <x v="7"/>
    <x v="3"/>
    <s v="PICHIGUA"/>
    <n v="1"/>
    <x v="46"/>
    <x v="1"/>
    <n v="913"/>
    <n v="6"/>
    <n v="15"/>
    <n v="15"/>
    <n v="13"/>
    <n v="17"/>
    <n v="45"/>
    <n v="66"/>
    <n v="21"/>
    <n v="12"/>
    <n v="15"/>
    <n v="14"/>
    <n v="11"/>
    <n v="73"/>
    <n v="12"/>
    <n v="13"/>
    <n v="14"/>
    <n v="9"/>
    <n v="17"/>
    <n v="65"/>
    <n v="16"/>
    <n v="20"/>
    <n v="18"/>
    <n v="54"/>
    <n v="17"/>
    <n v="16"/>
    <n v="87"/>
    <n v="80"/>
    <n v="72"/>
    <n v="185"/>
    <n v="65"/>
    <n v="59"/>
    <n v="48"/>
    <n v="61"/>
    <n v="53"/>
    <n v="44"/>
    <n v="330"/>
    <n v="31"/>
    <n v="32"/>
    <n v="23"/>
    <n v="20"/>
    <n v="34"/>
    <n v="140"/>
  </r>
  <r>
    <s v="080806"/>
    <x v="0"/>
    <x v="7"/>
    <x v="3"/>
    <s v="PICHIGUA"/>
    <n v="1"/>
    <x v="47"/>
    <x v="0"/>
    <n v="462"/>
    <n v="9"/>
    <n v="9"/>
    <n v="6"/>
    <n v="8"/>
    <n v="6"/>
    <n v="20"/>
    <n v="38"/>
    <n v="10"/>
    <n v="6"/>
    <n v="6"/>
    <n v="11"/>
    <n v="7"/>
    <n v="40"/>
    <n v="7"/>
    <n v="8"/>
    <n v="8"/>
    <n v="8"/>
    <n v="6"/>
    <n v="37"/>
    <n v="7"/>
    <n v="9"/>
    <n v="9"/>
    <n v="25"/>
    <n v="12"/>
    <n v="10"/>
    <n v="47"/>
    <n v="40"/>
    <n v="33"/>
    <n v="95"/>
    <n v="28"/>
    <n v="24"/>
    <n v="28"/>
    <n v="25"/>
    <n v="29"/>
    <n v="30"/>
    <n v="164"/>
    <n v="16"/>
    <n v="14"/>
    <n v="12"/>
    <n v="8"/>
    <n v="13"/>
    <n v="63"/>
  </r>
  <r>
    <s v="080806"/>
    <x v="0"/>
    <x v="7"/>
    <x v="3"/>
    <s v="PICHIGUA"/>
    <n v="1"/>
    <x v="47"/>
    <x v="1"/>
    <n v="485"/>
    <n v="3"/>
    <n v="8"/>
    <n v="8"/>
    <n v="7"/>
    <n v="9"/>
    <n v="24"/>
    <n v="35"/>
    <n v="12"/>
    <n v="6"/>
    <n v="8"/>
    <n v="7"/>
    <n v="6"/>
    <n v="39"/>
    <n v="7"/>
    <n v="7"/>
    <n v="7"/>
    <n v="5"/>
    <n v="9"/>
    <n v="35"/>
    <n v="9"/>
    <n v="10"/>
    <n v="9"/>
    <n v="28"/>
    <n v="9"/>
    <n v="9"/>
    <n v="46"/>
    <n v="43"/>
    <n v="38"/>
    <n v="99"/>
    <n v="35"/>
    <n v="31"/>
    <n v="25"/>
    <n v="32"/>
    <n v="29"/>
    <n v="23"/>
    <n v="175"/>
    <n v="16"/>
    <n v="17"/>
    <n v="12"/>
    <n v="11"/>
    <n v="18"/>
    <n v="74"/>
  </r>
  <r>
    <s v="080807"/>
    <x v="0"/>
    <x v="7"/>
    <x v="3"/>
    <s v="SUYCKUTAMBO"/>
    <n v="1"/>
    <x v="48"/>
    <x v="0"/>
    <n v="730"/>
    <n v="8"/>
    <n v="9"/>
    <n v="10"/>
    <n v="13"/>
    <n v="13"/>
    <n v="36"/>
    <n v="53"/>
    <n v="9"/>
    <n v="10"/>
    <n v="10"/>
    <n v="9"/>
    <n v="6"/>
    <n v="44"/>
    <n v="10"/>
    <n v="10"/>
    <n v="11"/>
    <n v="8"/>
    <n v="13"/>
    <n v="52"/>
    <n v="17"/>
    <n v="14"/>
    <n v="14"/>
    <n v="45"/>
    <n v="16"/>
    <n v="13"/>
    <n v="74"/>
    <n v="69"/>
    <n v="64"/>
    <n v="162"/>
    <n v="65"/>
    <n v="49"/>
    <n v="39"/>
    <n v="39"/>
    <n v="37"/>
    <n v="52"/>
    <n v="281"/>
    <n v="34"/>
    <n v="24"/>
    <n v="14"/>
    <n v="9"/>
    <n v="12"/>
    <n v="93"/>
  </r>
  <r>
    <s v="080807"/>
    <x v="0"/>
    <x v="7"/>
    <x v="3"/>
    <s v="SUYCKUTAMBO"/>
    <n v="1"/>
    <x v="48"/>
    <x v="1"/>
    <n v="710"/>
    <n v="4"/>
    <n v="8"/>
    <n v="10"/>
    <n v="8"/>
    <n v="7"/>
    <n v="25"/>
    <n v="37"/>
    <n v="15"/>
    <n v="9"/>
    <n v="12"/>
    <n v="11"/>
    <n v="11"/>
    <n v="58"/>
    <n v="6"/>
    <n v="16"/>
    <n v="11"/>
    <n v="14"/>
    <n v="11"/>
    <n v="58"/>
    <n v="12"/>
    <n v="13"/>
    <n v="15"/>
    <n v="40"/>
    <n v="11"/>
    <n v="12"/>
    <n v="63"/>
    <n v="67"/>
    <n v="72"/>
    <n v="162"/>
    <n v="59"/>
    <n v="53"/>
    <n v="37"/>
    <n v="32"/>
    <n v="42"/>
    <n v="41"/>
    <n v="264"/>
    <n v="22"/>
    <n v="31"/>
    <n v="14"/>
    <n v="13"/>
    <n v="11"/>
    <n v="91"/>
  </r>
  <r>
    <s v="080801"/>
    <x v="0"/>
    <x v="7"/>
    <x v="3"/>
    <s v="ESPINAR"/>
    <n v="2"/>
    <x v="49"/>
    <x v="0"/>
    <n v="375"/>
    <n v="7"/>
    <n v="7"/>
    <n v="8"/>
    <n v="8"/>
    <n v="9"/>
    <n v="25"/>
    <n v="39"/>
    <n v="8"/>
    <n v="9"/>
    <n v="10"/>
    <n v="10"/>
    <n v="10"/>
    <n v="47"/>
    <n v="9"/>
    <n v="9"/>
    <n v="9"/>
    <n v="8"/>
    <n v="8"/>
    <n v="43"/>
    <n v="8"/>
    <n v="7"/>
    <n v="7"/>
    <n v="22"/>
    <n v="7"/>
    <n v="8"/>
    <n v="37"/>
    <n v="34"/>
    <n v="31"/>
    <n v="80"/>
    <n v="26"/>
    <n v="24"/>
    <n v="20"/>
    <n v="16"/>
    <n v="14"/>
    <n v="12"/>
    <n v="112"/>
    <n v="11"/>
    <n v="8"/>
    <n v="6"/>
    <n v="3"/>
    <n v="4"/>
    <n v="32"/>
  </r>
  <r>
    <s v="080801"/>
    <x v="0"/>
    <x v="7"/>
    <x v="3"/>
    <s v="ESPINAR"/>
    <n v="2"/>
    <x v="49"/>
    <x v="1"/>
    <n v="417"/>
    <n v="7"/>
    <n v="7"/>
    <n v="8"/>
    <n v="8"/>
    <n v="8"/>
    <n v="24"/>
    <n v="38"/>
    <n v="7"/>
    <n v="10"/>
    <n v="10"/>
    <n v="10"/>
    <n v="10"/>
    <n v="47"/>
    <n v="9"/>
    <n v="9"/>
    <n v="9"/>
    <n v="8"/>
    <n v="8"/>
    <n v="43"/>
    <n v="8"/>
    <n v="7"/>
    <n v="8"/>
    <n v="23"/>
    <n v="8"/>
    <n v="8"/>
    <n v="39"/>
    <n v="37"/>
    <n v="37"/>
    <n v="90"/>
    <n v="33"/>
    <n v="31"/>
    <n v="24"/>
    <n v="21"/>
    <n v="16"/>
    <n v="13"/>
    <n v="138"/>
    <n v="11"/>
    <n v="9"/>
    <n v="6"/>
    <n v="5"/>
    <n v="7"/>
    <n v="38"/>
  </r>
  <r>
    <s v="080803"/>
    <x v="0"/>
    <x v="7"/>
    <x v="3"/>
    <s v="COPORAQUE"/>
    <n v="1"/>
    <x v="50"/>
    <x v="0"/>
    <n v="1650"/>
    <n v="26"/>
    <n v="16"/>
    <n v="22"/>
    <n v="18"/>
    <n v="18"/>
    <n v="58"/>
    <n v="100"/>
    <n v="21"/>
    <n v="19"/>
    <n v="20"/>
    <n v="22"/>
    <n v="21"/>
    <n v="103"/>
    <n v="20"/>
    <n v="21"/>
    <n v="26"/>
    <n v="26"/>
    <n v="29"/>
    <n v="122"/>
    <n v="40"/>
    <n v="38"/>
    <n v="35"/>
    <n v="113"/>
    <n v="35"/>
    <n v="35"/>
    <n v="183"/>
    <n v="173"/>
    <n v="150"/>
    <n v="393"/>
    <n v="116"/>
    <n v="104"/>
    <n v="103"/>
    <n v="100"/>
    <n v="94"/>
    <n v="81"/>
    <n v="598"/>
    <n v="69"/>
    <n v="59"/>
    <n v="37"/>
    <n v="30"/>
    <n v="26"/>
    <n v="221"/>
  </r>
  <r>
    <s v="080803"/>
    <x v="0"/>
    <x v="7"/>
    <x v="3"/>
    <s v="COPORAQUE"/>
    <n v="1"/>
    <x v="50"/>
    <x v="1"/>
    <n v="1611"/>
    <n v="25"/>
    <n v="19"/>
    <n v="18"/>
    <n v="15"/>
    <n v="16"/>
    <n v="49"/>
    <n v="93"/>
    <n v="25"/>
    <n v="20"/>
    <n v="23"/>
    <n v="22"/>
    <n v="18"/>
    <n v="108"/>
    <n v="16"/>
    <n v="22"/>
    <n v="21"/>
    <n v="23"/>
    <n v="27"/>
    <n v="109"/>
    <n v="31"/>
    <n v="34"/>
    <n v="35"/>
    <n v="100"/>
    <n v="40"/>
    <n v="32"/>
    <n v="172"/>
    <n v="167"/>
    <n v="151"/>
    <n v="390"/>
    <n v="117"/>
    <n v="109"/>
    <n v="100"/>
    <n v="104"/>
    <n v="78"/>
    <n v="77"/>
    <n v="585"/>
    <n v="61"/>
    <n v="57"/>
    <n v="38"/>
    <n v="32"/>
    <n v="38"/>
    <n v="226"/>
  </r>
  <r>
    <s v="080801"/>
    <x v="0"/>
    <x v="7"/>
    <x v="3"/>
    <s v="ESPINAR"/>
    <n v="2"/>
    <x v="51"/>
    <x v="0"/>
    <n v="9170"/>
    <n v="177"/>
    <n v="167"/>
    <n v="185"/>
    <n v="197"/>
    <n v="208"/>
    <n v="590"/>
    <n v="934"/>
    <n v="197"/>
    <n v="225"/>
    <n v="244"/>
    <n v="247"/>
    <n v="241"/>
    <n v="1154"/>
    <n v="231"/>
    <n v="218"/>
    <n v="221"/>
    <n v="206"/>
    <n v="185"/>
    <n v="1061"/>
    <n v="198"/>
    <n v="177"/>
    <n v="182"/>
    <n v="557"/>
    <n v="177"/>
    <n v="195"/>
    <n v="929"/>
    <n v="823"/>
    <n v="750"/>
    <n v="1945"/>
    <n v="633"/>
    <n v="596"/>
    <n v="484"/>
    <n v="382"/>
    <n v="343"/>
    <n v="296"/>
    <n v="2734"/>
    <n v="260"/>
    <n v="195"/>
    <n v="140"/>
    <n v="82"/>
    <n v="108"/>
    <n v="785"/>
  </r>
  <r>
    <s v="080801"/>
    <x v="0"/>
    <x v="7"/>
    <x v="3"/>
    <s v="ESPINAR"/>
    <n v="2"/>
    <x v="51"/>
    <x v="1"/>
    <n v="10149"/>
    <n v="162"/>
    <n v="160"/>
    <n v="199"/>
    <n v="203"/>
    <n v="189"/>
    <n v="591"/>
    <n v="913"/>
    <n v="161"/>
    <n v="241"/>
    <n v="238"/>
    <n v="244"/>
    <n v="242"/>
    <n v="1126"/>
    <n v="221"/>
    <n v="214"/>
    <n v="222"/>
    <n v="200"/>
    <n v="197"/>
    <n v="1054"/>
    <n v="184"/>
    <n v="173"/>
    <n v="185"/>
    <n v="542"/>
    <n v="208"/>
    <n v="187"/>
    <n v="937"/>
    <n v="908"/>
    <n v="897"/>
    <n v="2200"/>
    <n v="813"/>
    <n v="765"/>
    <n v="575"/>
    <n v="506"/>
    <n v="391"/>
    <n v="329"/>
    <n v="3379"/>
    <n v="258"/>
    <n v="220"/>
    <n v="150"/>
    <n v="125"/>
    <n v="182"/>
    <n v="935"/>
  </r>
  <r>
    <s v="080508"/>
    <x v="0"/>
    <x v="3"/>
    <x v="1"/>
    <s v="TUPAC AMARU"/>
    <m/>
    <x v="52"/>
    <x v="0"/>
    <n v="199"/>
    <n v="2"/>
    <n v="2"/>
    <n v="4"/>
    <n v="3"/>
    <n v="3"/>
    <n v="10"/>
    <n v="14"/>
    <n v="3"/>
    <n v="3"/>
    <n v="2"/>
    <n v="2"/>
    <n v="2"/>
    <n v="12"/>
    <n v="3"/>
    <n v="3"/>
    <n v="3"/>
    <n v="2"/>
    <n v="3"/>
    <n v="14"/>
    <n v="2"/>
    <n v="3"/>
    <n v="4"/>
    <n v="9"/>
    <n v="4"/>
    <n v="3"/>
    <n v="16"/>
    <n v="18"/>
    <n v="18"/>
    <n v="43"/>
    <n v="16"/>
    <n v="14"/>
    <n v="13"/>
    <n v="15"/>
    <n v="10"/>
    <n v="11"/>
    <n v="79"/>
    <n v="9"/>
    <n v="6"/>
    <n v="5"/>
    <n v="3"/>
    <n v="5"/>
    <n v="28"/>
  </r>
  <r>
    <s v="080509"/>
    <x v="0"/>
    <x v="3"/>
    <x v="1"/>
    <s v="TUPAC AMARU"/>
    <m/>
    <x v="52"/>
    <x v="1"/>
    <n v="185"/>
    <n v="2"/>
    <n v="3"/>
    <n v="3"/>
    <n v="2"/>
    <n v="2"/>
    <n v="7"/>
    <n v="12"/>
    <n v="3"/>
    <n v="3"/>
    <n v="2"/>
    <n v="2"/>
    <n v="2"/>
    <n v="12"/>
    <n v="2"/>
    <n v="1"/>
    <n v="2"/>
    <n v="2"/>
    <n v="3"/>
    <n v="10"/>
    <n v="4"/>
    <n v="3"/>
    <n v="5"/>
    <n v="12"/>
    <n v="5"/>
    <n v="4"/>
    <n v="21"/>
    <n v="18"/>
    <n v="17"/>
    <n v="44"/>
    <n v="14"/>
    <n v="12"/>
    <n v="12"/>
    <n v="10"/>
    <n v="10"/>
    <n v="8"/>
    <n v="66"/>
    <n v="8"/>
    <n v="7"/>
    <n v="6"/>
    <n v="4"/>
    <n v="4"/>
    <n v="29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04">
  <r>
    <s v="080204"/>
    <x v="0"/>
    <x v="0"/>
    <x v="0"/>
    <s v="MOSOC LLACTA"/>
    <n v="1"/>
    <x v="0"/>
    <x v="0"/>
    <n v="492"/>
    <n v="3"/>
    <n v="4"/>
    <n v="8"/>
    <n v="9"/>
    <n v="4"/>
    <n v="21"/>
    <n v="28"/>
    <n v="8"/>
    <n v="3"/>
    <n v="2"/>
    <n v="5"/>
    <n v="9"/>
    <n v="27"/>
    <n v="11"/>
    <n v="6"/>
    <n v="6"/>
    <n v="7"/>
    <n v="6"/>
    <n v="36"/>
    <n v="7"/>
    <n v="9"/>
    <n v="8"/>
    <n v="24"/>
    <n v="12"/>
    <n v="9"/>
    <n v="45"/>
    <n v="44"/>
    <n v="50"/>
    <n v="115"/>
    <n v="36"/>
    <n v="32"/>
    <n v="31"/>
    <n v="32"/>
    <n v="39"/>
    <n v="31"/>
    <n v="201"/>
    <n v="21"/>
    <n v="12"/>
    <n v="11"/>
    <n v="6"/>
    <n v="11"/>
  </r>
  <r>
    <s v="080204"/>
    <x v="0"/>
    <x v="0"/>
    <x v="0"/>
    <s v="MOSOC LLACTA"/>
    <n v="1"/>
    <x v="0"/>
    <x v="1"/>
    <n v="493"/>
    <n v="4"/>
    <n v="5"/>
    <n v="10"/>
    <n v="5"/>
    <n v="3"/>
    <n v="18"/>
    <n v="27"/>
    <n v="9"/>
    <n v="4"/>
    <n v="5"/>
    <n v="9"/>
    <n v="3"/>
    <n v="30"/>
    <n v="4"/>
    <n v="3"/>
    <n v="5"/>
    <n v="4"/>
    <n v="10"/>
    <n v="26"/>
    <n v="11"/>
    <n v="9"/>
    <n v="9"/>
    <n v="29"/>
    <n v="11"/>
    <n v="13"/>
    <n v="53"/>
    <n v="41"/>
    <n v="46"/>
    <n v="111"/>
    <n v="40"/>
    <n v="36"/>
    <n v="25"/>
    <n v="36"/>
    <n v="34"/>
    <n v="31"/>
    <n v="202"/>
    <n v="13"/>
    <n v="16"/>
    <n v="13"/>
    <n v="15"/>
    <n v="11"/>
  </r>
  <r>
    <s v="080502"/>
    <x v="0"/>
    <x v="1"/>
    <x v="1"/>
    <s v="CHECCA"/>
    <n v="1"/>
    <x v="1"/>
    <x v="0"/>
    <n v="2324"/>
    <n v="32"/>
    <n v="30"/>
    <n v="34"/>
    <n v="30"/>
    <n v="33"/>
    <n v="97"/>
    <n v="159"/>
    <n v="38"/>
    <n v="37"/>
    <n v="29"/>
    <n v="30"/>
    <n v="29"/>
    <n v="163"/>
    <n v="44"/>
    <n v="28"/>
    <n v="34"/>
    <n v="34"/>
    <n v="47"/>
    <n v="187"/>
    <n v="55"/>
    <n v="45"/>
    <n v="60"/>
    <n v="160"/>
    <n v="49"/>
    <n v="56"/>
    <n v="265"/>
    <n v="253"/>
    <n v="211"/>
    <n v="569"/>
    <n v="166"/>
    <n v="135"/>
    <n v="144"/>
    <n v="125"/>
    <n v="108"/>
    <n v="108"/>
    <n v="786"/>
    <n v="91"/>
    <n v="77"/>
    <n v="62"/>
    <n v="39"/>
    <n v="31"/>
  </r>
  <r>
    <s v="080502"/>
    <x v="0"/>
    <x v="1"/>
    <x v="1"/>
    <s v="CHECCA"/>
    <n v="1"/>
    <x v="1"/>
    <x v="1"/>
    <n v="2175"/>
    <n v="18"/>
    <n v="29"/>
    <n v="32"/>
    <n v="26"/>
    <n v="37"/>
    <n v="95"/>
    <n v="142"/>
    <n v="36"/>
    <n v="29"/>
    <n v="34"/>
    <n v="31"/>
    <n v="28"/>
    <n v="158"/>
    <n v="31"/>
    <n v="32"/>
    <n v="29"/>
    <n v="37"/>
    <n v="45"/>
    <n v="174"/>
    <n v="53"/>
    <n v="49"/>
    <n v="46"/>
    <n v="148"/>
    <n v="60"/>
    <n v="56"/>
    <n v="264"/>
    <n v="244"/>
    <n v="186"/>
    <n v="546"/>
    <n v="121"/>
    <n v="134"/>
    <n v="116"/>
    <n v="134"/>
    <n v="100"/>
    <n v="102"/>
    <n v="707"/>
    <n v="82"/>
    <n v="71"/>
    <n v="49"/>
    <n v="46"/>
    <n v="52"/>
  </r>
  <r>
    <s v="080502"/>
    <x v="0"/>
    <x v="1"/>
    <x v="1"/>
    <s v="CHECCA"/>
    <n v="1"/>
    <x v="2"/>
    <x v="0"/>
    <n v="442"/>
    <n v="6"/>
    <n v="6"/>
    <n v="7"/>
    <n v="6"/>
    <n v="6"/>
    <n v="19"/>
    <n v="31"/>
    <n v="7"/>
    <n v="7"/>
    <n v="5"/>
    <n v="6"/>
    <n v="6"/>
    <n v="31"/>
    <n v="8"/>
    <n v="5"/>
    <n v="6"/>
    <n v="7"/>
    <n v="9"/>
    <n v="35"/>
    <n v="10"/>
    <n v="8"/>
    <n v="11"/>
    <n v="29"/>
    <n v="9"/>
    <n v="11"/>
    <n v="49"/>
    <n v="48"/>
    <n v="40"/>
    <n v="108"/>
    <n v="32"/>
    <n v="26"/>
    <n v="27"/>
    <n v="24"/>
    <n v="21"/>
    <n v="20"/>
    <n v="150"/>
    <n v="17"/>
    <n v="15"/>
    <n v="12"/>
    <n v="8"/>
    <n v="6"/>
  </r>
  <r>
    <s v="080502"/>
    <x v="0"/>
    <x v="1"/>
    <x v="1"/>
    <s v="CHECCA"/>
    <n v="1"/>
    <x v="2"/>
    <x v="1"/>
    <n v="414"/>
    <n v="3"/>
    <n v="5"/>
    <n v="6"/>
    <n v="5"/>
    <n v="7"/>
    <n v="18"/>
    <n v="26"/>
    <n v="7"/>
    <n v="5"/>
    <n v="6"/>
    <n v="6"/>
    <n v="5"/>
    <n v="29"/>
    <n v="6"/>
    <n v="6"/>
    <n v="6"/>
    <n v="7"/>
    <n v="8"/>
    <n v="33"/>
    <n v="10"/>
    <n v="9"/>
    <n v="9"/>
    <n v="28"/>
    <n v="12"/>
    <n v="11"/>
    <n v="51"/>
    <n v="47"/>
    <n v="36"/>
    <n v="106"/>
    <n v="23"/>
    <n v="26"/>
    <n v="22"/>
    <n v="26"/>
    <n v="19"/>
    <n v="19"/>
    <n v="135"/>
    <n v="16"/>
    <n v="14"/>
    <n v="9"/>
    <n v="9"/>
    <n v="9"/>
  </r>
  <r>
    <s v="080503"/>
    <x v="0"/>
    <x v="1"/>
    <x v="1"/>
    <s v="KUNTURKANKI"/>
    <n v="1"/>
    <x v="3"/>
    <x v="0"/>
    <n v="2534"/>
    <n v="33"/>
    <n v="34"/>
    <n v="29"/>
    <n v="44"/>
    <n v="41"/>
    <n v="114"/>
    <n v="181"/>
    <n v="39"/>
    <n v="30"/>
    <n v="36"/>
    <n v="37"/>
    <n v="38"/>
    <n v="180"/>
    <n v="30"/>
    <n v="36"/>
    <n v="44"/>
    <n v="42"/>
    <n v="35"/>
    <n v="187"/>
    <n v="40"/>
    <n v="42"/>
    <n v="64"/>
    <n v="146"/>
    <n v="50"/>
    <n v="50"/>
    <n v="246"/>
    <n v="283"/>
    <n v="218"/>
    <n v="601"/>
    <n v="179"/>
    <n v="166"/>
    <n v="158"/>
    <n v="136"/>
    <n v="134"/>
    <n v="143"/>
    <n v="916"/>
    <n v="101"/>
    <n v="67"/>
    <n v="54"/>
    <n v="47"/>
    <n v="54"/>
  </r>
  <r>
    <s v="080503"/>
    <x v="0"/>
    <x v="1"/>
    <x v="1"/>
    <s v="KUNTURKANKI"/>
    <n v="1"/>
    <x v="3"/>
    <x v="1"/>
    <n v="2545"/>
    <n v="38"/>
    <n v="41"/>
    <n v="33"/>
    <n v="44"/>
    <n v="35"/>
    <n v="112"/>
    <n v="191"/>
    <n v="34"/>
    <n v="31"/>
    <n v="46"/>
    <n v="32"/>
    <n v="50"/>
    <n v="193"/>
    <n v="37"/>
    <n v="35"/>
    <n v="38"/>
    <n v="33"/>
    <n v="36"/>
    <n v="179"/>
    <n v="42"/>
    <n v="53"/>
    <n v="55"/>
    <n v="150"/>
    <n v="40"/>
    <n v="52"/>
    <n v="242"/>
    <n v="259"/>
    <n v="236"/>
    <n v="587"/>
    <n v="189"/>
    <n v="167"/>
    <n v="136"/>
    <n v="146"/>
    <n v="157"/>
    <n v="121"/>
    <n v="916"/>
    <n v="82"/>
    <n v="70"/>
    <n v="51"/>
    <n v="58"/>
    <n v="68"/>
  </r>
  <r>
    <s v="080504"/>
    <x v="0"/>
    <x v="2"/>
    <x v="1"/>
    <s v="LANGUI"/>
    <n v="1"/>
    <x v="4"/>
    <x v="0"/>
    <n v="206"/>
    <n v="1"/>
    <n v="1"/>
    <n v="2"/>
    <n v="4"/>
    <n v="1"/>
    <n v="7"/>
    <n v="9"/>
    <n v="3"/>
    <n v="2"/>
    <n v="3"/>
    <n v="2"/>
    <n v="2"/>
    <n v="12"/>
    <n v="2"/>
    <n v="2"/>
    <n v="3"/>
    <n v="3"/>
    <n v="4"/>
    <n v="14"/>
    <n v="4"/>
    <n v="4"/>
    <n v="3"/>
    <n v="11"/>
    <n v="4"/>
    <n v="5"/>
    <n v="20"/>
    <n v="19"/>
    <n v="19"/>
    <n v="47"/>
    <n v="16"/>
    <n v="15"/>
    <n v="14"/>
    <n v="12"/>
    <n v="11"/>
    <n v="12"/>
    <n v="80"/>
    <n v="11"/>
    <n v="7"/>
    <n v="5"/>
    <n v="5"/>
    <n v="5"/>
  </r>
  <r>
    <s v="080504"/>
    <x v="0"/>
    <x v="2"/>
    <x v="1"/>
    <s v="LANGUI"/>
    <n v="1"/>
    <x v="4"/>
    <x v="1"/>
    <n v="200"/>
    <n v="1"/>
    <n v="3"/>
    <n v="2"/>
    <n v="2"/>
    <n v="3"/>
    <n v="7"/>
    <n v="11"/>
    <n v="2"/>
    <n v="2"/>
    <n v="3"/>
    <n v="3"/>
    <n v="1"/>
    <n v="11"/>
    <n v="2"/>
    <n v="3"/>
    <n v="2"/>
    <n v="4"/>
    <n v="3"/>
    <n v="14"/>
    <n v="2"/>
    <n v="4"/>
    <n v="4"/>
    <n v="10"/>
    <n v="4"/>
    <n v="2"/>
    <n v="16"/>
    <n v="18"/>
    <n v="19"/>
    <n v="43"/>
    <n v="14"/>
    <n v="15"/>
    <n v="11"/>
    <n v="10"/>
    <n v="13"/>
    <n v="11"/>
    <n v="74"/>
    <n v="8"/>
    <n v="9"/>
    <n v="5"/>
    <n v="6"/>
    <n v="9"/>
  </r>
  <r>
    <s v="080504"/>
    <x v="0"/>
    <x v="2"/>
    <x v="1"/>
    <s v="LANGUI"/>
    <n v="1"/>
    <x v="5"/>
    <x v="0"/>
    <n v="817"/>
    <n v="6"/>
    <n v="6"/>
    <n v="8"/>
    <n v="14"/>
    <n v="5"/>
    <n v="27"/>
    <n v="39"/>
    <n v="11"/>
    <n v="8"/>
    <n v="10"/>
    <n v="8"/>
    <n v="7"/>
    <n v="44"/>
    <n v="10"/>
    <n v="10"/>
    <n v="10"/>
    <n v="13"/>
    <n v="16"/>
    <n v="59"/>
    <n v="14"/>
    <n v="16"/>
    <n v="10"/>
    <n v="40"/>
    <n v="16"/>
    <n v="18"/>
    <n v="74"/>
    <n v="78"/>
    <n v="75"/>
    <n v="187"/>
    <n v="64"/>
    <n v="61"/>
    <n v="54"/>
    <n v="50"/>
    <n v="42"/>
    <n v="49"/>
    <n v="320"/>
    <n v="44"/>
    <n v="29"/>
    <n v="18"/>
    <n v="18"/>
    <n v="19"/>
  </r>
  <r>
    <s v="080504"/>
    <x v="0"/>
    <x v="2"/>
    <x v="1"/>
    <s v="LANGUI"/>
    <n v="1"/>
    <x v="5"/>
    <x v="1"/>
    <n v="803"/>
    <n v="6"/>
    <n v="13"/>
    <n v="9"/>
    <n v="7"/>
    <n v="13"/>
    <n v="29"/>
    <n v="48"/>
    <n v="8"/>
    <n v="8"/>
    <n v="11"/>
    <n v="11"/>
    <n v="5"/>
    <n v="43"/>
    <n v="10"/>
    <n v="11"/>
    <n v="10"/>
    <n v="15"/>
    <n v="12"/>
    <n v="58"/>
    <n v="10"/>
    <n v="15"/>
    <n v="15"/>
    <n v="40"/>
    <n v="14"/>
    <n v="9"/>
    <n v="63"/>
    <n v="70"/>
    <n v="77"/>
    <n v="170"/>
    <n v="57"/>
    <n v="61"/>
    <n v="43"/>
    <n v="41"/>
    <n v="50"/>
    <n v="44"/>
    <n v="296"/>
    <n v="34"/>
    <n v="34"/>
    <n v="21"/>
    <n v="24"/>
    <n v="35"/>
  </r>
  <r>
    <s v="080505"/>
    <x v="0"/>
    <x v="2"/>
    <x v="1"/>
    <s v="LAYO"/>
    <n v="1"/>
    <x v="6"/>
    <x v="0"/>
    <n v="2750"/>
    <n v="37"/>
    <n v="32"/>
    <n v="47"/>
    <n v="32"/>
    <n v="44"/>
    <n v="123"/>
    <n v="192"/>
    <n v="42"/>
    <n v="40"/>
    <n v="47"/>
    <n v="45"/>
    <n v="38"/>
    <n v="212"/>
    <n v="43"/>
    <n v="58"/>
    <n v="48"/>
    <n v="51"/>
    <n v="44"/>
    <n v="244"/>
    <n v="59"/>
    <n v="65"/>
    <n v="68"/>
    <n v="192"/>
    <n v="63"/>
    <n v="48"/>
    <n v="303"/>
    <n v="289"/>
    <n v="234"/>
    <n v="634"/>
    <n v="175"/>
    <n v="153"/>
    <n v="186"/>
    <n v="148"/>
    <n v="148"/>
    <n v="133"/>
    <n v="943"/>
    <n v="108"/>
    <n v="70"/>
    <n v="53"/>
    <n v="54"/>
    <n v="48"/>
  </r>
  <r>
    <s v="080505"/>
    <x v="0"/>
    <x v="2"/>
    <x v="1"/>
    <s v="LAYO"/>
    <n v="1"/>
    <x v="6"/>
    <x v="1"/>
    <n v="2648"/>
    <n v="28"/>
    <n v="48"/>
    <n v="45"/>
    <n v="40"/>
    <n v="47"/>
    <n v="132"/>
    <n v="208"/>
    <n v="41"/>
    <n v="44"/>
    <n v="34"/>
    <n v="44"/>
    <n v="45"/>
    <n v="208"/>
    <n v="45"/>
    <n v="47"/>
    <n v="40"/>
    <n v="48"/>
    <n v="43"/>
    <n v="223"/>
    <n v="45"/>
    <n v="48"/>
    <n v="49"/>
    <n v="142"/>
    <n v="59"/>
    <n v="51"/>
    <n v="252"/>
    <n v="268"/>
    <n v="214"/>
    <n v="592"/>
    <n v="192"/>
    <n v="168"/>
    <n v="164"/>
    <n v="145"/>
    <n v="144"/>
    <n v="112"/>
    <n v="925"/>
    <n v="101"/>
    <n v="82"/>
    <n v="51"/>
    <n v="57"/>
    <n v="59"/>
  </r>
  <r>
    <s v="080501"/>
    <x v="0"/>
    <x v="3"/>
    <x v="1"/>
    <s v="YANAOCA"/>
    <n v="1"/>
    <x v="7"/>
    <x v="0"/>
    <n v="598"/>
    <n v="8"/>
    <n v="9"/>
    <n v="11"/>
    <n v="10"/>
    <n v="8"/>
    <n v="29"/>
    <n v="46"/>
    <n v="9"/>
    <n v="7"/>
    <n v="8"/>
    <n v="8"/>
    <n v="9"/>
    <n v="41"/>
    <n v="8"/>
    <n v="11"/>
    <n v="11"/>
    <n v="13"/>
    <n v="12"/>
    <n v="55"/>
    <n v="13"/>
    <n v="11"/>
    <n v="13"/>
    <n v="37"/>
    <n v="15"/>
    <n v="13"/>
    <n v="65"/>
    <n v="64"/>
    <n v="49"/>
    <n v="141"/>
    <n v="40"/>
    <n v="39"/>
    <n v="34"/>
    <n v="30"/>
    <n v="29"/>
    <n v="28"/>
    <n v="200"/>
    <n v="21"/>
    <n v="18"/>
    <n v="13"/>
    <n v="14"/>
    <n v="12"/>
  </r>
  <r>
    <s v="080501"/>
    <x v="0"/>
    <x v="3"/>
    <x v="1"/>
    <s v="YANAOCA"/>
    <n v="1"/>
    <x v="7"/>
    <x v="1"/>
    <n v="582"/>
    <n v="7"/>
    <n v="9"/>
    <n v="9"/>
    <n v="7"/>
    <n v="9"/>
    <n v="25"/>
    <n v="41"/>
    <n v="9"/>
    <n v="7"/>
    <n v="9"/>
    <n v="9"/>
    <n v="7"/>
    <n v="41"/>
    <n v="8"/>
    <n v="9"/>
    <n v="8"/>
    <n v="10"/>
    <n v="12"/>
    <n v="47"/>
    <n v="12"/>
    <n v="14"/>
    <n v="13"/>
    <n v="39"/>
    <n v="13"/>
    <n v="11"/>
    <n v="63"/>
    <n v="62"/>
    <n v="49"/>
    <n v="135"/>
    <n v="39"/>
    <n v="33"/>
    <n v="32"/>
    <n v="29"/>
    <n v="29"/>
    <n v="28"/>
    <n v="190"/>
    <n v="23"/>
    <n v="20"/>
    <n v="14"/>
    <n v="15"/>
    <n v="17"/>
  </r>
  <r>
    <s v="080507"/>
    <x v="0"/>
    <x v="3"/>
    <x v="1"/>
    <s v="QUEHUE"/>
    <n v="1"/>
    <x v="8"/>
    <x v="0"/>
    <n v="554"/>
    <n v="8"/>
    <n v="10"/>
    <n v="10"/>
    <n v="8"/>
    <n v="6"/>
    <n v="24"/>
    <n v="42"/>
    <n v="9"/>
    <n v="5"/>
    <n v="9"/>
    <n v="8"/>
    <n v="9"/>
    <n v="40"/>
    <n v="8"/>
    <n v="5"/>
    <n v="8"/>
    <n v="11"/>
    <n v="11"/>
    <n v="43"/>
    <n v="10"/>
    <n v="11"/>
    <n v="15"/>
    <n v="36"/>
    <n v="13"/>
    <n v="15"/>
    <n v="64"/>
    <n v="59"/>
    <n v="52"/>
    <n v="139"/>
    <n v="39"/>
    <n v="33"/>
    <n v="34"/>
    <n v="29"/>
    <n v="29"/>
    <n v="25"/>
    <n v="189"/>
    <n v="22"/>
    <n v="15"/>
    <n v="11"/>
    <n v="9"/>
    <n v="8"/>
  </r>
  <r>
    <s v="080507"/>
    <x v="0"/>
    <x v="3"/>
    <x v="1"/>
    <s v="QUEHUE"/>
    <n v="1"/>
    <x v="8"/>
    <x v="1"/>
    <n v="525"/>
    <n v="7"/>
    <n v="6"/>
    <n v="7"/>
    <n v="8"/>
    <n v="6"/>
    <n v="21"/>
    <n v="34"/>
    <n v="8"/>
    <n v="7"/>
    <n v="8"/>
    <n v="8"/>
    <n v="6"/>
    <n v="37"/>
    <n v="6"/>
    <n v="7"/>
    <n v="7"/>
    <n v="9"/>
    <n v="9"/>
    <n v="38"/>
    <n v="13"/>
    <n v="14"/>
    <n v="10"/>
    <n v="37"/>
    <n v="14"/>
    <n v="13"/>
    <n v="64"/>
    <n v="62"/>
    <n v="45"/>
    <n v="134"/>
    <n v="38"/>
    <n v="29"/>
    <n v="26"/>
    <n v="30"/>
    <n v="25"/>
    <n v="23"/>
    <n v="171"/>
    <n v="21"/>
    <n v="20"/>
    <n v="10"/>
    <n v="10"/>
    <n v="13"/>
  </r>
  <r>
    <s v="080506"/>
    <x v="0"/>
    <x v="3"/>
    <x v="1"/>
    <s v="PAMPAMARCA"/>
    <n v="1"/>
    <x v="9"/>
    <x v="0"/>
    <n v="929"/>
    <n v="11"/>
    <n v="13"/>
    <n v="10"/>
    <n v="10"/>
    <n v="12"/>
    <n v="32"/>
    <n v="56"/>
    <n v="18"/>
    <n v="8"/>
    <n v="10"/>
    <n v="10"/>
    <n v="13"/>
    <n v="59"/>
    <n v="10"/>
    <n v="10"/>
    <n v="9"/>
    <n v="9"/>
    <n v="7"/>
    <n v="45"/>
    <n v="14"/>
    <n v="22"/>
    <n v="19"/>
    <n v="55"/>
    <n v="19"/>
    <n v="19"/>
    <n v="93"/>
    <n v="95"/>
    <n v="73"/>
    <n v="206"/>
    <n v="65"/>
    <n v="60"/>
    <n v="56"/>
    <n v="71"/>
    <n v="54"/>
    <n v="61"/>
    <n v="367"/>
    <n v="44"/>
    <n v="31"/>
    <n v="35"/>
    <n v="13"/>
    <n v="18"/>
  </r>
  <r>
    <s v="080506"/>
    <x v="0"/>
    <x v="3"/>
    <x v="1"/>
    <s v="PAMPAMARCA"/>
    <n v="1"/>
    <x v="9"/>
    <x v="1"/>
    <n v="906"/>
    <n v="6"/>
    <n v="4"/>
    <n v="8"/>
    <n v="13"/>
    <n v="8"/>
    <n v="29"/>
    <n v="39"/>
    <n v="15"/>
    <n v="10"/>
    <n v="13"/>
    <n v="8"/>
    <n v="12"/>
    <n v="58"/>
    <n v="13"/>
    <n v="9"/>
    <n v="11"/>
    <n v="14"/>
    <n v="15"/>
    <n v="62"/>
    <n v="20"/>
    <n v="21"/>
    <n v="20"/>
    <n v="61"/>
    <n v="14"/>
    <n v="32"/>
    <n v="107"/>
    <n v="82"/>
    <n v="66"/>
    <n v="194"/>
    <n v="64"/>
    <n v="54"/>
    <n v="48"/>
    <n v="52"/>
    <n v="49"/>
    <n v="52"/>
    <n v="319"/>
    <n v="48"/>
    <n v="33"/>
    <n v="22"/>
    <n v="33"/>
    <n v="37"/>
  </r>
  <r>
    <s v="080501"/>
    <x v="0"/>
    <x v="3"/>
    <x v="1"/>
    <s v="YANAOCA"/>
    <n v="1"/>
    <x v="10"/>
    <x v="0"/>
    <n v="783"/>
    <n v="11"/>
    <n v="12"/>
    <n v="14"/>
    <n v="13"/>
    <n v="11"/>
    <n v="38"/>
    <n v="61"/>
    <n v="12"/>
    <n v="9"/>
    <n v="10"/>
    <n v="11"/>
    <n v="12"/>
    <n v="54"/>
    <n v="11"/>
    <n v="14"/>
    <n v="14"/>
    <n v="17"/>
    <n v="16"/>
    <n v="72"/>
    <n v="17"/>
    <n v="15"/>
    <n v="16"/>
    <n v="48"/>
    <n v="20"/>
    <n v="18"/>
    <n v="86"/>
    <n v="84"/>
    <n v="65"/>
    <n v="187"/>
    <n v="52"/>
    <n v="50"/>
    <n v="45"/>
    <n v="39"/>
    <n v="38"/>
    <n v="37"/>
    <n v="261"/>
    <n v="27"/>
    <n v="23"/>
    <n v="17"/>
    <n v="18"/>
    <n v="15"/>
  </r>
  <r>
    <s v="080501"/>
    <x v="0"/>
    <x v="3"/>
    <x v="1"/>
    <s v="YANAOCA"/>
    <n v="1"/>
    <x v="10"/>
    <x v="1"/>
    <n v="758"/>
    <n v="10"/>
    <n v="12"/>
    <n v="11"/>
    <n v="9"/>
    <n v="12"/>
    <n v="32"/>
    <n v="54"/>
    <n v="11"/>
    <n v="10"/>
    <n v="11"/>
    <n v="12"/>
    <n v="9"/>
    <n v="53"/>
    <n v="10"/>
    <n v="12"/>
    <n v="10"/>
    <n v="13"/>
    <n v="15"/>
    <n v="60"/>
    <n v="15"/>
    <n v="18"/>
    <n v="17"/>
    <n v="50"/>
    <n v="16"/>
    <n v="14"/>
    <n v="80"/>
    <n v="81"/>
    <n v="65"/>
    <n v="176"/>
    <n v="51"/>
    <n v="43"/>
    <n v="42"/>
    <n v="38"/>
    <n v="38"/>
    <n v="37"/>
    <n v="249"/>
    <n v="30"/>
    <n v="26"/>
    <n v="19"/>
    <n v="19"/>
    <n v="22"/>
  </r>
  <r>
    <s v="080507"/>
    <x v="0"/>
    <x v="3"/>
    <x v="1"/>
    <s v="QUEHUE"/>
    <n v="1"/>
    <x v="11"/>
    <x v="0"/>
    <n v="761"/>
    <n v="10"/>
    <n v="13"/>
    <n v="14"/>
    <n v="12"/>
    <n v="9"/>
    <n v="35"/>
    <n v="58"/>
    <n v="12"/>
    <n v="7"/>
    <n v="12"/>
    <n v="10"/>
    <n v="12"/>
    <n v="53"/>
    <n v="12"/>
    <n v="8"/>
    <n v="10"/>
    <n v="15"/>
    <n v="15"/>
    <n v="60"/>
    <n v="15"/>
    <n v="16"/>
    <n v="20"/>
    <n v="51"/>
    <n v="18"/>
    <n v="20"/>
    <n v="89"/>
    <n v="81"/>
    <n v="72"/>
    <n v="191"/>
    <n v="54"/>
    <n v="46"/>
    <n v="46"/>
    <n v="40"/>
    <n v="40"/>
    <n v="35"/>
    <n v="261"/>
    <n v="30"/>
    <n v="20"/>
    <n v="15"/>
    <n v="12"/>
    <n v="10"/>
  </r>
  <r>
    <s v="080507"/>
    <x v="0"/>
    <x v="3"/>
    <x v="1"/>
    <s v="QUEHUE"/>
    <n v="1"/>
    <x v="11"/>
    <x v="1"/>
    <n v="725"/>
    <n v="9"/>
    <n v="9"/>
    <n v="10"/>
    <n v="11"/>
    <n v="9"/>
    <n v="30"/>
    <n v="48"/>
    <n v="11"/>
    <n v="9"/>
    <n v="11"/>
    <n v="12"/>
    <n v="9"/>
    <n v="52"/>
    <n v="8"/>
    <n v="9"/>
    <n v="9"/>
    <n v="13"/>
    <n v="13"/>
    <n v="52"/>
    <n v="17"/>
    <n v="19"/>
    <n v="14"/>
    <n v="50"/>
    <n v="19"/>
    <n v="19"/>
    <n v="88"/>
    <n v="87"/>
    <n v="62"/>
    <n v="187"/>
    <n v="52"/>
    <n v="40"/>
    <n v="35"/>
    <n v="41"/>
    <n v="35"/>
    <n v="32"/>
    <n v="235"/>
    <n v="29"/>
    <n v="27"/>
    <n v="15"/>
    <n v="13"/>
    <n v="17"/>
  </r>
  <r>
    <s v="080508"/>
    <x v="0"/>
    <x v="3"/>
    <x v="1"/>
    <s v="TUPAC AMARU"/>
    <n v="1"/>
    <x v="12"/>
    <x v="0"/>
    <n v="277"/>
    <n v="3"/>
    <n v="3"/>
    <n v="5"/>
    <n v="4"/>
    <n v="4"/>
    <n v="13"/>
    <n v="19"/>
    <n v="4"/>
    <n v="4"/>
    <n v="3"/>
    <n v="3"/>
    <n v="3"/>
    <n v="17"/>
    <n v="4"/>
    <n v="4"/>
    <n v="4"/>
    <n v="3"/>
    <n v="5"/>
    <n v="20"/>
    <n v="3"/>
    <n v="4"/>
    <n v="5"/>
    <n v="12"/>
    <n v="6"/>
    <n v="4"/>
    <n v="22"/>
    <n v="26"/>
    <n v="26"/>
    <n v="62"/>
    <n v="23"/>
    <n v="19"/>
    <n v="18"/>
    <n v="21"/>
    <n v="13"/>
    <n v="15"/>
    <n v="109"/>
    <n v="13"/>
    <n v="9"/>
    <n v="6"/>
    <n v="4"/>
    <n v="6"/>
  </r>
  <r>
    <s v="080508"/>
    <x v="0"/>
    <x v="3"/>
    <x v="1"/>
    <s v="TUPAC AMARU"/>
    <n v="1"/>
    <x v="12"/>
    <x v="1"/>
    <n v="256"/>
    <n v="3"/>
    <n v="4"/>
    <n v="4"/>
    <n v="3"/>
    <n v="3"/>
    <n v="10"/>
    <n v="17"/>
    <n v="4"/>
    <n v="4"/>
    <n v="3"/>
    <n v="2"/>
    <n v="3"/>
    <n v="16"/>
    <n v="3"/>
    <n v="2"/>
    <n v="3"/>
    <n v="3"/>
    <n v="4"/>
    <n v="15"/>
    <n v="5"/>
    <n v="4"/>
    <n v="6"/>
    <n v="15"/>
    <n v="7"/>
    <n v="6"/>
    <n v="28"/>
    <n v="25"/>
    <n v="24"/>
    <n v="62"/>
    <n v="20"/>
    <n v="17"/>
    <n v="17"/>
    <n v="14"/>
    <n v="14"/>
    <n v="11"/>
    <n v="93"/>
    <n v="11"/>
    <n v="9"/>
    <n v="8"/>
    <n v="5"/>
    <n v="5"/>
  </r>
  <r>
    <s v="080508"/>
    <x v="0"/>
    <x v="3"/>
    <x v="1"/>
    <s v="TUPAC AMARU"/>
    <n v="1"/>
    <x v="13"/>
    <x v="0"/>
    <n v="358"/>
    <n v="4"/>
    <n v="4"/>
    <n v="7"/>
    <n v="6"/>
    <n v="5"/>
    <n v="18"/>
    <n v="26"/>
    <n v="5"/>
    <n v="5"/>
    <n v="4"/>
    <n v="4"/>
    <n v="3"/>
    <n v="21"/>
    <n v="6"/>
    <n v="5"/>
    <n v="5"/>
    <n v="4"/>
    <n v="6"/>
    <n v="26"/>
    <n v="4"/>
    <n v="6"/>
    <n v="7"/>
    <n v="17"/>
    <n v="8"/>
    <n v="5"/>
    <n v="30"/>
    <n v="33"/>
    <n v="33"/>
    <n v="79"/>
    <n v="29"/>
    <n v="25"/>
    <n v="23"/>
    <n v="27"/>
    <n v="17"/>
    <n v="19"/>
    <n v="140"/>
    <n v="16"/>
    <n v="11"/>
    <n v="8"/>
    <n v="6"/>
    <n v="8"/>
  </r>
  <r>
    <s v="080508"/>
    <x v="0"/>
    <x v="3"/>
    <x v="1"/>
    <s v="TUPAC AMARU"/>
    <n v="1"/>
    <x v="13"/>
    <x v="1"/>
    <n v="330"/>
    <n v="4"/>
    <n v="5"/>
    <n v="5"/>
    <n v="4"/>
    <n v="3"/>
    <n v="12"/>
    <n v="21"/>
    <n v="5"/>
    <n v="5"/>
    <n v="3"/>
    <n v="3"/>
    <n v="4"/>
    <n v="20"/>
    <n v="3"/>
    <n v="2"/>
    <n v="4"/>
    <n v="4"/>
    <n v="5"/>
    <n v="18"/>
    <n v="7"/>
    <n v="6"/>
    <n v="8"/>
    <n v="21"/>
    <n v="9"/>
    <n v="8"/>
    <n v="38"/>
    <n v="32"/>
    <n v="31"/>
    <n v="80"/>
    <n v="25"/>
    <n v="22"/>
    <n v="22"/>
    <n v="18"/>
    <n v="18"/>
    <n v="14"/>
    <n v="119"/>
    <n v="14"/>
    <n v="12"/>
    <n v="11"/>
    <n v="7"/>
    <n v="7"/>
  </r>
  <r>
    <s v="080508"/>
    <x v="0"/>
    <x v="3"/>
    <x v="1"/>
    <s v="TUPAC AMARU"/>
    <n v="1"/>
    <x v="14"/>
    <x v="0"/>
    <n v="490"/>
    <n v="6"/>
    <n v="5"/>
    <n v="9"/>
    <n v="8"/>
    <n v="7"/>
    <n v="24"/>
    <n v="35"/>
    <n v="7"/>
    <n v="7"/>
    <n v="6"/>
    <n v="5"/>
    <n v="4"/>
    <n v="29"/>
    <n v="8"/>
    <n v="6"/>
    <n v="7"/>
    <n v="5"/>
    <n v="9"/>
    <n v="35"/>
    <n v="5"/>
    <n v="8"/>
    <n v="9"/>
    <n v="22"/>
    <n v="11"/>
    <n v="7"/>
    <n v="40"/>
    <n v="46"/>
    <n v="46"/>
    <n v="110"/>
    <n v="40"/>
    <n v="34"/>
    <n v="32"/>
    <n v="37"/>
    <n v="24"/>
    <n v="26"/>
    <n v="193"/>
    <n v="22"/>
    <n v="16"/>
    <n v="11"/>
    <n v="8"/>
    <n v="9"/>
  </r>
  <r>
    <s v="080508"/>
    <x v="0"/>
    <x v="3"/>
    <x v="1"/>
    <s v="TUPAC AMARU"/>
    <n v="1"/>
    <x v="14"/>
    <x v="1"/>
    <n v="451"/>
    <n v="6"/>
    <n v="7"/>
    <n v="6"/>
    <n v="6"/>
    <n v="4"/>
    <n v="16"/>
    <n v="29"/>
    <n v="7"/>
    <n v="7"/>
    <n v="4"/>
    <n v="4"/>
    <n v="5"/>
    <n v="27"/>
    <n v="4"/>
    <n v="3"/>
    <n v="5"/>
    <n v="6"/>
    <n v="7"/>
    <n v="25"/>
    <n v="9"/>
    <n v="8"/>
    <n v="11"/>
    <n v="28"/>
    <n v="12"/>
    <n v="11"/>
    <n v="51"/>
    <n v="44"/>
    <n v="42"/>
    <n v="109"/>
    <n v="35"/>
    <n v="30"/>
    <n v="30"/>
    <n v="24"/>
    <n v="24"/>
    <n v="19"/>
    <n v="162"/>
    <n v="20"/>
    <n v="17"/>
    <n v="15"/>
    <n v="9"/>
    <n v="10"/>
  </r>
  <r>
    <s v="080501"/>
    <x v="0"/>
    <x v="3"/>
    <x v="1"/>
    <s v="YANAOCA"/>
    <n v="1"/>
    <x v="15"/>
    <x v="0"/>
    <n v="3229"/>
    <n v="43"/>
    <n v="48"/>
    <n v="58"/>
    <n v="54"/>
    <n v="46"/>
    <n v="158"/>
    <n v="249"/>
    <n v="49"/>
    <n v="36"/>
    <n v="41"/>
    <n v="45"/>
    <n v="49"/>
    <n v="220"/>
    <n v="43"/>
    <n v="57"/>
    <n v="57"/>
    <n v="71"/>
    <n v="66"/>
    <n v="294"/>
    <n v="72"/>
    <n v="60"/>
    <n v="68"/>
    <n v="200"/>
    <n v="81"/>
    <n v="73"/>
    <n v="354"/>
    <n v="348"/>
    <n v="267"/>
    <n v="769"/>
    <n v="216"/>
    <n v="208"/>
    <n v="186"/>
    <n v="160"/>
    <n v="156"/>
    <n v="153"/>
    <n v="1079"/>
    <n v="114"/>
    <n v="97"/>
    <n v="72"/>
    <n v="74"/>
    <n v="61"/>
  </r>
  <r>
    <s v="080501"/>
    <x v="0"/>
    <x v="3"/>
    <x v="1"/>
    <s v="YANAOCA"/>
    <n v="1"/>
    <x v="15"/>
    <x v="1"/>
    <n v="3137"/>
    <n v="39"/>
    <n v="48"/>
    <n v="46"/>
    <n v="39"/>
    <n v="49"/>
    <n v="134"/>
    <n v="221"/>
    <n v="46"/>
    <n v="40"/>
    <n v="46"/>
    <n v="50"/>
    <n v="38"/>
    <n v="220"/>
    <n v="43"/>
    <n v="51"/>
    <n v="43"/>
    <n v="54"/>
    <n v="63"/>
    <n v="254"/>
    <n v="63"/>
    <n v="74"/>
    <n v="71"/>
    <n v="208"/>
    <n v="68"/>
    <n v="59"/>
    <n v="335"/>
    <n v="334"/>
    <n v="267"/>
    <n v="728"/>
    <n v="210"/>
    <n v="179"/>
    <n v="174"/>
    <n v="156"/>
    <n v="156"/>
    <n v="153"/>
    <n v="1028"/>
    <n v="123"/>
    <n v="107"/>
    <n v="77"/>
    <n v="79"/>
    <n v="92"/>
  </r>
  <r>
    <s v="080602"/>
    <x v="0"/>
    <x v="0"/>
    <x v="2"/>
    <s v="CHECACUPE"/>
    <n v="1"/>
    <x v="16"/>
    <x v="0"/>
    <n v="2650"/>
    <n v="31"/>
    <n v="33"/>
    <n v="41"/>
    <n v="39"/>
    <n v="41"/>
    <n v="121"/>
    <n v="185"/>
    <n v="38"/>
    <n v="35"/>
    <n v="30"/>
    <n v="38"/>
    <n v="33"/>
    <n v="174"/>
    <n v="28"/>
    <n v="38"/>
    <n v="42"/>
    <n v="25"/>
    <n v="42"/>
    <n v="175"/>
    <n v="40"/>
    <n v="55"/>
    <n v="49"/>
    <n v="144"/>
    <n v="73"/>
    <n v="53"/>
    <n v="270"/>
    <n v="272"/>
    <n v="264"/>
    <n v="662"/>
    <n v="220"/>
    <n v="170"/>
    <n v="156"/>
    <n v="158"/>
    <n v="160"/>
    <n v="132"/>
    <n v="996"/>
    <n v="100"/>
    <n v="88"/>
    <n v="44"/>
    <n v="35"/>
    <n v="47"/>
  </r>
  <r>
    <s v="080602"/>
    <x v="0"/>
    <x v="0"/>
    <x v="2"/>
    <s v="CHECACUPE"/>
    <n v="1"/>
    <x v="16"/>
    <x v="1"/>
    <n v="2628"/>
    <n v="29"/>
    <n v="27"/>
    <n v="29"/>
    <n v="35"/>
    <n v="22"/>
    <n v="86"/>
    <n v="142"/>
    <n v="45"/>
    <n v="33"/>
    <n v="30"/>
    <n v="36"/>
    <n v="39"/>
    <n v="183"/>
    <n v="37"/>
    <n v="47"/>
    <n v="44"/>
    <n v="41"/>
    <n v="30"/>
    <n v="199"/>
    <n v="28"/>
    <n v="53"/>
    <n v="35"/>
    <n v="116"/>
    <n v="47"/>
    <n v="52"/>
    <n v="215"/>
    <n v="242"/>
    <n v="276"/>
    <n v="617"/>
    <n v="192"/>
    <n v="192"/>
    <n v="165"/>
    <n v="150"/>
    <n v="159"/>
    <n v="128"/>
    <n v="986"/>
    <n v="110"/>
    <n v="92"/>
    <n v="62"/>
    <n v="52"/>
    <n v="69"/>
  </r>
  <r>
    <s v="080603"/>
    <x v="0"/>
    <x v="0"/>
    <x v="2"/>
    <s v="COMBAPATA"/>
    <n v="2"/>
    <x v="17"/>
    <x v="0"/>
    <n v="982"/>
    <n v="17"/>
    <n v="18"/>
    <n v="18"/>
    <n v="17"/>
    <n v="15"/>
    <n v="50"/>
    <n v="85"/>
    <n v="23"/>
    <n v="13"/>
    <n v="20"/>
    <n v="15"/>
    <n v="16"/>
    <n v="87"/>
    <n v="12"/>
    <n v="12"/>
    <n v="13"/>
    <n v="11"/>
    <n v="13"/>
    <n v="61"/>
    <n v="14"/>
    <n v="18"/>
    <n v="21"/>
    <n v="53"/>
    <n v="23"/>
    <n v="12"/>
    <n v="88"/>
    <n v="99"/>
    <n v="97"/>
    <n v="231"/>
    <n v="91"/>
    <n v="64"/>
    <n v="54"/>
    <n v="59"/>
    <n v="54"/>
    <n v="51"/>
    <n v="373"/>
    <n v="30"/>
    <n v="23"/>
    <n v="14"/>
    <n v="15"/>
    <n v="10"/>
  </r>
  <r>
    <s v="080603"/>
    <x v="0"/>
    <x v="0"/>
    <x v="2"/>
    <s v="COMBAPATA"/>
    <n v="2"/>
    <x v="17"/>
    <x v="1"/>
    <n v="987"/>
    <n v="19"/>
    <n v="17"/>
    <n v="14"/>
    <n v="14"/>
    <n v="16"/>
    <n v="44"/>
    <n v="80"/>
    <n v="16"/>
    <n v="12"/>
    <n v="14"/>
    <n v="17"/>
    <n v="18"/>
    <n v="77"/>
    <n v="15"/>
    <n v="9"/>
    <n v="15"/>
    <n v="11"/>
    <n v="14"/>
    <n v="64"/>
    <n v="11"/>
    <n v="14"/>
    <n v="15"/>
    <n v="40"/>
    <n v="18"/>
    <n v="16"/>
    <n v="74"/>
    <n v="94"/>
    <n v="105"/>
    <n v="233"/>
    <n v="79"/>
    <n v="63"/>
    <n v="59"/>
    <n v="57"/>
    <n v="64"/>
    <n v="44"/>
    <n v="366"/>
    <n v="37"/>
    <n v="32"/>
    <n v="20"/>
    <n v="14"/>
    <n v="24"/>
  </r>
  <r>
    <s v="080603"/>
    <x v="0"/>
    <x v="0"/>
    <x v="2"/>
    <s v="COMBAPATA"/>
    <n v="2"/>
    <x v="18"/>
    <x v="0"/>
    <n v="1538"/>
    <n v="26"/>
    <n v="29"/>
    <n v="29"/>
    <n v="26"/>
    <n v="23"/>
    <n v="78"/>
    <n v="133"/>
    <n v="37"/>
    <n v="21"/>
    <n v="31"/>
    <n v="24"/>
    <n v="26"/>
    <n v="139"/>
    <n v="20"/>
    <n v="19"/>
    <n v="21"/>
    <n v="18"/>
    <n v="20"/>
    <n v="98"/>
    <n v="23"/>
    <n v="27"/>
    <n v="32"/>
    <n v="82"/>
    <n v="35"/>
    <n v="19"/>
    <n v="136"/>
    <n v="155"/>
    <n v="151"/>
    <n v="360"/>
    <n v="143"/>
    <n v="99"/>
    <n v="85"/>
    <n v="92"/>
    <n v="84"/>
    <n v="79"/>
    <n v="582"/>
    <n v="48"/>
    <n v="36"/>
    <n v="21"/>
    <n v="23"/>
    <n v="16"/>
  </r>
  <r>
    <s v="080603"/>
    <x v="0"/>
    <x v="0"/>
    <x v="2"/>
    <s v="COMBAPATA"/>
    <n v="2"/>
    <x v="18"/>
    <x v="1"/>
    <n v="1549"/>
    <n v="30"/>
    <n v="27"/>
    <n v="23"/>
    <n v="21"/>
    <n v="24"/>
    <n v="68"/>
    <n v="125"/>
    <n v="26"/>
    <n v="18"/>
    <n v="21"/>
    <n v="27"/>
    <n v="28"/>
    <n v="120"/>
    <n v="24"/>
    <n v="15"/>
    <n v="23"/>
    <n v="17"/>
    <n v="21"/>
    <n v="100"/>
    <n v="16"/>
    <n v="23"/>
    <n v="24"/>
    <n v="63"/>
    <n v="29"/>
    <n v="26"/>
    <n v="118"/>
    <n v="147"/>
    <n v="164"/>
    <n v="366"/>
    <n v="123"/>
    <n v="98"/>
    <n v="92"/>
    <n v="89"/>
    <n v="101"/>
    <n v="70"/>
    <n v="573"/>
    <n v="59"/>
    <n v="50"/>
    <n v="32"/>
    <n v="23"/>
    <n v="38"/>
  </r>
  <r>
    <s v="080605"/>
    <x v="0"/>
    <x v="0"/>
    <x v="2"/>
    <s v="PITUMARCA"/>
    <n v="1"/>
    <x v="19"/>
    <x v="0"/>
    <n v="3674"/>
    <n v="54"/>
    <n v="61"/>
    <n v="61"/>
    <n v="48"/>
    <n v="61"/>
    <n v="170"/>
    <n v="285"/>
    <n v="54"/>
    <n v="63"/>
    <n v="69"/>
    <n v="76"/>
    <n v="80"/>
    <n v="342"/>
    <n v="62"/>
    <n v="65"/>
    <n v="53"/>
    <n v="60"/>
    <n v="59"/>
    <n v="299"/>
    <n v="70"/>
    <n v="87"/>
    <n v="83"/>
    <n v="240"/>
    <n v="87"/>
    <n v="59"/>
    <n v="386"/>
    <n v="398"/>
    <n v="314"/>
    <n v="858"/>
    <n v="292"/>
    <n v="245"/>
    <n v="255"/>
    <n v="185"/>
    <n v="170"/>
    <n v="141"/>
    <n v="1288"/>
    <n v="110"/>
    <n v="96"/>
    <n v="62"/>
    <n v="53"/>
    <n v="41"/>
  </r>
  <r>
    <s v="080605"/>
    <x v="0"/>
    <x v="0"/>
    <x v="2"/>
    <s v="PITUMARCA"/>
    <n v="1"/>
    <x v="19"/>
    <x v="1"/>
    <n v="3949"/>
    <n v="67"/>
    <n v="53"/>
    <n v="61"/>
    <n v="67"/>
    <n v="62"/>
    <n v="190"/>
    <n v="310"/>
    <n v="58"/>
    <n v="69"/>
    <n v="64"/>
    <n v="63"/>
    <n v="60"/>
    <n v="314"/>
    <n v="58"/>
    <n v="68"/>
    <n v="70"/>
    <n v="56"/>
    <n v="66"/>
    <n v="318"/>
    <n v="82"/>
    <n v="69"/>
    <n v="88"/>
    <n v="239"/>
    <n v="84"/>
    <n v="72"/>
    <n v="395"/>
    <n v="408"/>
    <n v="368"/>
    <n v="932"/>
    <n v="324"/>
    <n v="252"/>
    <n v="222"/>
    <n v="212"/>
    <n v="192"/>
    <n v="165"/>
    <n v="1367"/>
    <n v="116"/>
    <n v="102"/>
    <n v="90"/>
    <n v="77"/>
    <n v="84"/>
  </r>
  <r>
    <s v="080608"/>
    <x v="0"/>
    <x v="0"/>
    <x v="2"/>
    <s v="TINTA"/>
    <n v="2"/>
    <x v="20"/>
    <x v="0"/>
    <n v="2781"/>
    <n v="52"/>
    <n v="58"/>
    <n v="44"/>
    <n v="46"/>
    <n v="43"/>
    <n v="133"/>
    <n v="243"/>
    <n v="45"/>
    <n v="36"/>
    <n v="40"/>
    <n v="39"/>
    <n v="42"/>
    <n v="202"/>
    <n v="37"/>
    <n v="45"/>
    <n v="32"/>
    <n v="32"/>
    <n v="38"/>
    <n v="184"/>
    <n v="36"/>
    <n v="53"/>
    <n v="39"/>
    <n v="128"/>
    <n v="54"/>
    <n v="38"/>
    <n v="220"/>
    <n v="222"/>
    <n v="244"/>
    <n v="558"/>
    <n v="227"/>
    <n v="200"/>
    <n v="171"/>
    <n v="180"/>
    <n v="156"/>
    <n v="158"/>
    <n v="1092"/>
    <n v="111"/>
    <n v="90"/>
    <n v="54"/>
    <n v="70"/>
    <n v="49"/>
  </r>
  <r>
    <s v="080608"/>
    <x v="0"/>
    <x v="0"/>
    <x v="2"/>
    <s v="TINTA"/>
    <n v="2"/>
    <x v="20"/>
    <x v="1"/>
    <n v="2751"/>
    <n v="47"/>
    <n v="45"/>
    <n v="45"/>
    <n v="48"/>
    <n v="30"/>
    <n v="123"/>
    <n v="215"/>
    <n v="34"/>
    <n v="37"/>
    <n v="37"/>
    <n v="40"/>
    <n v="33"/>
    <n v="181"/>
    <n v="37"/>
    <n v="33"/>
    <n v="33"/>
    <n v="26"/>
    <n v="35"/>
    <n v="164"/>
    <n v="36"/>
    <n v="43"/>
    <n v="40"/>
    <n v="119"/>
    <n v="48"/>
    <n v="37"/>
    <n v="204"/>
    <n v="232"/>
    <n v="265"/>
    <n v="582"/>
    <n v="211"/>
    <n v="190"/>
    <n v="157"/>
    <n v="156"/>
    <n v="167"/>
    <n v="145"/>
    <n v="1026"/>
    <n v="121"/>
    <n v="89"/>
    <n v="78"/>
    <n v="87"/>
    <n v="89"/>
  </r>
  <r>
    <s v="080601"/>
    <x v="0"/>
    <x v="4"/>
    <x v="2"/>
    <s v="SICUANI"/>
    <n v="2"/>
    <x v="21"/>
    <x v="0"/>
    <n v="8887"/>
    <n v="118"/>
    <n v="113"/>
    <n v="133"/>
    <n v="146"/>
    <n v="140"/>
    <n v="419"/>
    <n v="650"/>
    <n v="141"/>
    <n v="171"/>
    <n v="174"/>
    <n v="178"/>
    <n v="163"/>
    <n v="827"/>
    <n v="169"/>
    <n v="168"/>
    <n v="171"/>
    <n v="173"/>
    <n v="164"/>
    <n v="845"/>
    <n v="168"/>
    <n v="179"/>
    <n v="178"/>
    <n v="525"/>
    <n v="182"/>
    <n v="170"/>
    <n v="877"/>
    <n v="853"/>
    <n v="831"/>
    <n v="2036"/>
    <n v="706"/>
    <n v="600"/>
    <n v="521"/>
    <n v="472"/>
    <n v="418"/>
    <n v="373"/>
    <n v="3090"/>
    <n v="287"/>
    <n v="228"/>
    <n v="159"/>
    <n v="109"/>
    <n v="131"/>
  </r>
  <r>
    <s v="080601"/>
    <x v="0"/>
    <x v="4"/>
    <x v="2"/>
    <s v="SICUANI"/>
    <n v="2"/>
    <x v="21"/>
    <x v="1"/>
    <n v="8917"/>
    <n v="112"/>
    <n v="100"/>
    <n v="134"/>
    <n v="135"/>
    <n v="132"/>
    <n v="401"/>
    <n v="613"/>
    <n v="133"/>
    <n v="147"/>
    <n v="156"/>
    <n v="163"/>
    <n v="155"/>
    <n v="754"/>
    <n v="153"/>
    <n v="158"/>
    <n v="165"/>
    <n v="163"/>
    <n v="159"/>
    <n v="798"/>
    <n v="161"/>
    <n v="174"/>
    <n v="163"/>
    <n v="498"/>
    <n v="177"/>
    <n v="164"/>
    <n v="839"/>
    <n v="835"/>
    <n v="825"/>
    <n v="2001"/>
    <n v="694"/>
    <n v="606"/>
    <n v="562"/>
    <n v="501"/>
    <n v="448"/>
    <n v="379"/>
    <n v="3190"/>
    <n v="300"/>
    <n v="244"/>
    <n v="180"/>
    <n v="147"/>
    <n v="192"/>
  </r>
  <r>
    <s v="080601"/>
    <x v="0"/>
    <x v="5"/>
    <x v="2"/>
    <s v="SICUANI"/>
    <n v="2"/>
    <x v="22"/>
    <x v="0"/>
    <n v="3950"/>
    <n v="52"/>
    <n v="50"/>
    <n v="59"/>
    <n v="65"/>
    <n v="62"/>
    <n v="186"/>
    <n v="288"/>
    <n v="63"/>
    <n v="76"/>
    <n v="77"/>
    <n v="79"/>
    <n v="72"/>
    <n v="367"/>
    <n v="75"/>
    <n v="75"/>
    <n v="76"/>
    <n v="77"/>
    <n v="73"/>
    <n v="376"/>
    <n v="75"/>
    <n v="80"/>
    <n v="79"/>
    <n v="234"/>
    <n v="81"/>
    <n v="76"/>
    <n v="391"/>
    <n v="379"/>
    <n v="369"/>
    <n v="905"/>
    <n v="314"/>
    <n v="267"/>
    <n v="231"/>
    <n v="210"/>
    <n v="186"/>
    <n v="166"/>
    <n v="1374"/>
    <n v="127"/>
    <n v="101"/>
    <n v="71"/>
    <n v="49"/>
    <n v="58"/>
  </r>
  <r>
    <s v="080601"/>
    <x v="0"/>
    <x v="5"/>
    <x v="2"/>
    <s v="SICUANI"/>
    <n v="2"/>
    <x v="22"/>
    <x v="1"/>
    <n v="3964"/>
    <n v="50"/>
    <n v="45"/>
    <n v="60"/>
    <n v="60"/>
    <n v="59"/>
    <n v="179"/>
    <n v="274"/>
    <n v="59"/>
    <n v="66"/>
    <n v="69"/>
    <n v="72"/>
    <n v="69"/>
    <n v="335"/>
    <n v="68"/>
    <n v="70"/>
    <n v="73"/>
    <n v="72"/>
    <n v="71"/>
    <n v="354"/>
    <n v="71"/>
    <n v="77"/>
    <n v="72"/>
    <n v="220"/>
    <n v="79"/>
    <n v="73"/>
    <n v="372"/>
    <n v="371"/>
    <n v="366"/>
    <n v="889"/>
    <n v="309"/>
    <n v="269"/>
    <n v="250"/>
    <n v="223"/>
    <n v="199"/>
    <n v="169"/>
    <n v="1419"/>
    <n v="133"/>
    <n v="108"/>
    <n v="80"/>
    <n v="66"/>
    <n v="86"/>
  </r>
  <r>
    <s v="080601"/>
    <x v="0"/>
    <x v="5"/>
    <x v="2"/>
    <s v="SICUANI"/>
    <n v="2"/>
    <x v="23"/>
    <x v="0"/>
    <n v="659"/>
    <n v="9"/>
    <n v="8"/>
    <n v="10"/>
    <n v="11"/>
    <n v="10"/>
    <n v="31"/>
    <n v="48"/>
    <n v="10"/>
    <n v="13"/>
    <n v="13"/>
    <n v="13"/>
    <n v="12"/>
    <n v="61"/>
    <n v="13"/>
    <n v="12"/>
    <n v="13"/>
    <n v="13"/>
    <n v="12"/>
    <n v="63"/>
    <n v="12"/>
    <n v="13"/>
    <n v="13"/>
    <n v="38"/>
    <n v="13"/>
    <n v="13"/>
    <n v="64"/>
    <n v="63"/>
    <n v="62"/>
    <n v="151"/>
    <n v="52"/>
    <n v="45"/>
    <n v="39"/>
    <n v="35"/>
    <n v="31"/>
    <n v="28"/>
    <n v="230"/>
    <n v="21"/>
    <n v="17"/>
    <n v="12"/>
    <n v="8"/>
    <n v="10"/>
  </r>
  <r>
    <s v="080601"/>
    <x v="0"/>
    <x v="5"/>
    <x v="2"/>
    <s v="SICUANI"/>
    <n v="2"/>
    <x v="23"/>
    <x v="1"/>
    <n v="660"/>
    <n v="8"/>
    <n v="7"/>
    <n v="10"/>
    <n v="10"/>
    <n v="10"/>
    <n v="30"/>
    <n v="45"/>
    <n v="10"/>
    <n v="11"/>
    <n v="12"/>
    <n v="12"/>
    <n v="11"/>
    <n v="56"/>
    <n v="11"/>
    <n v="12"/>
    <n v="12"/>
    <n v="12"/>
    <n v="12"/>
    <n v="59"/>
    <n v="12"/>
    <n v="13"/>
    <n v="12"/>
    <n v="37"/>
    <n v="13"/>
    <n v="12"/>
    <n v="62"/>
    <n v="62"/>
    <n v="61"/>
    <n v="148"/>
    <n v="52"/>
    <n v="45"/>
    <n v="42"/>
    <n v="37"/>
    <n v="33"/>
    <n v="28"/>
    <n v="237"/>
    <n v="22"/>
    <n v="18"/>
    <n v="13"/>
    <n v="11"/>
    <n v="14"/>
  </r>
  <r>
    <s v="080601"/>
    <x v="0"/>
    <x v="6"/>
    <x v="2"/>
    <s v="SICUANI"/>
    <n v="2"/>
    <x v="24"/>
    <x v="0"/>
    <n v="1316"/>
    <n v="17"/>
    <n v="17"/>
    <n v="20"/>
    <n v="22"/>
    <n v="21"/>
    <n v="63"/>
    <n v="97"/>
    <n v="21"/>
    <n v="25"/>
    <n v="26"/>
    <n v="26"/>
    <n v="24"/>
    <n v="122"/>
    <n v="25"/>
    <n v="25"/>
    <n v="25"/>
    <n v="26"/>
    <n v="24"/>
    <n v="125"/>
    <n v="25"/>
    <n v="27"/>
    <n v="26"/>
    <n v="78"/>
    <n v="27"/>
    <n v="25"/>
    <n v="130"/>
    <n v="126"/>
    <n v="123"/>
    <n v="301"/>
    <n v="105"/>
    <n v="89"/>
    <n v="77"/>
    <n v="70"/>
    <n v="62"/>
    <n v="55"/>
    <n v="458"/>
    <n v="42"/>
    <n v="34"/>
    <n v="24"/>
    <n v="16"/>
    <n v="19"/>
  </r>
  <r>
    <s v="080601"/>
    <x v="0"/>
    <x v="6"/>
    <x v="2"/>
    <s v="SICUANI"/>
    <n v="2"/>
    <x v="24"/>
    <x v="1"/>
    <n v="1322"/>
    <n v="17"/>
    <n v="15"/>
    <n v="20"/>
    <n v="20"/>
    <n v="20"/>
    <n v="60"/>
    <n v="92"/>
    <n v="20"/>
    <n v="22"/>
    <n v="23"/>
    <n v="24"/>
    <n v="23"/>
    <n v="112"/>
    <n v="23"/>
    <n v="23"/>
    <n v="24"/>
    <n v="24"/>
    <n v="24"/>
    <n v="118"/>
    <n v="24"/>
    <n v="26"/>
    <n v="24"/>
    <n v="74"/>
    <n v="26"/>
    <n v="24"/>
    <n v="124"/>
    <n v="124"/>
    <n v="122"/>
    <n v="296"/>
    <n v="103"/>
    <n v="90"/>
    <n v="83"/>
    <n v="74"/>
    <n v="66"/>
    <n v="56"/>
    <n v="472"/>
    <n v="44"/>
    <n v="36"/>
    <n v="27"/>
    <n v="22"/>
    <n v="29"/>
  </r>
  <r>
    <s v="080601"/>
    <x v="0"/>
    <x v="6"/>
    <x v="2"/>
    <s v="SICUANI"/>
    <n v="2"/>
    <x v="25"/>
    <x v="0"/>
    <n v="7245"/>
    <n v="96"/>
    <n v="92"/>
    <n v="109"/>
    <n v="119"/>
    <n v="114"/>
    <n v="342"/>
    <n v="530"/>
    <n v="115"/>
    <n v="140"/>
    <n v="142"/>
    <n v="145"/>
    <n v="133"/>
    <n v="675"/>
    <n v="138"/>
    <n v="137"/>
    <n v="140"/>
    <n v="141"/>
    <n v="133"/>
    <n v="689"/>
    <n v="137"/>
    <n v="146"/>
    <n v="145"/>
    <n v="428"/>
    <n v="148"/>
    <n v="139"/>
    <n v="715"/>
    <n v="695"/>
    <n v="677"/>
    <n v="1659"/>
    <n v="576"/>
    <n v="489"/>
    <n v="424"/>
    <n v="385"/>
    <n v="341"/>
    <n v="304"/>
    <n v="2519"/>
    <n v="234"/>
    <n v="186"/>
    <n v="129"/>
    <n v="89"/>
    <n v="107"/>
  </r>
  <r>
    <s v="080601"/>
    <x v="0"/>
    <x v="6"/>
    <x v="2"/>
    <s v="SICUANI"/>
    <n v="2"/>
    <x v="25"/>
    <x v="1"/>
    <n v="7269"/>
    <n v="91"/>
    <n v="82"/>
    <n v="109"/>
    <n v="110"/>
    <n v="107"/>
    <n v="326"/>
    <n v="499"/>
    <n v="108"/>
    <n v="120"/>
    <n v="127"/>
    <n v="133"/>
    <n v="126"/>
    <n v="614"/>
    <n v="125"/>
    <n v="129"/>
    <n v="135"/>
    <n v="133"/>
    <n v="129"/>
    <n v="651"/>
    <n v="131"/>
    <n v="142"/>
    <n v="133"/>
    <n v="406"/>
    <n v="145"/>
    <n v="133"/>
    <n v="684"/>
    <n v="681"/>
    <n v="672"/>
    <n v="1631"/>
    <n v="566"/>
    <n v="494"/>
    <n v="458"/>
    <n v="408"/>
    <n v="365"/>
    <n v="309"/>
    <n v="2600"/>
    <n v="245"/>
    <n v="199"/>
    <n v="147"/>
    <n v="120"/>
    <n v="157"/>
  </r>
  <r>
    <s v="080605"/>
    <x v="0"/>
    <x v="6"/>
    <x v="2"/>
    <s v="PITUMARCA"/>
    <n v="1"/>
    <x v="26"/>
    <x v="0"/>
    <n v="457"/>
    <n v="7"/>
    <n v="8"/>
    <n v="8"/>
    <n v="6"/>
    <n v="8"/>
    <n v="22"/>
    <n v="37"/>
    <n v="7"/>
    <n v="8"/>
    <n v="8"/>
    <n v="9"/>
    <n v="10"/>
    <n v="42"/>
    <n v="8"/>
    <n v="8"/>
    <n v="7"/>
    <n v="7"/>
    <n v="7"/>
    <n v="37"/>
    <n v="9"/>
    <n v="11"/>
    <n v="10"/>
    <n v="30"/>
    <n v="11"/>
    <n v="7"/>
    <n v="48"/>
    <n v="49"/>
    <n v="39"/>
    <n v="106"/>
    <n v="36"/>
    <n v="30"/>
    <n v="32"/>
    <n v="23"/>
    <n v="21"/>
    <n v="17"/>
    <n v="159"/>
    <n v="14"/>
    <n v="12"/>
    <n v="8"/>
    <n v="7"/>
    <n v="5"/>
  </r>
  <r>
    <s v="080605"/>
    <x v="0"/>
    <x v="6"/>
    <x v="2"/>
    <s v="PITUMARCA"/>
    <n v="1"/>
    <x v="26"/>
    <x v="1"/>
    <n v="487"/>
    <n v="8"/>
    <n v="6"/>
    <n v="8"/>
    <n v="8"/>
    <n v="8"/>
    <n v="24"/>
    <n v="38"/>
    <n v="7"/>
    <n v="8"/>
    <n v="8"/>
    <n v="8"/>
    <n v="7"/>
    <n v="38"/>
    <n v="7"/>
    <n v="8"/>
    <n v="9"/>
    <n v="7"/>
    <n v="8"/>
    <n v="39"/>
    <n v="10"/>
    <n v="9"/>
    <n v="11"/>
    <n v="30"/>
    <n v="10"/>
    <n v="9"/>
    <n v="49"/>
    <n v="51"/>
    <n v="45"/>
    <n v="115"/>
    <n v="40"/>
    <n v="31"/>
    <n v="27"/>
    <n v="26"/>
    <n v="24"/>
    <n v="20"/>
    <n v="168"/>
    <n v="14"/>
    <n v="13"/>
    <n v="11"/>
    <n v="10"/>
    <n v="11"/>
  </r>
  <r>
    <s v="080601"/>
    <x v="0"/>
    <x v="6"/>
    <x v="2"/>
    <s v="SICUANI"/>
    <n v="2"/>
    <x v="27"/>
    <x v="0"/>
    <n v="1643"/>
    <n v="22"/>
    <n v="21"/>
    <n v="25"/>
    <n v="27"/>
    <n v="26"/>
    <n v="78"/>
    <n v="121"/>
    <n v="26"/>
    <n v="32"/>
    <n v="32"/>
    <n v="33"/>
    <n v="30"/>
    <n v="153"/>
    <n v="31"/>
    <n v="31"/>
    <n v="32"/>
    <n v="32"/>
    <n v="30"/>
    <n v="156"/>
    <n v="31"/>
    <n v="33"/>
    <n v="33"/>
    <n v="97"/>
    <n v="34"/>
    <n v="31"/>
    <n v="162"/>
    <n v="158"/>
    <n v="154"/>
    <n v="377"/>
    <n v="131"/>
    <n v="111"/>
    <n v="96"/>
    <n v="87"/>
    <n v="77"/>
    <n v="69"/>
    <n v="571"/>
    <n v="53"/>
    <n v="42"/>
    <n v="29"/>
    <n v="20"/>
    <n v="24"/>
  </r>
  <r>
    <s v="080601"/>
    <x v="0"/>
    <x v="6"/>
    <x v="2"/>
    <s v="SICUANI"/>
    <n v="2"/>
    <x v="27"/>
    <x v="1"/>
    <n v="1652"/>
    <n v="21"/>
    <n v="19"/>
    <n v="25"/>
    <n v="25"/>
    <n v="24"/>
    <n v="74"/>
    <n v="114"/>
    <n v="25"/>
    <n v="27"/>
    <n v="29"/>
    <n v="30"/>
    <n v="29"/>
    <n v="140"/>
    <n v="28"/>
    <n v="29"/>
    <n v="31"/>
    <n v="30"/>
    <n v="29"/>
    <n v="147"/>
    <n v="30"/>
    <n v="32"/>
    <n v="30"/>
    <n v="92"/>
    <n v="33"/>
    <n v="30"/>
    <n v="155"/>
    <n v="155"/>
    <n v="153"/>
    <n v="371"/>
    <n v="129"/>
    <n v="112"/>
    <n v="104"/>
    <n v="93"/>
    <n v="83"/>
    <n v="70"/>
    <n v="591"/>
    <n v="56"/>
    <n v="45"/>
    <n v="33"/>
    <n v="27"/>
    <n v="36"/>
  </r>
  <r>
    <s v="080606"/>
    <x v="0"/>
    <x v="6"/>
    <x v="2"/>
    <s v="SAN PABLO"/>
    <n v="1"/>
    <x v="28"/>
    <x v="0"/>
    <n v="1323"/>
    <n v="14"/>
    <n v="18"/>
    <n v="23"/>
    <n v="19"/>
    <n v="22"/>
    <n v="64"/>
    <n v="96"/>
    <n v="26"/>
    <n v="12"/>
    <n v="13"/>
    <n v="16"/>
    <n v="15"/>
    <n v="82"/>
    <n v="19"/>
    <n v="15"/>
    <n v="19"/>
    <n v="17"/>
    <n v="21"/>
    <n v="91"/>
    <n v="15"/>
    <n v="27"/>
    <n v="24"/>
    <n v="66"/>
    <n v="22"/>
    <n v="20"/>
    <n v="108"/>
    <n v="105"/>
    <n v="113"/>
    <n v="260"/>
    <n v="103"/>
    <n v="99"/>
    <n v="92"/>
    <n v="81"/>
    <n v="84"/>
    <n v="75"/>
    <n v="534"/>
    <n v="59"/>
    <n v="41"/>
    <n v="32"/>
    <n v="32"/>
    <n v="30"/>
  </r>
  <r>
    <s v="080606"/>
    <x v="0"/>
    <x v="6"/>
    <x v="2"/>
    <s v="SAN PABLO"/>
    <n v="1"/>
    <x v="28"/>
    <x v="1"/>
    <n v="1269"/>
    <n v="14"/>
    <n v="14"/>
    <n v="16"/>
    <n v="14"/>
    <n v="22"/>
    <n v="52"/>
    <n v="80"/>
    <n v="14"/>
    <n v="13"/>
    <n v="13"/>
    <n v="17"/>
    <n v="17"/>
    <n v="74"/>
    <n v="16"/>
    <n v="18"/>
    <n v="19"/>
    <n v="13"/>
    <n v="15"/>
    <n v="81"/>
    <n v="17"/>
    <n v="21"/>
    <n v="13"/>
    <n v="51"/>
    <n v="24"/>
    <n v="26"/>
    <n v="101"/>
    <n v="115"/>
    <n v="113"/>
    <n v="278"/>
    <n v="82"/>
    <n v="84"/>
    <n v="78"/>
    <n v="79"/>
    <n v="68"/>
    <n v="75"/>
    <n v="466"/>
    <n v="56"/>
    <n v="42"/>
    <n v="39"/>
    <n v="46"/>
    <n v="56"/>
  </r>
  <r>
    <s v="080607"/>
    <x v="0"/>
    <x v="6"/>
    <x v="2"/>
    <s v="SAN PEDRO"/>
    <n v="2"/>
    <x v="29"/>
    <x v="0"/>
    <n v="1381"/>
    <n v="20"/>
    <n v="16"/>
    <n v="17"/>
    <n v="12"/>
    <n v="12"/>
    <n v="41"/>
    <n v="77"/>
    <n v="10"/>
    <n v="13"/>
    <n v="15"/>
    <n v="14"/>
    <n v="19"/>
    <n v="71"/>
    <n v="20"/>
    <n v="15"/>
    <n v="14"/>
    <n v="10"/>
    <n v="18"/>
    <n v="77"/>
    <n v="13"/>
    <n v="20"/>
    <n v="14"/>
    <n v="47"/>
    <n v="17"/>
    <n v="25"/>
    <n v="89"/>
    <n v="91"/>
    <n v="134"/>
    <n v="267"/>
    <n v="116"/>
    <n v="92"/>
    <n v="108"/>
    <n v="81"/>
    <n v="98"/>
    <n v="104"/>
    <n v="599"/>
    <n v="79"/>
    <n v="54"/>
    <n v="31"/>
    <n v="38"/>
    <n v="41"/>
  </r>
  <r>
    <s v="080607"/>
    <x v="0"/>
    <x v="6"/>
    <x v="2"/>
    <s v="SAN PEDRO"/>
    <n v="2"/>
    <x v="29"/>
    <x v="1"/>
    <n v="1437"/>
    <n v="15"/>
    <n v="21"/>
    <n v="15"/>
    <n v="15"/>
    <n v="16"/>
    <n v="46"/>
    <n v="82"/>
    <n v="10"/>
    <n v="15"/>
    <n v="13"/>
    <n v="22"/>
    <n v="16"/>
    <n v="76"/>
    <n v="24"/>
    <n v="14"/>
    <n v="15"/>
    <n v="18"/>
    <n v="12"/>
    <n v="83"/>
    <n v="18"/>
    <n v="13"/>
    <n v="17"/>
    <n v="48"/>
    <n v="15"/>
    <n v="14"/>
    <n v="77"/>
    <n v="107"/>
    <n v="132"/>
    <n v="268"/>
    <n v="117"/>
    <n v="95"/>
    <n v="80"/>
    <n v="91"/>
    <n v="103"/>
    <n v="98"/>
    <n v="584"/>
    <n v="67"/>
    <n v="60"/>
    <n v="36"/>
    <n v="47"/>
    <n v="86"/>
  </r>
  <r>
    <s v="080606"/>
    <x v="0"/>
    <x v="6"/>
    <x v="2"/>
    <s v="SAN PABLO"/>
    <n v="1"/>
    <x v="30"/>
    <x v="0"/>
    <n v="955"/>
    <n v="10"/>
    <n v="13"/>
    <n v="17"/>
    <n v="14"/>
    <n v="16"/>
    <n v="47"/>
    <n v="70"/>
    <n v="18"/>
    <n v="8"/>
    <n v="10"/>
    <n v="12"/>
    <n v="11"/>
    <n v="59"/>
    <n v="13"/>
    <n v="10"/>
    <n v="14"/>
    <n v="13"/>
    <n v="15"/>
    <n v="65"/>
    <n v="10"/>
    <n v="19"/>
    <n v="17"/>
    <n v="46"/>
    <n v="16"/>
    <n v="14"/>
    <n v="76"/>
    <n v="76"/>
    <n v="82"/>
    <n v="188"/>
    <n v="74"/>
    <n v="71"/>
    <n v="67"/>
    <n v="59"/>
    <n v="61"/>
    <n v="55"/>
    <n v="387"/>
    <n v="42"/>
    <n v="29"/>
    <n v="24"/>
    <n v="23"/>
    <n v="22"/>
  </r>
  <r>
    <s v="080606"/>
    <x v="0"/>
    <x v="6"/>
    <x v="2"/>
    <s v="SAN PABLO"/>
    <n v="1"/>
    <x v="30"/>
    <x v="1"/>
    <n v="925"/>
    <n v="10"/>
    <n v="10"/>
    <n v="12"/>
    <n v="10"/>
    <n v="16"/>
    <n v="38"/>
    <n v="58"/>
    <n v="10"/>
    <n v="10"/>
    <n v="10"/>
    <n v="12"/>
    <n v="13"/>
    <n v="55"/>
    <n v="11"/>
    <n v="13"/>
    <n v="14"/>
    <n v="10"/>
    <n v="11"/>
    <n v="59"/>
    <n v="13"/>
    <n v="16"/>
    <n v="10"/>
    <n v="39"/>
    <n v="18"/>
    <n v="18"/>
    <n v="75"/>
    <n v="83"/>
    <n v="82"/>
    <n v="201"/>
    <n v="59"/>
    <n v="61"/>
    <n v="56"/>
    <n v="58"/>
    <n v="50"/>
    <n v="54"/>
    <n v="338"/>
    <n v="41"/>
    <n v="30"/>
    <n v="29"/>
    <n v="34"/>
    <n v="41"/>
  </r>
  <r>
    <s v="080601"/>
    <x v="0"/>
    <x v="6"/>
    <x v="2"/>
    <s v="SICUANI"/>
    <n v="2"/>
    <x v="31"/>
    <x v="0"/>
    <n v="986"/>
    <n v="13"/>
    <n v="12"/>
    <n v="15"/>
    <n v="16"/>
    <n v="16"/>
    <n v="47"/>
    <n v="72"/>
    <n v="16"/>
    <n v="19"/>
    <n v="19"/>
    <n v="20"/>
    <n v="18"/>
    <n v="92"/>
    <n v="19"/>
    <n v="19"/>
    <n v="19"/>
    <n v="19"/>
    <n v="18"/>
    <n v="94"/>
    <n v="19"/>
    <n v="20"/>
    <n v="20"/>
    <n v="59"/>
    <n v="20"/>
    <n v="19"/>
    <n v="98"/>
    <n v="95"/>
    <n v="92"/>
    <n v="226"/>
    <n v="78"/>
    <n v="67"/>
    <n v="58"/>
    <n v="52"/>
    <n v="46"/>
    <n v="41"/>
    <n v="342"/>
    <n v="32"/>
    <n v="25"/>
    <n v="18"/>
    <n v="12"/>
    <n v="14"/>
  </r>
  <r>
    <s v="080601"/>
    <x v="0"/>
    <x v="6"/>
    <x v="2"/>
    <s v="SICUANI"/>
    <n v="2"/>
    <x v="31"/>
    <x v="1"/>
    <n v="988"/>
    <n v="12"/>
    <n v="11"/>
    <n v="15"/>
    <n v="15"/>
    <n v="15"/>
    <n v="45"/>
    <n v="68"/>
    <n v="15"/>
    <n v="16"/>
    <n v="17"/>
    <n v="18"/>
    <n v="17"/>
    <n v="83"/>
    <n v="17"/>
    <n v="18"/>
    <n v="18"/>
    <n v="18"/>
    <n v="18"/>
    <n v="89"/>
    <n v="18"/>
    <n v="19"/>
    <n v="18"/>
    <n v="55"/>
    <n v="20"/>
    <n v="18"/>
    <n v="93"/>
    <n v="93"/>
    <n v="91"/>
    <n v="222"/>
    <n v="77"/>
    <n v="67"/>
    <n v="62"/>
    <n v="56"/>
    <n v="50"/>
    <n v="42"/>
    <n v="354"/>
    <n v="33"/>
    <n v="27"/>
    <n v="20"/>
    <n v="16"/>
    <n v="21"/>
  </r>
  <r>
    <s v="080604"/>
    <x v="0"/>
    <x v="2"/>
    <x v="2"/>
    <s v="MARANGANI"/>
    <n v="2"/>
    <x v="32"/>
    <x v="0"/>
    <n v="498"/>
    <n v="7"/>
    <n v="7"/>
    <n v="7"/>
    <n v="6"/>
    <n v="6"/>
    <n v="19"/>
    <n v="33"/>
    <n v="6"/>
    <n v="7"/>
    <n v="7"/>
    <n v="8"/>
    <n v="7"/>
    <n v="35"/>
    <n v="7"/>
    <n v="6"/>
    <n v="6"/>
    <n v="8"/>
    <n v="7"/>
    <n v="34"/>
    <n v="8"/>
    <n v="11"/>
    <n v="8"/>
    <n v="27"/>
    <n v="11"/>
    <n v="9"/>
    <n v="47"/>
    <n v="51"/>
    <n v="50"/>
    <n v="121"/>
    <n v="35"/>
    <n v="34"/>
    <n v="29"/>
    <n v="30"/>
    <n v="30"/>
    <n v="23"/>
    <n v="181"/>
    <n v="19"/>
    <n v="16"/>
    <n v="12"/>
    <n v="10"/>
    <n v="10"/>
  </r>
  <r>
    <s v="080604"/>
    <x v="0"/>
    <x v="2"/>
    <x v="2"/>
    <s v="MARANGANI"/>
    <n v="2"/>
    <x v="32"/>
    <x v="1"/>
    <n v="539"/>
    <n v="6"/>
    <n v="7"/>
    <n v="5"/>
    <n v="7"/>
    <n v="6"/>
    <n v="18"/>
    <n v="31"/>
    <n v="7"/>
    <n v="7"/>
    <n v="6"/>
    <n v="7"/>
    <n v="7"/>
    <n v="34"/>
    <n v="7"/>
    <n v="7"/>
    <n v="8"/>
    <n v="8"/>
    <n v="8"/>
    <n v="38"/>
    <n v="9"/>
    <n v="8"/>
    <n v="10"/>
    <n v="27"/>
    <n v="11"/>
    <n v="10"/>
    <n v="48"/>
    <n v="51"/>
    <n v="50"/>
    <n v="122"/>
    <n v="39"/>
    <n v="35"/>
    <n v="35"/>
    <n v="35"/>
    <n v="33"/>
    <n v="28"/>
    <n v="205"/>
    <n v="20"/>
    <n v="21"/>
    <n v="15"/>
    <n v="12"/>
    <n v="14"/>
  </r>
  <r>
    <s v="080604"/>
    <x v="0"/>
    <x v="2"/>
    <x v="2"/>
    <s v="MARANGANI"/>
    <n v="2"/>
    <x v="33"/>
    <x v="0"/>
    <n v="603"/>
    <n v="8"/>
    <n v="8"/>
    <n v="9"/>
    <n v="7"/>
    <n v="7"/>
    <n v="23"/>
    <n v="39"/>
    <n v="8"/>
    <n v="8"/>
    <n v="8"/>
    <n v="9"/>
    <n v="9"/>
    <n v="42"/>
    <n v="8"/>
    <n v="8"/>
    <n v="7"/>
    <n v="10"/>
    <n v="9"/>
    <n v="42"/>
    <n v="10"/>
    <n v="13"/>
    <n v="10"/>
    <n v="33"/>
    <n v="13"/>
    <n v="11"/>
    <n v="57"/>
    <n v="62"/>
    <n v="61"/>
    <n v="147"/>
    <n v="42"/>
    <n v="41"/>
    <n v="35"/>
    <n v="37"/>
    <n v="36"/>
    <n v="28"/>
    <n v="219"/>
    <n v="23"/>
    <n v="20"/>
    <n v="14"/>
    <n v="12"/>
    <n v="12"/>
  </r>
  <r>
    <s v="080604"/>
    <x v="0"/>
    <x v="2"/>
    <x v="2"/>
    <s v="MARANGANI"/>
    <n v="2"/>
    <x v="33"/>
    <x v="1"/>
    <n v="653"/>
    <n v="7"/>
    <n v="8"/>
    <n v="7"/>
    <n v="9"/>
    <n v="8"/>
    <n v="24"/>
    <n v="39"/>
    <n v="9"/>
    <n v="8"/>
    <n v="8"/>
    <n v="9"/>
    <n v="8"/>
    <n v="42"/>
    <n v="8"/>
    <n v="9"/>
    <n v="9"/>
    <n v="10"/>
    <n v="9"/>
    <n v="45"/>
    <n v="11"/>
    <n v="10"/>
    <n v="12"/>
    <n v="33"/>
    <n v="13"/>
    <n v="12"/>
    <n v="58"/>
    <n v="61"/>
    <n v="60"/>
    <n v="146"/>
    <n v="47"/>
    <n v="43"/>
    <n v="43"/>
    <n v="42"/>
    <n v="40"/>
    <n v="34"/>
    <n v="249"/>
    <n v="24"/>
    <n v="25"/>
    <n v="18"/>
    <n v="15"/>
    <n v="17"/>
  </r>
  <r>
    <s v="080601"/>
    <x v="0"/>
    <x v="2"/>
    <x v="2"/>
    <s v="SICUANI"/>
    <n v="2"/>
    <x v="34"/>
    <x v="0"/>
    <n v="659"/>
    <n v="9"/>
    <n v="8"/>
    <n v="10"/>
    <n v="11"/>
    <n v="10"/>
    <n v="31"/>
    <n v="48"/>
    <n v="10"/>
    <n v="13"/>
    <n v="13"/>
    <n v="13"/>
    <n v="12"/>
    <n v="61"/>
    <n v="13"/>
    <n v="12"/>
    <n v="13"/>
    <n v="13"/>
    <n v="12"/>
    <n v="63"/>
    <n v="12"/>
    <n v="13"/>
    <n v="13"/>
    <n v="38"/>
    <n v="13"/>
    <n v="13"/>
    <n v="64"/>
    <n v="63"/>
    <n v="62"/>
    <n v="151"/>
    <n v="52"/>
    <n v="45"/>
    <n v="39"/>
    <n v="35"/>
    <n v="31"/>
    <n v="28"/>
    <n v="230"/>
    <n v="21"/>
    <n v="17"/>
    <n v="12"/>
    <n v="8"/>
    <n v="10"/>
  </r>
  <r>
    <s v="080601"/>
    <x v="0"/>
    <x v="2"/>
    <x v="2"/>
    <s v="SICUANI"/>
    <n v="2"/>
    <x v="34"/>
    <x v="1"/>
    <n v="660"/>
    <n v="8"/>
    <n v="7"/>
    <n v="10"/>
    <n v="10"/>
    <n v="10"/>
    <n v="30"/>
    <n v="45"/>
    <n v="10"/>
    <n v="11"/>
    <n v="12"/>
    <n v="12"/>
    <n v="11"/>
    <n v="56"/>
    <n v="11"/>
    <n v="12"/>
    <n v="12"/>
    <n v="12"/>
    <n v="12"/>
    <n v="59"/>
    <n v="12"/>
    <n v="13"/>
    <n v="12"/>
    <n v="37"/>
    <n v="13"/>
    <n v="12"/>
    <n v="62"/>
    <n v="62"/>
    <n v="61"/>
    <n v="148"/>
    <n v="52"/>
    <n v="45"/>
    <n v="42"/>
    <n v="37"/>
    <n v="33"/>
    <n v="28"/>
    <n v="237"/>
    <n v="22"/>
    <n v="18"/>
    <n v="13"/>
    <n v="11"/>
    <n v="14"/>
  </r>
  <r>
    <s v="080604"/>
    <x v="0"/>
    <x v="2"/>
    <x v="2"/>
    <s v="MARANGANI"/>
    <n v="2"/>
    <x v="35"/>
    <x v="0"/>
    <n v="2660"/>
    <n v="35"/>
    <n v="37"/>
    <n v="38"/>
    <n v="31"/>
    <n v="32"/>
    <n v="101"/>
    <n v="173"/>
    <n v="34"/>
    <n v="37"/>
    <n v="37"/>
    <n v="41"/>
    <n v="40"/>
    <n v="189"/>
    <n v="37"/>
    <n v="33"/>
    <n v="33"/>
    <n v="43"/>
    <n v="38"/>
    <n v="184"/>
    <n v="44"/>
    <n v="57"/>
    <n v="43"/>
    <n v="144"/>
    <n v="57"/>
    <n v="49"/>
    <n v="250"/>
    <n v="274"/>
    <n v="267"/>
    <n v="647"/>
    <n v="184"/>
    <n v="182"/>
    <n v="154"/>
    <n v="161"/>
    <n v="160"/>
    <n v="124"/>
    <n v="965"/>
    <n v="100"/>
    <n v="87"/>
    <n v="62"/>
    <n v="55"/>
    <n v="54"/>
  </r>
  <r>
    <s v="080604"/>
    <x v="0"/>
    <x v="2"/>
    <x v="2"/>
    <s v="MARANGANI"/>
    <n v="2"/>
    <x v="35"/>
    <x v="1"/>
    <n v="2871"/>
    <n v="32"/>
    <n v="35"/>
    <n v="29"/>
    <n v="39"/>
    <n v="34"/>
    <n v="102"/>
    <n v="169"/>
    <n v="40"/>
    <n v="37"/>
    <n v="34"/>
    <n v="38"/>
    <n v="37"/>
    <n v="186"/>
    <n v="35"/>
    <n v="38"/>
    <n v="40"/>
    <n v="44"/>
    <n v="41"/>
    <n v="198"/>
    <n v="49"/>
    <n v="43"/>
    <n v="52"/>
    <n v="144"/>
    <n v="56"/>
    <n v="52"/>
    <n v="252"/>
    <n v="270"/>
    <n v="264"/>
    <n v="642"/>
    <n v="208"/>
    <n v="189"/>
    <n v="188"/>
    <n v="186"/>
    <n v="176"/>
    <n v="149"/>
    <n v="1096"/>
    <n v="106"/>
    <n v="112"/>
    <n v="78"/>
    <n v="66"/>
    <n v="74"/>
  </r>
  <r>
    <s v="080604"/>
    <x v="0"/>
    <x v="2"/>
    <x v="2"/>
    <s v="MARANGANI"/>
    <n v="2"/>
    <x v="36"/>
    <x v="0"/>
    <n v="1258"/>
    <n v="17"/>
    <n v="17"/>
    <n v="18"/>
    <n v="15"/>
    <n v="15"/>
    <n v="48"/>
    <n v="82"/>
    <n v="16"/>
    <n v="17"/>
    <n v="17"/>
    <n v="19"/>
    <n v="19"/>
    <n v="88"/>
    <n v="17"/>
    <n v="16"/>
    <n v="16"/>
    <n v="21"/>
    <n v="18"/>
    <n v="88"/>
    <n v="21"/>
    <n v="27"/>
    <n v="20"/>
    <n v="68"/>
    <n v="27"/>
    <n v="23"/>
    <n v="118"/>
    <n v="130"/>
    <n v="126"/>
    <n v="306"/>
    <n v="87"/>
    <n v="86"/>
    <n v="73"/>
    <n v="76"/>
    <n v="76"/>
    <n v="59"/>
    <n v="457"/>
    <n v="47"/>
    <n v="41"/>
    <n v="29"/>
    <n v="26"/>
    <n v="26"/>
  </r>
  <r>
    <s v="080604"/>
    <x v="0"/>
    <x v="2"/>
    <x v="2"/>
    <s v="MARANGANI"/>
    <n v="2"/>
    <x v="36"/>
    <x v="1"/>
    <n v="1359"/>
    <n v="15"/>
    <n v="17"/>
    <n v="14"/>
    <n v="18"/>
    <n v="16"/>
    <n v="48"/>
    <n v="80"/>
    <n v="19"/>
    <n v="18"/>
    <n v="16"/>
    <n v="18"/>
    <n v="17"/>
    <n v="88"/>
    <n v="17"/>
    <n v="18"/>
    <n v="19"/>
    <n v="21"/>
    <n v="19"/>
    <n v="94"/>
    <n v="23"/>
    <n v="20"/>
    <n v="25"/>
    <n v="68"/>
    <n v="27"/>
    <n v="25"/>
    <n v="120"/>
    <n v="128"/>
    <n v="125"/>
    <n v="305"/>
    <n v="98"/>
    <n v="89"/>
    <n v="89"/>
    <n v="88"/>
    <n v="83"/>
    <n v="71"/>
    <n v="518"/>
    <n v="50"/>
    <n v="53"/>
    <n v="37"/>
    <n v="31"/>
    <n v="35"/>
  </r>
  <r>
    <s v="080601"/>
    <x v="0"/>
    <x v="2"/>
    <x v="2"/>
    <s v="SICUANI"/>
    <n v="2"/>
    <x v="37"/>
    <x v="0"/>
    <n v="7572"/>
    <n v="100"/>
    <n v="96"/>
    <n v="114"/>
    <n v="124"/>
    <n v="119"/>
    <n v="357"/>
    <n v="553"/>
    <n v="121"/>
    <n v="146"/>
    <n v="148"/>
    <n v="152"/>
    <n v="139"/>
    <n v="706"/>
    <n v="144"/>
    <n v="143"/>
    <n v="146"/>
    <n v="147"/>
    <n v="139"/>
    <n v="719"/>
    <n v="143"/>
    <n v="153"/>
    <n v="152"/>
    <n v="448"/>
    <n v="155"/>
    <n v="145"/>
    <n v="748"/>
    <n v="727"/>
    <n v="708"/>
    <n v="1735"/>
    <n v="602"/>
    <n v="511"/>
    <n v="444"/>
    <n v="402"/>
    <n v="356"/>
    <n v="317"/>
    <n v="2632"/>
    <n v="244"/>
    <n v="195"/>
    <n v="135"/>
    <n v="93"/>
    <n v="112"/>
  </r>
  <r>
    <s v="080601"/>
    <x v="0"/>
    <x v="2"/>
    <x v="2"/>
    <s v="SICUANI"/>
    <n v="2"/>
    <x v="37"/>
    <x v="1"/>
    <n v="7600"/>
    <n v="95"/>
    <n v="85"/>
    <n v="114"/>
    <n v="115"/>
    <n v="112"/>
    <n v="341"/>
    <n v="521"/>
    <n v="113"/>
    <n v="126"/>
    <n v="133"/>
    <n v="139"/>
    <n v="132"/>
    <n v="643"/>
    <n v="130"/>
    <n v="135"/>
    <n v="141"/>
    <n v="139"/>
    <n v="135"/>
    <n v="680"/>
    <n v="137"/>
    <n v="148"/>
    <n v="139"/>
    <n v="424"/>
    <n v="151"/>
    <n v="139"/>
    <n v="714"/>
    <n v="712"/>
    <n v="703"/>
    <n v="1705"/>
    <n v="592"/>
    <n v="517"/>
    <n v="479"/>
    <n v="427"/>
    <n v="381"/>
    <n v="323"/>
    <n v="2719"/>
    <n v="256"/>
    <n v="208"/>
    <n v="154"/>
    <n v="126"/>
    <n v="164"/>
  </r>
  <r>
    <s v="080801"/>
    <x v="0"/>
    <x v="4"/>
    <x v="3"/>
    <s v="ESPINAR"/>
    <n v="2"/>
    <x v="38"/>
    <x v="0"/>
    <n v="7863"/>
    <n v="152"/>
    <n v="143"/>
    <n v="158"/>
    <n v="169"/>
    <n v="179"/>
    <n v="506"/>
    <n v="801"/>
    <n v="169"/>
    <n v="193"/>
    <n v="209"/>
    <n v="212"/>
    <n v="206"/>
    <n v="989"/>
    <n v="198"/>
    <n v="187"/>
    <n v="189"/>
    <n v="176"/>
    <n v="159"/>
    <n v="909"/>
    <n v="170"/>
    <n v="152"/>
    <n v="156"/>
    <n v="478"/>
    <n v="152"/>
    <n v="167"/>
    <n v="797"/>
    <n v="706"/>
    <n v="643"/>
    <n v="1668"/>
    <n v="542"/>
    <n v="511"/>
    <n v="415"/>
    <n v="328"/>
    <n v="294"/>
    <n v="254"/>
    <n v="2344"/>
    <n v="223"/>
    <n v="167"/>
    <n v="120"/>
    <n v="71"/>
    <n v="93"/>
  </r>
  <r>
    <s v="080801"/>
    <x v="0"/>
    <x v="4"/>
    <x v="3"/>
    <s v="ESPINAR"/>
    <n v="2"/>
    <x v="38"/>
    <x v="1"/>
    <n v="8700"/>
    <n v="139"/>
    <n v="137"/>
    <n v="171"/>
    <n v="174"/>
    <n v="162"/>
    <n v="507"/>
    <n v="783"/>
    <n v="138"/>
    <n v="207"/>
    <n v="204"/>
    <n v="209"/>
    <n v="207"/>
    <n v="965"/>
    <n v="189"/>
    <n v="183"/>
    <n v="190"/>
    <n v="171"/>
    <n v="169"/>
    <n v="902"/>
    <n v="158"/>
    <n v="149"/>
    <n v="159"/>
    <n v="466"/>
    <n v="178"/>
    <n v="160"/>
    <n v="804"/>
    <n v="778"/>
    <n v="769"/>
    <n v="1885"/>
    <n v="696"/>
    <n v="656"/>
    <n v="493"/>
    <n v="434"/>
    <n v="335"/>
    <n v="282"/>
    <n v="2896"/>
    <n v="221"/>
    <n v="189"/>
    <n v="129"/>
    <n v="107"/>
    <n v="157"/>
  </r>
  <r>
    <s v="080801"/>
    <x v="0"/>
    <x v="5"/>
    <x v="3"/>
    <s v="ESPINAR"/>
    <n v="2"/>
    <x v="39"/>
    <x v="0"/>
    <n v="1305"/>
    <n v="25"/>
    <n v="24"/>
    <n v="26"/>
    <n v="28"/>
    <n v="30"/>
    <n v="84"/>
    <n v="133"/>
    <n v="28"/>
    <n v="32"/>
    <n v="35"/>
    <n v="35"/>
    <n v="34"/>
    <n v="164"/>
    <n v="33"/>
    <n v="31"/>
    <n v="32"/>
    <n v="29"/>
    <n v="26"/>
    <n v="151"/>
    <n v="28"/>
    <n v="25"/>
    <n v="26"/>
    <n v="79"/>
    <n v="25"/>
    <n v="28"/>
    <n v="132"/>
    <n v="117"/>
    <n v="107"/>
    <n v="277"/>
    <n v="90"/>
    <n v="85"/>
    <n v="69"/>
    <n v="54"/>
    <n v="49"/>
    <n v="42"/>
    <n v="389"/>
    <n v="37"/>
    <n v="28"/>
    <n v="20"/>
    <n v="12"/>
    <n v="15"/>
  </r>
  <r>
    <s v="080801"/>
    <x v="0"/>
    <x v="5"/>
    <x v="3"/>
    <s v="ESPINAR"/>
    <n v="2"/>
    <x v="39"/>
    <x v="1"/>
    <n v="1447"/>
    <n v="23"/>
    <n v="23"/>
    <n v="28"/>
    <n v="29"/>
    <n v="27"/>
    <n v="84"/>
    <n v="130"/>
    <n v="23"/>
    <n v="34"/>
    <n v="34"/>
    <n v="35"/>
    <n v="34"/>
    <n v="160"/>
    <n v="32"/>
    <n v="30"/>
    <n v="32"/>
    <n v="29"/>
    <n v="28"/>
    <n v="151"/>
    <n v="26"/>
    <n v="25"/>
    <n v="26"/>
    <n v="77"/>
    <n v="30"/>
    <n v="27"/>
    <n v="134"/>
    <n v="129"/>
    <n v="128"/>
    <n v="314"/>
    <n v="116"/>
    <n v="109"/>
    <n v="82"/>
    <n v="72"/>
    <n v="56"/>
    <n v="47"/>
    <n v="482"/>
    <n v="37"/>
    <n v="31"/>
    <n v="21"/>
    <n v="18"/>
    <n v="26"/>
  </r>
  <r>
    <s v="080808"/>
    <x v="0"/>
    <x v="7"/>
    <x v="3"/>
    <s v="ALTO PICHIGUA"/>
    <n v="1"/>
    <x v="40"/>
    <x v="0"/>
    <n v="969"/>
    <n v="9"/>
    <n v="9"/>
    <n v="15"/>
    <n v="17"/>
    <n v="14"/>
    <n v="46"/>
    <n v="64"/>
    <n v="15"/>
    <n v="12"/>
    <n v="14"/>
    <n v="12"/>
    <n v="13"/>
    <n v="66"/>
    <n v="12"/>
    <n v="9"/>
    <n v="17"/>
    <n v="12"/>
    <n v="12"/>
    <n v="62"/>
    <n v="18"/>
    <n v="10"/>
    <n v="22"/>
    <n v="50"/>
    <n v="17"/>
    <n v="22"/>
    <n v="89"/>
    <n v="73"/>
    <n v="81"/>
    <n v="193"/>
    <n v="72"/>
    <n v="67"/>
    <n v="64"/>
    <n v="62"/>
    <n v="57"/>
    <n v="62"/>
    <n v="384"/>
    <n v="37"/>
    <n v="35"/>
    <n v="33"/>
    <n v="25"/>
    <n v="20"/>
  </r>
  <r>
    <s v="080808"/>
    <x v="0"/>
    <x v="7"/>
    <x v="3"/>
    <s v="ALTO PICHIGUA"/>
    <n v="1"/>
    <x v="40"/>
    <x v="1"/>
    <n v="943"/>
    <n v="5"/>
    <n v="11"/>
    <n v="10"/>
    <n v="7"/>
    <n v="6"/>
    <n v="23"/>
    <n v="39"/>
    <n v="11"/>
    <n v="12"/>
    <n v="15"/>
    <n v="13"/>
    <n v="14"/>
    <n v="65"/>
    <n v="14"/>
    <n v="15"/>
    <n v="12"/>
    <n v="19"/>
    <n v="13"/>
    <n v="73"/>
    <n v="14"/>
    <n v="15"/>
    <n v="14"/>
    <n v="43"/>
    <n v="16"/>
    <n v="17"/>
    <n v="76"/>
    <n v="75"/>
    <n v="80"/>
    <n v="188"/>
    <n v="74"/>
    <n v="71"/>
    <n v="57"/>
    <n v="61"/>
    <n v="50"/>
    <n v="49"/>
    <n v="362"/>
    <n v="41"/>
    <n v="39"/>
    <n v="29"/>
    <n v="34"/>
    <n v="30"/>
  </r>
  <r>
    <s v="080802"/>
    <x v="0"/>
    <x v="7"/>
    <x v="3"/>
    <s v="CONDOROMA"/>
    <n v="1"/>
    <x v="41"/>
    <x v="0"/>
    <n v="388"/>
    <n v="7"/>
    <n v="1"/>
    <n v="6"/>
    <n v="1"/>
    <n v="4"/>
    <n v="11"/>
    <n v="19"/>
    <n v="5"/>
    <n v="5"/>
    <n v="8"/>
    <n v="2"/>
    <n v="3"/>
    <n v="23"/>
    <n v="6"/>
    <n v="5"/>
    <n v="2"/>
    <n v="5"/>
    <n v="8"/>
    <n v="26"/>
    <n v="8"/>
    <n v="6"/>
    <n v="7"/>
    <n v="21"/>
    <n v="7"/>
    <n v="8"/>
    <n v="36"/>
    <n v="27"/>
    <n v="27"/>
    <n v="69"/>
    <n v="21"/>
    <n v="34"/>
    <n v="24"/>
    <n v="34"/>
    <n v="25"/>
    <n v="25"/>
    <n v="163"/>
    <n v="24"/>
    <n v="14"/>
    <n v="14"/>
    <n v="5"/>
    <n v="10"/>
  </r>
  <r>
    <s v="080802"/>
    <x v="0"/>
    <x v="7"/>
    <x v="3"/>
    <s v="CONDOROMA"/>
    <n v="1"/>
    <x v="41"/>
    <x v="1"/>
    <n v="448"/>
    <n v="8"/>
    <n v="5"/>
    <n v="3"/>
    <n v="4"/>
    <n v="2"/>
    <n v="9"/>
    <n v="22"/>
    <n v="3"/>
    <n v="5"/>
    <n v="7"/>
    <n v="5"/>
    <n v="3"/>
    <n v="23"/>
    <n v="8"/>
    <n v="2"/>
    <n v="8"/>
    <n v="8"/>
    <n v="4"/>
    <n v="30"/>
    <n v="14"/>
    <n v="5"/>
    <n v="8"/>
    <n v="27"/>
    <n v="10"/>
    <n v="11"/>
    <n v="48"/>
    <n v="39"/>
    <n v="41"/>
    <n v="101"/>
    <n v="29"/>
    <n v="33"/>
    <n v="30"/>
    <n v="22"/>
    <n v="31"/>
    <n v="27"/>
    <n v="172"/>
    <n v="22"/>
    <n v="15"/>
    <n v="14"/>
    <n v="11"/>
    <n v="11"/>
  </r>
  <r>
    <s v="080803"/>
    <x v="0"/>
    <x v="7"/>
    <x v="3"/>
    <s v="COPORAQUE"/>
    <n v="1"/>
    <x v="42"/>
    <x v="0"/>
    <n v="1969"/>
    <n v="31"/>
    <n v="19"/>
    <n v="26"/>
    <n v="22"/>
    <n v="21"/>
    <n v="69"/>
    <n v="119"/>
    <n v="25"/>
    <n v="22"/>
    <n v="24"/>
    <n v="27"/>
    <n v="25"/>
    <n v="123"/>
    <n v="24"/>
    <n v="25"/>
    <n v="31"/>
    <n v="31"/>
    <n v="34"/>
    <n v="145"/>
    <n v="47"/>
    <n v="45"/>
    <n v="42"/>
    <n v="134"/>
    <n v="41"/>
    <n v="42"/>
    <n v="217"/>
    <n v="207"/>
    <n v="180"/>
    <n v="470"/>
    <n v="138"/>
    <n v="125"/>
    <n v="123"/>
    <n v="120"/>
    <n v="112"/>
    <n v="96"/>
    <n v="714"/>
    <n v="83"/>
    <n v="70"/>
    <n v="45"/>
    <n v="36"/>
    <n v="30"/>
  </r>
  <r>
    <s v="080803"/>
    <x v="0"/>
    <x v="7"/>
    <x v="3"/>
    <s v="COPORAQUE"/>
    <n v="1"/>
    <x v="42"/>
    <x v="1"/>
    <n v="1927"/>
    <n v="30"/>
    <n v="23"/>
    <n v="21"/>
    <n v="18"/>
    <n v="19"/>
    <n v="58"/>
    <n v="111"/>
    <n v="30"/>
    <n v="24"/>
    <n v="28"/>
    <n v="26"/>
    <n v="22"/>
    <n v="130"/>
    <n v="19"/>
    <n v="27"/>
    <n v="25"/>
    <n v="28"/>
    <n v="33"/>
    <n v="132"/>
    <n v="37"/>
    <n v="40"/>
    <n v="42"/>
    <n v="119"/>
    <n v="48"/>
    <n v="38"/>
    <n v="205"/>
    <n v="200"/>
    <n v="181"/>
    <n v="467"/>
    <n v="140"/>
    <n v="130"/>
    <n v="119"/>
    <n v="124"/>
    <n v="94"/>
    <n v="92"/>
    <n v="699"/>
    <n v="73"/>
    <n v="67"/>
    <n v="45"/>
    <n v="39"/>
    <n v="45"/>
  </r>
  <r>
    <s v="080803"/>
    <x v="0"/>
    <x v="7"/>
    <x v="3"/>
    <s v="COPORAQUE"/>
    <n v="1"/>
    <x v="43"/>
    <x v="0"/>
    <n v="962"/>
    <n v="15"/>
    <n v="9"/>
    <n v="13"/>
    <n v="11"/>
    <n v="11"/>
    <n v="35"/>
    <n v="59"/>
    <n v="12"/>
    <n v="11"/>
    <n v="12"/>
    <n v="13"/>
    <n v="12"/>
    <n v="60"/>
    <n v="12"/>
    <n v="12"/>
    <n v="15"/>
    <n v="15"/>
    <n v="17"/>
    <n v="71"/>
    <n v="23"/>
    <n v="22"/>
    <n v="20"/>
    <n v="65"/>
    <n v="20"/>
    <n v="20"/>
    <n v="105"/>
    <n v="101"/>
    <n v="88"/>
    <n v="229"/>
    <n v="68"/>
    <n v="61"/>
    <n v="60"/>
    <n v="58"/>
    <n v="55"/>
    <n v="47"/>
    <n v="349"/>
    <n v="40"/>
    <n v="34"/>
    <n v="22"/>
    <n v="18"/>
    <n v="15"/>
  </r>
  <r>
    <s v="080803"/>
    <x v="0"/>
    <x v="7"/>
    <x v="3"/>
    <s v="COPORAQUE"/>
    <n v="1"/>
    <x v="43"/>
    <x v="1"/>
    <n v="945"/>
    <n v="15"/>
    <n v="11"/>
    <n v="10"/>
    <n v="9"/>
    <n v="9"/>
    <n v="28"/>
    <n v="54"/>
    <n v="15"/>
    <n v="12"/>
    <n v="14"/>
    <n v="13"/>
    <n v="11"/>
    <n v="65"/>
    <n v="9"/>
    <n v="13"/>
    <n v="12"/>
    <n v="14"/>
    <n v="16"/>
    <n v="64"/>
    <n v="18"/>
    <n v="20"/>
    <n v="20"/>
    <n v="58"/>
    <n v="24"/>
    <n v="19"/>
    <n v="101"/>
    <n v="98"/>
    <n v="88"/>
    <n v="229"/>
    <n v="69"/>
    <n v="64"/>
    <n v="58"/>
    <n v="61"/>
    <n v="46"/>
    <n v="45"/>
    <n v="343"/>
    <n v="36"/>
    <n v="33"/>
    <n v="22"/>
    <n v="19"/>
    <n v="22"/>
  </r>
  <r>
    <s v="080804"/>
    <x v="0"/>
    <x v="7"/>
    <x v="3"/>
    <s v="OCORURO"/>
    <n v="1"/>
    <x v="44"/>
    <x v="0"/>
    <n v="456"/>
    <n v="11"/>
    <n v="8"/>
    <n v="8"/>
    <n v="3"/>
    <n v="7"/>
    <n v="18"/>
    <n v="37"/>
    <n v="10"/>
    <n v="6"/>
    <n v="3"/>
    <n v="4"/>
    <n v="9"/>
    <n v="32"/>
    <n v="8"/>
    <n v="8"/>
    <n v="8"/>
    <n v="5"/>
    <n v="6"/>
    <n v="35"/>
    <n v="5"/>
    <n v="5"/>
    <n v="7"/>
    <n v="17"/>
    <n v="10"/>
    <n v="5"/>
    <n v="32"/>
    <n v="28"/>
    <n v="31"/>
    <n v="74"/>
    <n v="24"/>
    <n v="28"/>
    <n v="32"/>
    <n v="30"/>
    <n v="37"/>
    <n v="31"/>
    <n v="182"/>
    <n v="25"/>
    <n v="16"/>
    <n v="12"/>
    <n v="11"/>
    <n v="15"/>
  </r>
  <r>
    <s v="080804"/>
    <x v="0"/>
    <x v="7"/>
    <x v="3"/>
    <s v="OCORURO"/>
    <n v="1"/>
    <x v="44"/>
    <x v="1"/>
    <n v="469"/>
    <n v="7"/>
    <n v="10"/>
    <n v="7"/>
    <n v="8"/>
    <n v="4"/>
    <n v="19"/>
    <n v="36"/>
    <n v="4"/>
    <n v="3"/>
    <n v="8"/>
    <n v="8"/>
    <n v="7"/>
    <n v="30"/>
    <n v="3"/>
    <n v="3"/>
    <n v="3"/>
    <n v="3"/>
    <n v="8"/>
    <n v="20"/>
    <n v="5"/>
    <n v="7"/>
    <n v="8"/>
    <n v="20"/>
    <n v="5"/>
    <n v="9"/>
    <n v="34"/>
    <n v="35"/>
    <n v="37"/>
    <n v="86"/>
    <n v="35"/>
    <n v="29"/>
    <n v="33"/>
    <n v="33"/>
    <n v="31"/>
    <n v="24"/>
    <n v="185"/>
    <n v="21"/>
    <n v="19"/>
    <n v="17"/>
    <n v="12"/>
    <n v="23"/>
  </r>
  <r>
    <s v="080805"/>
    <x v="0"/>
    <x v="7"/>
    <x v="3"/>
    <s v="PALLPATA"/>
    <n v="1"/>
    <x v="45"/>
    <x v="0"/>
    <n v="2462"/>
    <n v="52"/>
    <n v="40"/>
    <n v="60"/>
    <n v="41"/>
    <n v="50"/>
    <n v="151"/>
    <n v="243"/>
    <n v="55"/>
    <n v="36"/>
    <n v="51"/>
    <n v="53"/>
    <n v="45"/>
    <n v="240"/>
    <n v="49"/>
    <n v="50"/>
    <n v="33"/>
    <n v="40"/>
    <n v="32"/>
    <n v="204"/>
    <n v="40"/>
    <n v="51"/>
    <n v="51"/>
    <n v="142"/>
    <n v="58"/>
    <n v="51"/>
    <n v="251"/>
    <n v="223"/>
    <n v="175"/>
    <n v="507"/>
    <n v="146"/>
    <n v="137"/>
    <n v="148"/>
    <n v="111"/>
    <n v="129"/>
    <n v="118"/>
    <n v="789"/>
    <n v="87"/>
    <n v="93"/>
    <n v="64"/>
    <n v="41"/>
    <n v="52"/>
  </r>
  <r>
    <s v="080805"/>
    <x v="0"/>
    <x v="7"/>
    <x v="3"/>
    <s v="PALLPATA"/>
    <n v="1"/>
    <x v="45"/>
    <x v="1"/>
    <n v="2627"/>
    <n v="45"/>
    <n v="47"/>
    <n v="59"/>
    <n v="40"/>
    <n v="50"/>
    <n v="149"/>
    <n v="241"/>
    <n v="60"/>
    <n v="40"/>
    <n v="39"/>
    <n v="51"/>
    <n v="36"/>
    <n v="226"/>
    <n v="37"/>
    <n v="42"/>
    <n v="37"/>
    <n v="35"/>
    <n v="45"/>
    <n v="196"/>
    <n v="50"/>
    <n v="39"/>
    <n v="48"/>
    <n v="137"/>
    <n v="44"/>
    <n v="43"/>
    <n v="224"/>
    <n v="219"/>
    <n v="223"/>
    <n v="529"/>
    <n v="192"/>
    <n v="159"/>
    <n v="153"/>
    <n v="143"/>
    <n v="135"/>
    <n v="133"/>
    <n v="915"/>
    <n v="101"/>
    <n v="77"/>
    <n v="68"/>
    <n v="62"/>
    <n v="75"/>
  </r>
  <r>
    <s v="080806"/>
    <x v="0"/>
    <x v="7"/>
    <x v="3"/>
    <s v="PICHIGUA"/>
    <n v="1"/>
    <x v="46"/>
    <x v="0"/>
    <n v="866"/>
    <n v="16"/>
    <n v="18"/>
    <n v="12"/>
    <n v="14"/>
    <n v="12"/>
    <n v="38"/>
    <n v="72"/>
    <n v="19"/>
    <n v="12"/>
    <n v="11"/>
    <n v="21"/>
    <n v="12"/>
    <n v="75"/>
    <n v="14"/>
    <n v="16"/>
    <n v="14"/>
    <n v="14"/>
    <n v="10"/>
    <n v="68"/>
    <n v="14"/>
    <n v="17"/>
    <n v="17"/>
    <n v="48"/>
    <n v="23"/>
    <n v="20"/>
    <n v="91"/>
    <n v="75"/>
    <n v="61"/>
    <n v="179"/>
    <n v="52"/>
    <n v="46"/>
    <n v="53"/>
    <n v="46"/>
    <n v="55"/>
    <n v="56"/>
    <n v="308"/>
    <n v="30"/>
    <n v="27"/>
    <n v="22"/>
    <n v="15"/>
    <n v="22"/>
  </r>
  <r>
    <s v="080806"/>
    <x v="0"/>
    <x v="7"/>
    <x v="3"/>
    <s v="PICHIGUA"/>
    <n v="1"/>
    <x v="46"/>
    <x v="1"/>
    <n v="913"/>
    <n v="6"/>
    <n v="15"/>
    <n v="15"/>
    <n v="13"/>
    <n v="17"/>
    <n v="45"/>
    <n v="66"/>
    <n v="21"/>
    <n v="12"/>
    <n v="15"/>
    <n v="14"/>
    <n v="11"/>
    <n v="73"/>
    <n v="12"/>
    <n v="13"/>
    <n v="14"/>
    <n v="9"/>
    <n v="17"/>
    <n v="65"/>
    <n v="16"/>
    <n v="20"/>
    <n v="18"/>
    <n v="54"/>
    <n v="17"/>
    <n v="16"/>
    <n v="87"/>
    <n v="80"/>
    <n v="72"/>
    <n v="185"/>
    <n v="65"/>
    <n v="59"/>
    <n v="48"/>
    <n v="61"/>
    <n v="53"/>
    <n v="44"/>
    <n v="330"/>
    <n v="31"/>
    <n v="32"/>
    <n v="23"/>
    <n v="20"/>
    <n v="34"/>
  </r>
  <r>
    <s v="080806"/>
    <x v="0"/>
    <x v="7"/>
    <x v="3"/>
    <s v="PICHIGUA"/>
    <n v="1"/>
    <x v="47"/>
    <x v="0"/>
    <n v="462"/>
    <n v="9"/>
    <n v="9"/>
    <n v="6"/>
    <n v="8"/>
    <n v="6"/>
    <n v="20"/>
    <n v="38"/>
    <n v="10"/>
    <n v="6"/>
    <n v="6"/>
    <n v="11"/>
    <n v="7"/>
    <n v="40"/>
    <n v="7"/>
    <n v="8"/>
    <n v="8"/>
    <n v="8"/>
    <n v="6"/>
    <n v="37"/>
    <n v="7"/>
    <n v="9"/>
    <n v="9"/>
    <n v="25"/>
    <n v="12"/>
    <n v="10"/>
    <n v="47"/>
    <n v="40"/>
    <n v="33"/>
    <n v="95"/>
    <n v="28"/>
    <n v="24"/>
    <n v="28"/>
    <n v="25"/>
    <n v="29"/>
    <n v="30"/>
    <n v="164"/>
    <n v="16"/>
    <n v="14"/>
    <n v="12"/>
    <n v="8"/>
    <n v="13"/>
  </r>
  <r>
    <s v="080806"/>
    <x v="0"/>
    <x v="7"/>
    <x v="3"/>
    <s v="PICHIGUA"/>
    <n v="1"/>
    <x v="47"/>
    <x v="1"/>
    <n v="485"/>
    <n v="3"/>
    <n v="8"/>
    <n v="8"/>
    <n v="7"/>
    <n v="9"/>
    <n v="24"/>
    <n v="35"/>
    <n v="12"/>
    <n v="6"/>
    <n v="8"/>
    <n v="7"/>
    <n v="6"/>
    <n v="39"/>
    <n v="7"/>
    <n v="7"/>
    <n v="7"/>
    <n v="5"/>
    <n v="9"/>
    <n v="35"/>
    <n v="9"/>
    <n v="10"/>
    <n v="9"/>
    <n v="28"/>
    <n v="9"/>
    <n v="9"/>
    <n v="46"/>
    <n v="43"/>
    <n v="38"/>
    <n v="99"/>
    <n v="35"/>
    <n v="31"/>
    <n v="25"/>
    <n v="32"/>
    <n v="29"/>
    <n v="23"/>
    <n v="175"/>
    <n v="16"/>
    <n v="17"/>
    <n v="12"/>
    <n v="11"/>
    <n v="18"/>
  </r>
  <r>
    <s v="080807"/>
    <x v="0"/>
    <x v="7"/>
    <x v="3"/>
    <s v="SUYCKUTAMBO"/>
    <n v="1"/>
    <x v="48"/>
    <x v="0"/>
    <n v="730"/>
    <n v="8"/>
    <n v="9"/>
    <n v="10"/>
    <n v="13"/>
    <n v="13"/>
    <n v="36"/>
    <n v="53"/>
    <n v="9"/>
    <n v="10"/>
    <n v="10"/>
    <n v="9"/>
    <n v="6"/>
    <n v="44"/>
    <n v="10"/>
    <n v="10"/>
    <n v="11"/>
    <n v="8"/>
    <n v="13"/>
    <n v="52"/>
    <n v="17"/>
    <n v="14"/>
    <n v="14"/>
    <n v="45"/>
    <n v="16"/>
    <n v="13"/>
    <n v="74"/>
    <n v="69"/>
    <n v="64"/>
    <n v="162"/>
    <n v="65"/>
    <n v="49"/>
    <n v="39"/>
    <n v="39"/>
    <n v="37"/>
    <n v="52"/>
    <n v="281"/>
    <n v="34"/>
    <n v="24"/>
    <n v="14"/>
    <n v="9"/>
    <n v="12"/>
  </r>
  <r>
    <s v="080807"/>
    <x v="0"/>
    <x v="7"/>
    <x v="3"/>
    <s v="SUYCKUTAMBO"/>
    <n v="1"/>
    <x v="48"/>
    <x v="1"/>
    <n v="710"/>
    <n v="4"/>
    <n v="8"/>
    <n v="10"/>
    <n v="8"/>
    <n v="7"/>
    <n v="25"/>
    <n v="37"/>
    <n v="15"/>
    <n v="9"/>
    <n v="12"/>
    <n v="11"/>
    <n v="11"/>
    <n v="58"/>
    <n v="6"/>
    <n v="16"/>
    <n v="11"/>
    <n v="14"/>
    <n v="11"/>
    <n v="58"/>
    <n v="12"/>
    <n v="13"/>
    <n v="15"/>
    <n v="40"/>
    <n v="11"/>
    <n v="12"/>
    <n v="63"/>
    <n v="67"/>
    <n v="72"/>
    <n v="162"/>
    <n v="59"/>
    <n v="53"/>
    <n v="37"/>
    <n v="32"/>
    <n v="42"/>
    <n v="41"/>
    <n v="264"/>
    <n v="22"/>
    <n v="31"/>
    <n v="14"/>
    <n v="13"/>
    <n v="11"/>
  </r>
  <r>
    <s v="080801"/>
    <x v="0"/>
    <x v="7"/>
    <x v="3"/>
    <s v="ESPINAR"/>
    <n v="2"/>
    <x v="49"/>
    <x v="0"/>
    <n v="375"/>
    <n v="7"/>
    <n v="7"/>
    <n v="8"/>
    <n v="8"/>
    <n v="9"/>
    <n v="25"/>
    <n v="39"/>
    <n v="8"/>
    <n v="9"/>
    <n v="10"/>
    <n v="10"/>
    <n v="10"/>
    <n v="47"/>
    <n v="9"/>
    <n v="9"/>
    <n v="9"/>
    <n v="8"/>
    <n v="8"/>
    <n v="43"/>
    <n v="8"/>
    <n v="7"/>
    <n v="7"/>
    <n v="22"/>
    <n v="7"/>
    <n v="8"/>
    <n v="37"/>
    <n v="34"/>
    <n v="31"/>
    <n v="80"/>
    <n v="26"/>
    <n v="24"/>
    <n v="20"/>
    <n v="16"/>
    <n v="14"/>
    <n v="12"/>
    <n v="112"/>
    <n v="11"/>
    <n v="8"/>
    <n v="6"/>
    <n v="3"/>
    <n v="4"/>
  </r>
  <r>
    <s v="080801"/>
    <x v="0"/>
    <x v="7"/>
    <x v="3"/>
    <s v="ESPINAR"/>
    <n v="2"/>
    <x v="49"/>
    <x v="1"/>
    <n v="417"/>
    <n v="7"/>
    <n v="7"/>
    <n v="8"/>
    <n v="8"/>
    <n v="8"/>
    <n v="24"/>
    <n v="38"/>
    <n v="7"/>
    <n v="10"/>
    <n v="10"/>
    <n v="10"/>
    <n v="10"/>
    <n v="47"/>
    <n v="9"/>
    <n v="9"/>
    <n v="9"/>
    <n v="8"/>
    <n v="8"/>
    <n v="43"/>
    <n v="8"/>
    <n v="7"/>
    <n v="8"/>
    <n v="23"/>
    <n v="8"/>
    <n v="8"/>
    <n v="39"/>
    <n v="37"/>
    <n v="37"/>
    <n v="90"/>
    <n v="33"/>
    <n v="31"/>
    <n v="24"/>
    <n v="21"/>
    <n v="16"/>
    <n v="13"/>
    <n v="138"/>
    <n v="11"/>
    <n v="9"/>
    <n v="6"/>
    <n v="5"/>
    <n v="7"/>
  </r>
  <r>
    <s v="080803"/>
    <x v="0"/>
    <x v="7"/>
    <x v="3"/>
    <s v="COPORAQUE"/>
    <n v="1"/>
    <x v="50"/>
    <x v="0"/>
    <n v="1650"/>
    <n v="26"/>
    <n v="16"/>
    <n v="22"/>
    <n v="18"/>
    <n v="18"/>
    <n v="58"/>
    <n v="100"/>
    <n v="21"/>
    <n v="19"/>
    <n v="20"/>
    <n v="22"/>
    <n v="21"/>
    <n v="103"/>
    <n v="20"/>
    <n v="21"/>
    <n v="26"/>
    <n v="26"/>
    <n v="29"/>
    <n v="122"/>
    <n v="40"/>
    <n v="38"/>
    <n v="35"/>
    <n v="113"/>
    <n v="35"/>
    <n v="35"/>
    <n v="183"/>
    <n v="173"/>
    <n v="150"/>
    <n v="393"/>
    <n v="116"/>
    <n v="104"/>
    <n v="103"/>
    <n v="100"/>
    <n v="94"/>
    <n v="81"/>
    <n v="598"/>
    <n v="69"/>
    <n v="59"/>
    <n v="37"/>
    <n v="30"/>
    <n v="26"/>
  </r>
  <r>
    <s v="080803"/>
    <x v="0"/>
    <x v="7"/>
    <x v="3"/>
    <s v="COPORAQUE"/>
    <n v="1"/>
    <x v="50"/>
    <x v="1"/>
    <n v="1611"/>
    <n v="25"/>
    <n v="19"/>
    <n v="18"/>
    <n v="15"/>
    <n v="16"/>
    <n v="49"/>
    <n v="93"/>
    <n v="25"/>
    <n v="20"/>
    <n v="23"/>
    <n v="22"/>
    <n v="18"/>
    <n v="108"/>
    <n v="16"/>
    <n v="22"/>
    <n v="21"/>
    <n v="23"/>
    <n v="27"/>
    <n v="109"/>
    <n v="31"/>
    <n v="34"/>
    <n v="35"/>
    <n v="100"/>
    <n v="40"/>
    <n v="32"/>
    <n v="172"/>
    <n v="167"/>
    <n v="151"/>
    <n v="390"/>
    <n v="117"/>
    <n v="109"/>
    <n v="100"/>
    <n v="104"/>
    <n v="78"/>
    <n v="77"/>
    <n v="585"/>
    <n v="61"/>
    <n v="57"/>
    <n v="38"/>
    <n v="32"/>
    <n v="38"/>
  </r>
  <r>
    <s v="080801"/>
    <x v="0"/>
    <x v="7"/>
    <x v="3"/>
    <s v="ESPINAR"/>
    <n v="2"/>
    <x v="51"/>
    <x v="0"/>
    <n v="9170"/>
    <n v="177"/>
    <n v="167"/>
    <n v="185"/>
    <n v="197"/>
    <n v="208"/>
    <n v="590"/>
    <n v="934"/>
    <n v="197"/>
    <n v="225"/>
    <n v="244"/>
    <n v="247"/>
    <n v="241"/>
    <n v="1154"/>
    <n v="231"/>
    <n v="218"/>
    <n v="221"/>
    <n v="206"/>
    <n v="185"/>
    <n v="1061"/>
    <n v="198"/>
    <n v="177"/>
    <n v="182"/>
    <n v="557"/>
    <n v="177"/>
    <n v="195"/>
    <n v="929"/>
    <n v="823"/>
    <n v="750"/>
    <n v="1945"/>
    <n v="633"/>
    <n v="596"/>
    <n v="484"/>
    <n v="382"/>
    <n v="343"/>
    <n v="296"/>
    <n v="2734"/>
    <n v="260"/>
    <n v="195"/>
    <n v="140"/>
    <n v="82"/>
    <n v="108"/>
  </r>
  <r>
    <s v="080801"/>
    <x v="0"/>
    <x v="7"/>
    <x v="3"/>
    <s v="ESPINAR"/>
    <n v="2"/>
    <x v="51"/>
    <x v="1"/>
    <n v="10149"/>
    <n v="162"/>
    <n v="160"/>
    <n v="199"/>
    <n v="203"/>
    <n v="189"/>
    <n v="591"/>
    <n v="913"/>
    <n v="161"/>
    <n v="241"/>
    <n v="238"/>
    <n v="244"/>
    <n v="242"/>
    <n v="1126"/>
    <n v="221"/>
    <n v="214"/>
    <n v="222"/>
    <n v="200"/>
    <n v="197"/>
    <n v="1054"/>
    <n v="184"/>
    <n v="173"/>
    <n v="185"/>
    <n v="542"/>
    <n v="208"/>
    <n v="187"/>
    <n v="937"/>
    <n v="908"/>
    <n v="897"/>
    <n v="2200"/>
    <n v="813"/>
    <n v="765"/>
    <n v="575"/>
    <n v="506"/>
    <n v="391"/>
    <n v="329"/>
    <n v="3379"/>
    <n v="258"/>
    <n v="220"/>
    <n v="150"/>
    <n v="125"/>
    <n v="18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1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compact="0" compactData="0" multipleFieldFilters="0">
  <location ref="A5:T38" firstHeaderRow="0" firstDataRow="1" firstDataCol="3" rowPageCount="1" colPageCount="1"/>
  <pivotFields count="56">
    <pivotField compact="0" outline="0" showAll="0"/>
    <pivotField axis="axisPage" compact="0" outline="0" showAll="0">
      <items count="2">
        <item x="0"/>
        <item t="default"/>
      </items>
    </pivotField>
    <pivotField axis="axisRow" compact="0" outline="0" showAll="0">
      <items count="9">
        <item h="1" x="0"/>
        <item h="1" x="1"/>
        <item x="4"/>
        <item h="1" x="5"/>
        <item h="1" x="6"/>
        <item h="1" x="2"/>
        <item h="1" x="3"/>
        <item x="7"/>
        <item t="default"/>
      </items>
    </pivotField>
    <pivotField compact="0" outline="0" showAll="0"/>
    <pivotField compact="0" outline="0" showAll="0"/>
    <pivotField compact="0" outline="0" showAll="0"/>
    <pivotField axis="axisRow" compact="0" outline="0" showAll="0">
      <items count="109">
        <item m="1" x="52"/>
        <item m="1" x="99"/>
        <item m="1" x="69"/>
        <item m="1" x="67"/>
        <item m="1" x="72"/>
        <item m="1" x="97"/>
        <item m="1" x="68"/>
        <item m="1" x="106"/>
        <item m="1" x="86"/>
        <item x="38"/>
        <item x="22"/>
        <item m="1" x="88"/>
        <item h="1" m="1" x="76"/>
        <item m="1" x="82"/>
        <item m="1" x="89"/>
        <item m="1" x="59"/>
        <item m="1" x="83"/>
        <item m="1" x="94"/>
        <item m="1" x="63"/>
        <item m="1" x="100"/>
        <item m="1" x="70"/>
        <item m="1" x="91"/>
        <item m="1" x="61"/>
        <item m="1" x="56"/>
        <item m="1" x="95"/>
        <item m="1" x="66"/>
        <item m="1" x="78"/>
        <item m="1" x="81"/>
        <item m="1" x="60"/>
        <item m="1" x="80"/>
        <item m="1" x="98"/>
        <item m="1" x="102"/>
        <item m="1" x="65"/>
        <item m="1" x="87"/>
        <item m="1" x="62"/>
        <item m="1" x="73"/>
        <item m="1" x="92"/>
        <item m="1" x="90"/>
        <item m="1" x="79"/>
        <item m="1" x="54"/>
        <item m="1" x="101"/>
        <item m="1" x="93"/>
        <item m="1" x="74"/>
        <item m="1" x="75"/>
        <item m="1" x="57"/>
        <item m="1" x="53"/>
        <item m="1" x="64"/>
        <item m="1" x="55"/>
        <item m="1" x="107"/>
        <item m="1" x="85"/>
        <item m="1" x="104"/>
        <item m="1" x="103"/>
        <item m="1" x="71"/>
        <item x="15"/>
        <item x="10"/>
        <item x="7"/>
        <item x="1"/>
        <item x="2"/>
        <item x="3"/>
        <item x="4"/>
        <item x="5"/>
        <item x="6"/>
        <item x="9"/>
        <item x="8"/>
        <item x="11"/>
        <item x="12"/>
        <item x="13"/>
        <item x="14"/>
        <item x="25"/>
        <item x="37"/>
        <item x="34"/>
        <item x="24"/>
        <item x="27"/>
        <item x="31"/>
        <item x="16"/>
        <item x="18"/>
        <item x="17"/>
        <item x="35"/>
        <item x="32"/>
        <item x="33"/>
        <item x="36"/>
        <item x="19"/>
        <item x="26"/>
        <item x="28"/>
        <item x="30"/>
        <item m="1" x="105"/>
        <item x="20"/>
        <item x="51"/>
        <item m="1" x="96"/>
        <item x="39"/>
        <item x="49"/>
        <item x="41"/>
        <item x="42"/>
        <item x="43"/>
        <item x="50"/>
        <item m="1" x="77"/>
        <item x="45"/>
        <item m="1" x="84"/>
        <item x="47"/>
        <item x="48"/>
        <item m="1" x="58"/>
        <item h="1" x="23"/>
        <item h="1" x="29"/>
        <item h="1" x="40"/>
        <item h="1" x="0"/>
        <item h="1" x="21"/>
        <item h="1" x="44"/>
        <item h="1" x="46"/>
        <item t="default"/>
      </items>
    </pivotField>
    <pivotField axis="axisRow" compact="0" outline="0" showAll="0">
      <items count="3">
        <item x="1"/>
        <item x="0"/>
        <item t="default"/>
      </items>
    </pivotField>
    <pivotField compact="0" outline="0" showAll="0" defaultSubtota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 defaultSubtotal="0"/>
    <pivotField dataField="1" compact="0" outline="0" showAll="0" defaultSubtota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 defaultSubtota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 defaultSubtotal="0"/>
    <pivotField compact="0" outline="0" showAll="0"/>
    <pivotField compact="0" outline="0" showAll="0"/>
    <pivotField compact="0" outline="0" showAll="0"/>
    <pivotField compact="0" outline="0" showAll="0" defaultSubtotal="0"/>
    <pivotField compact="0" outline="0" showAll="0"/>
    <pivotField compact="0" outline="0" showAll="0"/>
    <pivotField dataField="1" compact="0" outline="0" showAll="0" defaultSubtotal="0"/>
    <pivotField dataField="1" compact="0" outline="0" showAll="0"/>
    <pivotField dataField="1" compact="0" outline="0" showAll="0"/>
    <pivotField compact="0" outline="0" showAll="0" defaultSubtota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compact="0" outline="0" showAll="0" defaultSubtota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compact="0" outline="0" dragToRow="0" dragToCol="0" dragToPage="0" showAll="0" defaultSubtotal="0"/>
    <pivotField compact="0" outline="0" dragToRow="0" dragToCol="0" dragToPage="0" showAll="0" defaultSubtotal="0"/>
    <pivotField compact="0" outline="0" dragToRow="0" dragToCol="0" dragToPage="0" showAll="0" defaultSubtotal="0"/>
    <pivotField compact="0" outline="0" dragToRow="0" dragToCol="0" dragToPage="0" showAll="0" defaultSubtotal="0"/>
    <pivotField compact="0" outline="0" dragToRow="0" dragToCol="0" dragToPage="0" showAll="0" defaultSubtotal="0"/>
    <pivotField compact="0" outline="0" dragToRow="0" dragToCol="0" dragToPage="0" showAll="0" defaultSubtotal="0"/>
  </pivotFields>
  <rowFields count="3">
    <field x="2"/>
    <field x="6"/>
    <field x="7"/>
  </rowFields>
  <rowItems count="33">
    <i>
      <x v="2"/>
      <x v="9"/>
      <x/>
    </i>
    <i r="2">
      <x v="1"/>
    </i>
    <i t="default" r="1">
      <x v="9"/>
    </i>
    <i t="default">
      <x v="2"/>
    </i>
    <i>
      <x v="7"/>
      <x v="87"/>
      <x/>
    </i>
    <i r="2">
      <x v="1"/>
    </i>
    <i t="default" r="1">
      <x v="87"/>
    </i>
    <i r="1">
      <x v="90"/>
      <x/>
    </i>
    <i r="2">
      <x v="1"/>
    </i>
    <i t="default" r="1">
      <x v="90"/>
    </i>
    <i r="1">
      <x v="91"/>
      <x/>
    </i>
    <i r="2">
      <x v="1"/>
    </i>
    <i t="default" r="1">
      <x v="91"/>
    </i>
    <i r="1">
      <x v="92"/>
      <x/>
    </i>
    <i r="2">
      <x v="1"/>
    </i>
    <i t="default" r="1">
      <x v="92"/>
    </i>
    <i r="1">
      <x v="93"/>
      <x/>
    </i>
    <i r="2">
      <x v="1"/>
    </i>
    <i t="default" r="1">
      <x v="93"/>
    </i>
    <i r="1">
      <x v="94"/>
      <x/>
    </i>
    <i r="2">
      <x v="1"/>
    </i>
    <i t="default" r="1">
      <x v="94"/>
    </i>
    <i r="1">
      <x v="96"/>
      <x/>
    </i>
    <i r="2">
      <x v="1"/>
    </i>
    <i t="default" r="1">
      <x v="96"/>
    </i>
    <i r="1">
      <x v="98"/>
      <x/>
    </i>
    <i r="2">
      <x v="1"/>
    </i>
    <i t="default" r="1">
      <x v="98"/>
    </i>
    <i r="1">
      <x v="99"/>
      <x/>
    </i>
    <i r="2">
      <x v="1"/>
    </i>
    <i t="default" r="1">
      <x v="99"/>
    </i>
    <i t="default">
      <x v="7"/>
    </i>
    <i t="grand">
      <x/>
    </i>
  </rowItems>
  <colFields count="1">
    <field x="-2"/>
  </colFields>
  <colItems count="17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</colItems>
  <pageFields count="1">
    <pageField fld="1" item="0" hier="-1"/>
  </pageFields>
  <dataFields count="17">
    <dataField name="0-4 a" fld="15" baseField="7" baseItem="0"/>
    <dataField name="5-9 a" fld="21" baseField="7" baseItem="0"/>
    <dataField name="10-14 a" fld="27" baseField="7" baseItem="0"/>
    <dataField name="15-19 a" fld="34" baseField="7" baseItem="0"/>
    <dataField name="20-24 a" fld="35" baseField="7" baseItem="0"/>
    <dataField name="25-29 a" fld="36" baseField="7" baseItem="0"/>
    <dataField name="30-34 a" fld="38" baseField="7" baseItem="0"/>
    <dataField name="35-39 a" fld="39" baseField="7" baseItem="0"/>
    <dataField name="40-44 a" fld="40" baseField="7" baseItem="0"/>
    <dataField name="45-49 a" fld="41" baseField="7" baseItem="0"/>
    <dataField name="50-54 a" fld="42" baseField="7" baseItem="0"/>
    <dataField name="55-59 a" fld="43" baseField="7" baseItem="0"/>
    <dataField name="60-64 a" fld="45" baseField="7" baseItem="0"/>
    <dataField name="65-69 a" fld="46" baseField="7" baseItem="0"/>
    <dataField name="70-74 a" fld="47" baseField="7" baseItem="0"/>
    <dataField name="75-79 a" fld="48" baseField="7" baseItem="0"/>
    <dataField name="80 y +a" fld="49" baseField="7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a dinámica2" cacheId="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5:R8" firstHeaderRow="0" firstDataRow="1" firstDataCol="1" rowPageCount="3" colPageCount="1"/>
  <pivotFields count="57">
    <pivotField showAll="0"/>
    <pivotField axis="axisPage" showAll="0">
      <items count="2">
        <item x="0"/>
        <item t="default"/>
      </items>
    </pivotField>
    <pivotField axis="axisPage" multipleItemSelectionAllowed="1" showAll="0">
      <items count="9">
        <item h="1" x="0"/>
        <item h="1" x="1"/>
        <item x="4"/>
        <item h="1" x="5"/>
        <item h="1" x="6"/>
        <item h="1" x="2"/>
        <item h="1" x="3"/>
        <item h="1" x="7"/>
        <item t="default"/>
      </items>
    </pivotField>
    <pivotField showAll="0"/>
    <pivotField showAll="0"/>
    <pivotField showAll="0"/>
    <pivotField axis="axisPage" multipleItemSelectionAllowed="1" showAll="0">
      <items count="54">
        <item x="38"/>
        <item h="1" x="22"/>
        <item h="1" x="15"/>
        <item h="1" x="10"/>
        <item h="1" x="7"/>
        <item h="1" x="1"/>
        <item h="1" x="2"/>
        <item h="1" x="3"/>
        <item h="1" x="4"/>
        <item h="1" x="5"/>
        <item h="1" x="6"/>
        <item h="1" x="9"/>
        <item h="1" x="8"/>
        <item h="1" x="11"/>
        <item h="1" x="12"/>
        <item h="1" x="13"/>
        <item h="1" x="14"/>
        <item h="1" x="25"/>
        <item h="1" x="37"/>
        <item h="1" x="34"/>
        <item h="1" x="24"/>
        <item h="1" x="27"/>
        <item h="1" x="31"/>
        <item h="1" x="16"/>
        <item h="1" x="18"/>
        <item h="1" x="17"/>
        <item h="1" x="35"/>
        <item h="1" x="32"/>
        <item h="1" x="33"/>
        <item h="1" x="36"/>
        <item h="1" x="19"/>
        <item h="1" x="26"/>
        <item h="1" x="28"/>
        <item h="1" x="30"/>
        <item h="1" x="20"/>
        <item h="1" x="51"/>
        <item h="1" x="39"/>
        <item h="1" x="49"/>
        <item h="1" x="41"/>
        <item h="1" x="42"/>
        <item h="1" x="43"/>
        <item h="1" x="50"/>
        <item h="1" x="45"/>
        <item h="1" x="47"/>
        <item h="1" x="48"/>
        <item h="1" x="23"/>
        <item h="1" x="29"/>
        <item h="1" x="40"/>
        <item h="1" x="0"/>
        <item h="1" x="21"/>
        <item h="1" x="44"/>
        <item h="1" x="46"/>
        <item h="1" x="52"/>
        <item t="default"/>
      </items>
    </pivotField>
    <pivotField axis="axisRow" showAll="0">
      <items count="3">
        <item x="1"/>
        <item x="0"/>
        <item t="default"/>
      </items>
    </pivotField>
    <pivotField showAll="0" defaultSubtotal="0"/>
    <pivotField showAll="0"/>
    <pivotField showAll="0"/>
    <pivotField showAll="0"/>
    <pivotField showAll="0"/>
    <pivotField showAll="0"/>
    <pivotField showAll="0" defaultSubtotal="0"/>
    <pivotField dataField="1" showAll="0" defaultSubtotal="0"/>
    <pivotField showAll="0"/>
    <pivotField showAll="0"/>
    <pivotField showAll="0"/>
    <pivotField showAll="0"/>
    <pivotField showAll="0"/>
    <pivotField dataField="1" showAll="0" defaultSubtotal="0"/>
    <pivotField showAll="0"/>
    <pivotField showAll="0"/>
    <pivotField showAll="0"/>
    <pivotField showAll="0"/>
    <pivotField showAll="0"/>
    <pivotField dataField="1" showAll="0" defaultSubtotal="0"/>
    <pivotField showAll="0"/>
    <pivotField showAll="0"/>
    <pivotField showAll="0"/>
    <pivotField showAll="0" defaultSubtotal="0"/>
    <pivotField showAll="0"/>
    <pivotField showAll="0"/>
    <pivotField dataField="1" showAll="0" defaultSubtotal="0"/>
    <pivotField dataField="1" showAll="0"/>
    <pivotField dataField="1" showAll="0"/>
    <pivotField showAll="0" defaultSubtota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7"/>
  </rowFields>
  <rowItems count="3">
    <i>
      <x/>
    </i>
    <i>
      <x v="1"/>
    </i>
    <i t="grand">
      <x/>
    </i>
  </rowItems>
  <colFields count="1">
    <field x="-2"/>
  </colFields>
  <colItems count="17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</colItems>
  <pageFields count="3">
    <pageField fld="1" item="0" hier="-1"/>
    <pageField fld="2" hier="-1"/>
    <pageField fld="6" hier="-1"/>
  </pageFields>
  <dataFields count="17">
    <dataField name="0-4 a" fld="15" baseField="7" baseItem="0"/>
    <dataField name="5-9 a" fld="21" baseField="7" baseItem="0"/>
    <dataField name="10-14 a" fld="27" baseField="7" baseItem="0"/>
    <dataField name="15-19 a" fld="34" baseField="7" baseItem="0"/>
    <dataField name="20-24 a" fld="35" baseField="7" baseItem="0"/>
    <dataField name="25-29 a" fld="36" baseField="7" baseItem="0"/>
    <dataField name="30-34 a" fld="38" baseField="7" baseItem="0"/>
    <dataField name="35-39 a" fld="39" baseField="7" baseItem="0"/>
    <dataField name="40-44 a" fld="40" baseField="7" baseItem="0"/>
    <dataField name="45-49 a" fld="41" baseField="7" baseItem="0"/>
    <dataField name="50-54 a" fld="42" baseField="7" baseItem="0"/>
    <dataField name="55-59 a" fld="43" baseField="7" baseItem="0"/>
    <dataField name="60-64 a" fld="45" baseField="7" baseItem="0"/>
    <dataField name="65-69 a" fld="46" baseField="7" baseItem="0"/>
    <dataField name="70-74 a" fld="47" baseField="7" baseItem="0"/>
    <dataField name="75-79 a" fld="48" baseField="7" baseItem="0"/>
    <dataField name="80 y +a" fld="49" baseField="7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la dinámica2" cacheId="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5:R7" firstHeaderRow="0" firstDataRow="1" firstDataCol="1" rowPageCount="3" colPageCount="1"/>
  <pivotFields count="57">
    <pivotField showAll="0"/>
    <pivotField axis="axisPage" showAll="0">
      <items count="2">
        <item x="0"/>
        <item t="default"/>
      </items>
    </pivotField>
    <pivotField axis="axisPage" multipleItemSelectionAllowed="1" showAll="0">
      <items count="9">
        <item h="1" x="0"/>
        <item h="1" x="1"/>
        <item x="4"/>
        <item h="1" x="5"/>
        <item h="1" x="6"/>
        <item h="1" x="2"/>
        <item h="1" x="3"/>
        <item h="1" x="7"/>
        <item t="default"/>
      </items>
    </pivotField>
    <pivotField axis="axisRow" showAll="0">
      <items count="5">
        <item x="0"/>
        <item x="1"/>
        <item x="2"/>
        <item x="3"/>
        <item t="default"/>
      </items>
    </pivotField>
    <pivotField showAll="0"/>
    <pivotField showAll="0"/>
    <pivotField axis="axisPage" showAll="0">
      <items count="54">
        <item x="38"/>
        <item x="22"/>
        <item x="15"/>
        <item x="10"/>
        <item x="7"/>
        <item x="1"/>
        <item x="2"/>
        <item x="3"/>
        <item x="4"/>
        <item x="5"/>
        <item x="6"/>
        <item x="9"/>
        <item x="8"/>
        <item x="11"/>
        <item x="12"/>
        <item x="13"/>
        <item x="14"/>
        <item x="25"/>
        <item x="37"/>
        <item x="34"/>
        <item x="24"/>
        <item x="27"/>
        <item x="31"/>
        <item x="16"/>
        <item x="18"/>
        <item x="17"/>
        <item x="35"/>
        <item x="32"/>
        <item x="33"/>
        <item x="36"/>
        <item x="19"/>
        <item x="26"/>
        <item x="28"/>
        <item x="30"/>
        <item x="20"/>
        <item x="51"/>
        <item x="39"/>
        <item x="49"/>
        <item x="41"/>
        <item x="42"/>
        <item x="43"/>
        <item x="50"/>
        <item x="45"/>
        <item x="47"/>
        <item x="48"/>
        <item x="23"/>
        <item x="29"/>
        <item x="40"/>
        <item x="0"/>
        <item x="21"/>
        <item x="44"/>
        <item x="46"/>
        <item x="52"/>
        <item t="default"/>
      </items>
    </pivotField>
    <pivotField showAll="0"/>
    <pivotField showAll="0" defaultSubtotal="0"/>
    <pivotField showAll="0"/>
    <pivotField showAll="0"/>
    <pivotField showAll="0"/>
    <pivotField showAll="0"/>
    <pivotField showAll="0"/>
    <pivotField showAll="0" defaultSubtotal="0"/>
    <pivotField dataField="1" showAll="0" defaultSubtotal="0"/>
    <pivotField showAll="0"/>
    <pivotField showAll="0"/>
    <pivotField showAll="0"/>
    <pivotField showAll="0"/>
    <pivotField showAll="0"/>
    <pivotField dataField="1" showAll="0" defaultSubtotal="0"/>
    <pivotField showAll="0"/>
    <pivotField showAll="0"/>
    <pivotField showAll="0"/>
    <pivotField showAll="0"/>
    <pivotField showAll="0"/>
    <pivotField dataField="1" showAll="0" defaultSubtotal="0"/>
    <pivotField showAll="0"/>
    <pivotField showAll="0"/>
    <pivotField showAll="0"/>
    <pivotField showAll="0" defaultSubtotal="0"/>
    <pivotField showAll="0"/>
    <pivotField showAll="0"/>
    <pivotField dataField="1" showAll="0" defaultSubtotal="0"/>
    <pivotField dataField="1" showAll="0"/>
    <pivotField dataField="1" showAll="0"/>
    <pivotField showAll="0" defaultSubtota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3"/>
  </rowFields>
  <rowItems count="2">
    <i>
      <x v="3"/>
    </i>
    <i t="grand">
      <x/>
    </i>
  </rowItems>
  <colFields count="1">
    <field x="-2"/>
  </colFields>
  <colItems count="17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</colItems>
  <pageFields count="3">
    <pageField fld="1" item="0" hier="-1"/>
    <pageField fld="2" hier="-1"/>
    <pageField fld="6" item="0" hier="-1"/>
  </pageFields>
  <dataFields count="17">
    <dataField name="0-4 a" fld="15" baseField="7" baseItem="0"/>
    <dataField name="5-9 a" fld="21" baseField="7" baseItem="0"/>
    <dataField name="10-14 a" fld="27" baseField="7" baseItem="0"/>
    <dataField name="15-19 a" fld="34" baseField="7" baseItem="0"/>
    <dataField name="20-24 a" fld="35" baseField="7" baseItem="0"/>
    <dataField name="25-29 a" fld="36" baseField="7" baseItem="0"/>
    <dataField name="30-34 a" fld="38" baseField="7" baseItem="0"/>
    <dataField name="35-39 a" fld="39" baseField="7" baseItem="0"/>
    <dataField name="40-44 a" fld="40" baseField="7" baseItem="0"/>
    <dataField name="45-49 a" fld="41" baseField="7" baseItem="0"/>
    <dataField name="50-54 a" fld="42" baseField="7" baseItem="0"/>
    <dataField name="55-59 a" fld="43" baseField="7" baseItem="0"/>
    <dataField name="60-64 a" fld="45" baseField="7" baseItem="0"/>
    <dataField name="65-69 a" fld="46" baseField="7" baseItem="0"/>
    <dataField name="70-74 a" fld="47" baseField="7" baseItem="0"/>
    <dataField name="75-79 a" fld="48" baseField="7" baseItem="0"/>
    <dataField name="80 y +a" fld="49" baseField="7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3" name="Tabla1" displayName="Tabla1" ref="A5:F23" totalsRowCount="1" headerRowDxfId="107" dataDxfId="106">
  <autoFilter ref="A5:F22"/>
  <tableColumns count="6">
    <tableColumn id="1" name="GRUPOS DE EDAD" totalsRowLabel="Total" dataDxfId="105" totalsRowDxfId="104"/>
    <tableColumn id="2" name="TOTAL POBLACION" totalsRowFunction="sum" dataDxfId="103" totalsRowDxfId="102">
      <calculatedColumnFormula>SUM(C6,E6)</calculatedColumnFormula>
    </tableColumn>
    <tableColumn id="3" name="FEMENINO" totalsRowFunction="sum" dataDxfId="101" totalsRowDxfId="100">
      <calculatedColumnFormula>INDEX('SELEC DATOS'!$A$5:$R$8,MATCH("F",'SELEC DATOS'!$A$5:$A$7,0),MATCH($A6,'SELEC DATOS'!$A$5:$R$5,0))</calculatedColumnFormula>
    </tableColumn>
    <tableColumn id="4" name="% FEMENINO" totalsRowFunction="custom" dataDxfId="99" totalsRowDxfId="98">
      <calculatedColumnFormula>C6/$B6</calculatedColumnFormula>
      <totalsRowFormula>C23/$B23</totalsRowFormula>
    </tableColumn>
    <tableColumn id="5" name="MASCULINO" totalsRowFunction="sum" dataDxfId="97" totalsRowDxfId="96">
      <calculatedColumnFormula>INDEX('SELEC DATOS'!$A$5:$S$8,MATCH("M",'SELEC DATOS'!$A$5:$A$7,0),MATCH($A6,'SELEC DATOS'!$A$5:$R$5,0))</calculatedColumnFormula>
    </tableColumn>
    <tableColumn id="6" name="% MASCULINO" totalsRowFunction="custom" dataDxfId="95" totalsRowDxfId="94">
      <calculatedColumnFormula>E6/$B6</calculatedColumnFormula>
      <totalsRowFormula>E23/$B23</totalsRowFormula>
    </tableColumn>
  </tableColumns>
  <tableStyleInfo name="TableStyleLight6" showFirstColumn="0" showLastColumn="0" showRowStripes="1" showColumnStripes="0"/>
</table>
</file>

<file path=xl/tables/table2.xml><?xml version="1.0" encoding="utf-8"?>
<table xmlns="http://schemas.openxmlformats.org/spreadsheetml/2006/main" id="2" name="Tabla13" displayName="Tabla13" ref="A1:CP56" totalsRowShown="0" headerRowDxfId="93">
  <autoFilter ref="A1:CP56"/>
  <sortState ref="A2:CP55">
    <sortCondition ref="F2:F55"/>
  </sortState>
  <tableColumns count="94">
    <tableColumn id="1" name="UNIDAD EJECUTORA"/>
    <tableColumn id="2" name="RED" dataDxfId="92"/>
    <tableColumn id="3" name="MICRO RED" dataDxfId="91"/>
    <tableColumn id="4" name="PROVINCIA" dataDxfId="90"/>
    <tableColumn id="5" name="DISTRITO" dataDxfId="89"/>
    <tableColumn id="6" name="IPRESS" dataDxfId="88"/>
    <tableColumn id="7" name="PERTENENCIA" dataDxfId="87"/>
    <tableColumn id="8" name="CODIGO IPRESS" dataDxfId="86"/>
    <tableColumn id="9" name="CATEGORIA" dataDxfId="85"/>
    <tableColumn id="10" name="TOTAL" dataDxfId="84">
      <calculatedColumnFormula>SUM(Tabla13[[#This Row],[Total Hombres]]+Tabla13[[#This Row],[Total Mujeres]])</calculatedColumnFormula>
    </tableColumn>
    <tableColumn id="11" name="Total Hombres" dataDxfId="83"/>
    <tableColumn id="12" name="Total Mujeres" dataDxfId="82"/>
    <tableColumn id="18" name="28 DIAS" dataDxfId="81"/>
    <tableColumn id="19" name="0-5 MESES" dataDxfId="80"/>
    <tableColumn id="20" name="6-11 MESES" dataDxfId="79"/>
    <tableColumn id="13" name="&lt;1 año" dataDxfId="78">
      <calculatedColumnFormula>Tabla13[[#This Row],[0_M]]+Tabla13[[#This Row],[0_F]]</calculatedColumnFormula>
    </tableColumn>
    <tableColumn id="22" name="0_M" dataDxfId="77"/>
    <tableColumn id="23" name="0_F" dataDxfId="76"/>
    <tableColumn id="24" name="1_M" dataDxfId="75"/>
    <tableColumn id="25" name="1_F" dataDxfId="74"/>
    <tableColumn id="26" name="2_M" dataDxfId="73"/>
    <tableColumn id="27" name="2_F" dataDxfId="72"/>
    <tableColumn id="28" name="3_M" dataDxfId="71"/>
    <tableColumn id="29" name="3_F" dataDxfId="70"/>
    <tableColumn id="30" name="4_M" dataDxfId="69"/>
    <tableColumn id="31" name="4_F" dataDxfId="68"/>
    <tableColumn id="14" name="1_4" dataDxfId="67">
      <calculatedColumnFormula>SUM(T2:Z2)</calculatedColumnFormula>
    </tableColumn>
    <tableColumn id="32" name="5_M" dataDxfId="66"/>
    <tableColumn id="33" name="5_F" dataDxfId="65"/>
    <tableColumn id="34" name="6_M" dataDxfId="64"/>
    <tableColumn id="35" name="6_F" dataDxfId="63"/>
    <tableColumn id="36" name="7_M" dataDxfId="62"/>
    <tableColumn id="37" name="7_F" dataDxfId="61"/>
    <tableColumn id="38" name="8_M" dataDxfId="60"/>
    <tableColumn id="39" name="8_F" dataDxfId="59"/>
    <tableColumn id="40" name="9_M" dataDxfId="58"/>
    <tableColumn id="41" name="9_F" dataDxfId="57"/>
    <tableColumn id="42" name="10_M" dataDxfId="56"/>
    <tableColumn id="43" name="10_F" dataDxfId="55"/>
    <tableColumn id="44" name="11_M" dataDxfId="54"/>
    <tableColumn id="45" name="11_F" dataDxfId="53"/>
    <tableColumn id="15" name="5_11" dataDxfId="52">
      <calculatedColumnFormula>SUM(AB2:AO2)</calculatedColumnFormula>
    </tableColumn>
    <tableColumn id="46" name="12_M" dataDxfId="51"/>
    <tableColumn id="47" name="12_F" dataDxfId="50"/>
    <tableColumn id="48" name="13_M" dataDxfId="49"/>
    <tableColumn id="49" name="13_F" dataDxfId="48"/>
    <tableColumn id="50" name="14_M" dataDxfId="47"/>
    <tableColumn id="51" name="14_F" dataDxfId="46"/>
    <tableColumn id="52" name="15_M" dataDxfId="45"/>
    <tableColumn id="53" name="15_F" dataDxfId="44"/>
    <tableColumn id="54" name="16_M" dataDxfId="43"/>
    <tableColumn id="55" name="16_F" dataDxfId="42"/>
    <tableColumn id="56" name="17_M" dataDxfId="41"/>
    <tableColumn id="57" name="17_F" dataDxfId="40"/>
    <tableColumn id="16" name="12_17" dataDxfId="39">
      <calculatedColumnFormula>SUM(AQ2:BB2)</calculatedColumnFormula>
    </tableColumn>
    <tableColumn id="58" name="18_M" dataDxfId="38"/>
    <tableColumn id="59" name="18_F" dataDxfId="37"/>
    <tableColumn id="60" name="19_M" dataDxfId="36"/>
    <tableColumn id="61" name="19_F" dataDxfId="35"/>
    <tableColumn id="62" name="20-24_M" dataDxfId="34"/>
    <tableColumn id="63" name="20-24_F" dataDxfId="33"/>
    <tableColumn id="64" name="25-29_M" dataDxfId="32"/>
    <tableColumn id="65" name="25-29_F" dataDxfId="31"/>
    <tableColumn id="17" name="18_29" dataDxfId="30">
      <calculatedColumnFormula>SUM(BD2:BK2)</calculatedColumnFormula>
    </tableColumn>
    <tableColumn id="66" name="30-34_M" dataDxfId="29"/>
    <tableColumn id="67" name="30-34_F" dataDxfId="28"/>
    <tableColumn id="68" name="35-39_M" dataDxfId="27"/>
    <tableColumn id="69" name="35-39_F" dataDxfId="26"/>
    <tableColumn id="70" name="40-44_M" dataDxfId="25"/>
    <tableColumn id="71" name="40-44_F" dataDxfId="24"/>
    <tableColumn id="72" name="45-49_M" dataDxfId="23"/>
    <tableColumn id="73" name="45-49_F" dataDxfId="22"/>
    <tableColumn id="74" name="50-54_M" dataDxfId="21"/>
    <tableColumn id="75" name="50-54_F" dataDxfId="20"/>
    <tableColumn id="76" name="55-59_M" dataDxfId="19"/>
    <tableColumn id="77" name="55-59_F" dataDxfId="18"/>
    <tableColumn id="21" name="30_59" dataDxfId="17">
      <calculatedColumnFormula>SUM(BM2:BX2)</calculatedColumnFormula>
    </tableColumn>
    <tableColumn id="78" name="60-64_M" dataDxfId="16"/>
    <tableColumn id="79" name="60-64_F" dataDxfId="15"/>
    <tableColumn id="80" name="65-69_M" dataDxfId="14"/>
    <tableColumn id="81" name="65-69_F" dataDxfId="13"/>
    <tableColumn id="82" name="70-74_M" dataDxfId="12"/>
    <tableColumn id="83" name="70-74_F" dataDxfId="11"/>
    <tableColumn id="84" name="75-79_M" dataDxfId="10"/>
    <tableColumn id="85" name="75-79_F" dataDxfId="9"/>
    <tableColumn id="86" name="80 y +_M" dataDxfId="8"/>
    <tableColumn id="87" name="80 y +_F" dataDxfId="7"/>
    <tableColumn id="88" name="60+" dataDxfId="6">
      <calculatedColumnFormula>SUM(BZ2:CI2)</calculatedColumnFormula>
    </tableColumn>
    <tableColumn id="91" name="NACIMIENTOS" dataDxfId="5"/>
    <tableColumn id="92" name="POBLACION FEMENINA TOTAL" dataDxfId="4"/>
    <tableColumn id="93" name="10 - 14" dataDxfId="3"/>
    <tableColumn id="94" name="15- 19" dataDxfId="2"/>
    <tableColumn id="95" name="20- 49" dataDxfId="1"/>
    <tableColumn id="96" name="GESTANTES  ESPERADAS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002060"/>
  </sheetPr>
  <dimension ref="A1:AZ66"/>
  <sheetViews>
    <sheetView workbookViewId="0">
      <selection activeCell="B18" activeCellId="3" sqref="B8:T8 B12:T12 B15:T15 B18:T18 B21:T21 B24:T24 B27:T27 B30:T30 B33:T33 B36:T36 B39:T39 B42:T42 B45:T45"/>
    </sheetView>
  </sheetViews>
  <sheetFormatPr defaultColWidth="11.42578125" defaultRowHeight="12.75" x14ac:dyDescent="0.2"/>
  <cols>
    <col min="1" max="1" width="16.42578125" style="4" customWidth="1"/>
    <col min="2" max="2" width="25.140625" style="4" customWidth="1"/>
    <col min="3" max="3" width="7.85546875" style="4" customWidth="1"/>
    <col min="4" max="5" width="5.140625" style="4" customWidth="1"/>
    <col min="6" max="16" width="7.140625" style="4" bestFit="1" customWidth="1"/>
    <col min="17" max="19" width="7.140625" style="4" customWidth="1"/>
    <col min="20" max="20" width="6.85546875" style="4" customWidth="1"/>
    <col min="21" max="21" width="5" style="4" bestFit="1" customWidth="1"/>
    <col min="22" max="22" width="7.140625" style="4" bestFit="1" customWidth="1"/>
    <col min="23" max="23" width="5" style="4" bestFit="1" customWidth="1"/>
    <col min="24" max="24" width="7.140625" style="4" bestFit="1" customWidth="1"/>
    <col min="25" max="25" width="5" style="4" bestFit="1" customWidth="1"/>
    <col min="26" max="26" width="7.140625" style="4" bestFit="1" customWidth="1"/>
    <col min="27" max="27" width="5" style="4" bestFit="1" customWidth="1"/>
    <col min="28" max="28" width="7.140625" style="4" bestFit="1" customWidth="1"/>
    <col min="29" max="29" width="5" style="4" bestFit="1" customWidth="1"/>
    <col min="30" max="30" width="7.140625" style="4" bestFit="1" customWidth="1"/>
    <col min="31" max="31" width="5" style="4" bestFit="1" customWidth="1"/>
    <col min="32" max="32" width="7.140625" style="4" bestFit="1" customWidth="1"/>
    <col min="33" max="33" width="5" style="4" bestFit="1" customWidth="1"/>
    <col min="34" max="34" width="6.85546875" style="4" bestFit="1" customWidth="1"/>
    <col min="35" max="35" width="5" style="4" bestFit="1" customWidth="1"/>
    <col min="36" max="36" width="10" style="4" customWidth="1"/>
    <col min="37" max="37" width="10" style="4" bestFit="1" customWidth="1"/>
    <col min="38" max="51" width="12" style="4" bestFit="1" customWidth="1"/>
    <col min="52" max="52" width="11.7109375" style="4" bestFit="1" customWidth="1"/>
    <col min="53" max="16384" width="11.42578125" style="4"/>
  </cols>
  <sheetData>
    <row r="1" spans="1:52" ht="15" x14ac:dyDescent="0.25">
      <c r="A1"/>
      <c r="B1"/>
    </row>
    <row r="2" spans="1:52" ht="15" x14ac:dyDescent="0.25">
      <c r="A2"/>
      <c r="B2"/>
    </row>
    <row r="3" spans="1:52" ht="15" x14ac:dyDescent="0.25">
      <c r="A3" s="1" t="s">
        <v>58</v>
      </c>
      <c r="B3" t="s">
        <v>65</v>
      </c>
    </row>
    <row r="5" spans="1:52" ht="15" x14ac:dyDescent="0.25">
      <c r="A5" s="1" t="s">
        <v>59</v>
      </c>
      <c r="B5" s="1" t="s">
        <v>80</v>
      </c>
      <c r="C5" s="1" t="s">
        <v>109</v>
      </c>
      <c r="D5" t="s">
        <v>104</v>
      </c>
      <c r="E5" t="s">
        <v>105</v>
      </c>
      <c r="F5" t="s">
        <v>82</v>
      </c>
      <c r="G5" t="s">
        <v>83</v>
      </c>
      <c r="H5" t="s">
        <v>84</v>
      </c>
      <c r="I5" t="s">
        <v>85</v>
      </c>
      <c r="J5" t="s">
        <v>86</v>
      </c>
      <c r="K5" t="s">
        <v>87</v>
      </c>
      <c r="L5" t="s">
        <v>88</v>
      </c>
      <c r="M5" t="s">
        <v>89</v>
      </c>
      <c r="N5" t="s">
        <v>90</v>
      </c>
      <c r="O5" t="s">
        <v>91</v>
      </c>
      <c r="P5" t="s">
        <v>92</v>
      </c>
      <c r="Q5" t="s">
        <v>93</v>
      </c>
      <c r="R5" t="s">
        <v>94</v>
      </c>
      <c r="S5" t="s">
        <v>95</v>
      </c>
      <c r="T5" t="s">
        <v>96</v>
      </c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</row>
    <row r="6" spans="1:52" ht="15" x14ac:dyDescent="0.25">
      <c r="A6" t="s">
        <v>128</v>
      </c>
      <c r="B6" t="s">
        <v>275</v>
      </c>
      <c r="C6" t="s">
        <v>126</v>
      </c>
      <c r="D6" s="3">
        <v>783</v>
      </c>
      <c r="E6" s="3">
        <v>965</v>
      </c>
      <c r="F6" s="3">
        <v>902</v>
      </c>
      <c r="G6" s="3">
        <v>804</v>
      </c>
      <c r="H6" s="3">
        <v>778</v>
      </c>
      <c r="I6" s="3">
        <v>769</v>
      </c>
      <c r="J6" s="3">
        <v>696</v>
      </c>
      <c r="K6" s="3">
        <v>656</v>
      </c>
      <c r="L6" s="3">
        <v>493</v>
      </c>
      <c r="M6" s="3">
        <v>434</v>
      </c>
      <c r="N6" s="3">
        <v>335</v>
      </c>
      <c r="O6" s="3">
        <v>282</v>
      </c>
      <c r="P6" s="3">
        <v>221</v>
      </c>
      <c r="Q6" s="3">
        <v>189</v>
      </c>
      <c r="R6" s="3">
        <v>129</v>
      </c>
      <c r="S6" s="3">
        <v>107</v>
      </c>
      <c r="T6" s="3">
        <v>157</v>
      </c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</row>
    <row r="7" spans="1:52" ht="15" x14ac:dyDescent="0.25">
      <c r="A7"/>
      <c r="B7"/>
      <c r="C7" t="s">
        <v>125</v>
      </c>
      <c r="D7" s="3">
        <v>801</v>
      </c>
      <c r="E7" s="3">
        <v>989</v>
      </c>
      <c r="F7" s="3">
        <v>909</v>
      </c>
      <c r="G7" s="3">
        <v>797</v>
      </c>
      <c r="H7" s="3">
        <v>706</v>
      </c>
      <c r="I7" s="3">
        <v>643</v>
      </c>
      <c r="J7" s="3">
        <v>542</v>
      </c>
      <c r="K7" s="3">
        <v>511</v>
      </c>
      <c r="L7" s="3">
        <v>415</v>
      </c>
      <c r="M7" s="3">
        <v>328</v>
      </c>
      <c r="N7" s="3">
        <v>294</v>
      </c>
      <c r="O7" s="3">
        <v>254</v>
      </c>
      <c r="P7" s="3">
        <v>223</v>
      </c>
      <c r="Q7" s="3">
        <v>167</v>
      </c>
      <c r="R7" s="3">
        <v>120</v>
      </c>
      <c r="S7" s="3">
        <v>71</v>
      </c>
      <c r="T7" s="3">
        <v>93</v>
      </c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</row>
    <row r="8" spans="1:52" ht="15" x14ac:dyDescent="0.25">
      <c r="A8"/>
      <c r="B8" t="s">
        <v>285</v>
      </c>
      <c r="C8"/>
      <c r="D8" s="3">
        <v>1584</v>
      </c>
      <c r="E8" s="3">
        <v>1954</v>
      </c>
      <c r="F8" s="3">
        <v>1811</v>
      </c>
      <c r="G8" s="3">
        <v>1601</v>
      </c>
      <c r="H8" s="3">
        <v>1484</v>
      </c>
      <c r="I8" s="3">
        <v>1412</v>
      </c>
      <c r="J8" s="3">
        <v>1238</v>
      </c>
      <c r="K8" s="3">
        <v>1167</v>
      </c>
      <c r="L8" s="3">
        <v>908</v>
      </c>
      <c r="M8" s="3">
        <v>762</v>
      </c>
      <c r="N8" s="3">
        <v>629</v>
      </c>
      <c r="O8" s="3">
        <v>536</v>
      </c>
      <c r="P8" s="3">
        <v>444</v>
      </c>
      <c r="Q8" s="3">
        <v>356</v>
      </c>
      <c r="R8" s="3">
        <v>249</v>
      </c>
      <c r="S8" s="3">
        <v>178</v>
      </c>
      <c r="T8" s="3">
        <v>250</v>
      </c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</row>
    <row r="9" spans="1:52" ht="15" x14ac:dyDescent="0.25">
      <c r="A9" t="s">
        <v>284</v>
      </c>
      <c r="B9"/>
      <c r="C9"/>
      <c r="D9" s="3">
        <v>1584</v>
      </c>
      <c r="E9" s="3">
        <v>1954</v>
      </c>
      <c r="F9" s="3">
        <v>1811</v>
      </c>
      <c r="G9" s="3">
        <v>1601</v>
      </c>
      <c r="H9" s="3">
        <v>1484</v>
      </c>
      <c r="I9" s="3">
        <v>1412</v>
      </c>
      <c r="J9" s="3">
        <v>1238</v>
      </c>
      <c r="K9" s="3">
        <v>1167</v>
      </c>
      <c r="L9" s="3">
        <v>908</v>
      </c>
      <c r="M9" s="3">
        <v>762</v>
      </c>
      <c r="N9" s="3">
        <v>629</v>
      </c>
      <c r="O9" s="3">
        <v>536</v>
      </c>
      <c r="P9" s="3">
        <v>444</v>
      </c>
      <c r="Q9" s="3">
        <v>356</v>
      </c>
      <c r="R9" s="3">
        <v>249</v>
      </c>
      <c r="S9" s="3">
        <v>178</v>
      </c>
      <c r="T9" s="3">
        <v>250</v>
      </c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</row>
    <row r="10" spans="1:52" ht="15" x14ac:dyDescent="0.25">
      <c r="A10" t="s">
        <v>129</v>
      </c>
      <c r="B10" t="s">
        <v>129</v>
      </c>
      <c r="C10" t="s">
        <v>126</v>
      </c>
      <c r="D10" s="3">
        <v>913</v>
      </c>
      <c r="E10" s="3">
        <v>1126</v>
      </c>
      <c r="F10" s="3">
        <v>1054</v>
      </c>
      <c r="G10" s="3">
        <v>937</v>
      </c>
      <c r="H10" s="3">
        <v>908</v>
      </c>
      <c r="I10" s="3">
        <v>897</v>
      </c>
      <c r="J10" s="3">
        <v>813</v>
      </c>
      <c r="K10" s="3">
        <v>765</v>
      </c>
      <c r="L10" s="3">
        <v>575</v>
      </c>
      <c r="M10" s="3">
        <v>506</v>
      </c>
      <c r="N10" s="3">
        <v>391</v>
      </c>
      <c r="O10" s="3">
        <v>329</v>
      </c>
      <c r="P10" s="3">
        <v>258</v>
      </c>
      <c r="Q10" s="3">
        <v>220</v>
      </c>
      <c r="R10" s="3">
        <v>150</v>
      </c>
      <c r="S10" s="3">
        <v>125</v>
      </c>
      <c r="T10" s="3">
        <v>182</v>
      </c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</row>
    <row r="11" spans="1:52" ht="15" x14ac:dyDescent="0.25">
      <c r="A11"/>
      <c r="B11"/>
      <c r="C11" t="s">
        <v>125</v>
      </c>
      <c r="D11" s="3">
        <v>934</v>
      </c>
      <c r="E11" s="3">
        <v>1154</v>
      </c>
      <c r="F11" s="3">
        <v>1061</v>
      </c>
      <c r="G11" s="3">
        <v>929</v>
      </c>
      <c r="H11" s="3">
        <v>823</v>
      </c>
      <c r="I11" s="3">
        <v>750</v>
      </c>
      <c r="J11" s="3">
        <v>633</v>
      </c>
      <c r="K11" s="3">
        <v>596</v>
      </c>
      <c r="L11" s="3">
        <v>484</v>
      </c>
      <c r="M11" s="3">
        <v>382</v>
      </c>
      <c r="N11" s="3">
        <v>343</v>
      </c>
      <c r="O11" s="3">
        <v>296</v>
      </c>
      <c r="P11" s="3">
        <v>260</v>
      </c>
      <c r="Q11" s="3">
        <v>195</v>
      </c>
      <c r="R11" s="3">
        <v>140</v>
      </c>
      <c r="S11" s="3">
        <v>82</v>
      </c>
      <c r="T11" s="3">
        <v>108</v>
      </c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</row>
    <row r="12" spans="1:52" ht="15" x14ac:dyDescent="0.25">
      <c r="A12"/>
      <c r="B12" t="s">
        <v>245</v>
      </c>
      <c r="C12"/>
      <c r="D12" s="3">
        <v>1847</v>
      </c>
      <c r="E12" s="3">
        <v>2280</v>
      </c>
      <c r="F12" s="3">
        <v>2115</v>
      </c>
      <c r="G12" s="3">
        <v>1866</v>
      </c>
      <c r="H12" s="3">
        <v>1731</v>
      </c>
      <c r="I12" s="3">
        <v>1647</v>
      </c>
      <c r="J12" s="3">
        <v>1446</v>
      </c>
      <c r="K12" s="3">
        <v>1361</v>
      </c>
      <c r="L12" s="3">
        <v>1059</v>
      </c>
      <c r="M12" s="3">
        <v>888</v>
      </c>
      <c r="N12" s="3">
        <v>734</v>
      </c>
      <c r="O12" s="3">
        <v>625</v>
      </c>
      <c r="P12" s="3">
        <v>518</v>
      </c>
      <c r="Q12" s="3">
        <v>415</v>
      </c>
      <c r="R12" s="3">
        <v>290</v>
      </c>
      <c r="S12" s="3">
        <v>207</v>
      </c>
      <c r="T12" s="3">
        <v>290</v>
      </c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</row>
    <row r="13" spans="1:52" ht="15" x14ac:dyDescent="0.25">
      <c r="A13"/>
      <c r="B13" t="s">
        <v>233</v>
      </c>
      <c r="C13" t="s">
        <v>126</v>
      </c>
      <c r="D13" s="3">
        <v>38</v>
      </c>
      <c r="E13" s="3">
        <v>47</v>
      </c>
      <c r="F13" s="3">
        <v>43</v>
      </c>
      <c r="G13" s="3">
        <v>39</v>
      </c>
      <c r="H13" s="3">
        <v>37</v>
      </c>
      <c r="I13" s="3">
        <v>37</v>
      </c>
      <c r="J13" s="3">
        <v>33</v>
      </c>
      <c r="K13" s="3">
        <v>31</v>
      </c>
      <c r="L13" s="3">
        <v>24</v>
      </c>
      <c r="M13" s="3">
        <v>21</v>
      </c>
      <c r="N13" s="3">
        <v>16</v>
      </c>
      <c r="O13" s="3">
        <v>13</v>
      </c>
      <c r="P13" s="3">
        <v>11</v>
      </c>
      <c r="Q13" s="3">
        <v>9</v>
      </c>
      <c r="R13" s="3">
        <v>6</v>
      </c>
      <c r="S13" s="3">
        <v>5</v>
      </c>
      <c r="T13" s="3">
        <v>7</v>
      </c>
    </row>
    <row r="14" spans="1:52" ht="15" x14ac:dyDescent="0.25">
      <c r="A14"/>
      <c r="B14"/>
      <c r="C14" t="s">
        <v>125</v>
      </c>
      <c r="D14" s="3">
        <v>39</v>
      </c>
      <c r="E14" s="3">
        <v>47</v>
      </c>
      <c r="F14" s="3">
        <v>43</v>
      </c>
      <c r="G14" s="3">
        <v>37</v>
      </c>
      <c r="H14" s="3">
        <v>34</v>
      </c>
      <c r="I14" s="3">
        <v>31</v>
      </c>
      <c r="J14" s="3">
        <v>26</v>
      </c>
      <c r="K14" s="3">
        <v>24</v>
      </c>
      <c r="L14" s="3">
        <v>20</v>
      </c>
      <c r="M14" s="3">
        <v>16</v>
      </c>
      <c r="N14" s="3">
        <v>14</v>
      </c>
      <c r="O14" s="3">
        <v>12</v>
      </c>
      <c r="P14" s="3">
        <v>11</v>
      </c>
      <c r="Q14" s="3">
        <v>8</v>
      </c>
      <c r="R14" s="3">
        <v>6</v>
      </c>
      <c r="S14" s="3">
        <v>3</v>
      </c>
      <c r="T14" s="3">
        <v>4</v>
      </c>
    </row>
    <row r="15" spans="1:52" ht="15" x14ac:dyDescent="0.25">
      <c r="A15"/>
      <c r="B15" t="s">
        <v>276</v>
      </c>
      <c r="C15"/>
      <c r="D15" s="3">
        <v>77</v>
      </c>
      <c r="E15" s="3">
        <v>94</v>
      </c>
      <c r="F15" s="3">
        <v>86</v>
      </c>
      <c r="G15" s="3">
        <v>76</v>
      </c>
      <c r="H15" s="3">
        <v>71</v>
      </c>
      <c r="I15" s="3">
        <v>68</v>
      </c>
      <c r="J15" s="3">
        <v>59</v>
      </c>
      <c r="K15" s="3">
        <v>55</v>
      </c>
      <c r="L15" s="3">
        <v>44</v>
      </c>
      <c r="M15" s="3">
        <v>37</v>
      </c>
      <c r="N15" s="3">
        <v>30</v>
      </c>
      <c r="O15" s="3">
        <v>25</v>
      </c>
      <c r="P15" s="3">
        <v>22</v>
      </c>
      <c r="Q15" s="3">
        <v>17</v>
      </c>
      <c r="R15" s="3">
        <v>12</v>
      </c>
      <c r="S15" s="3">
        <v>8</v>
      </c>
      <c r="T15" s="3">
        <v>11</v>
      </c>
    </row>
    <row r="16" spans="1:52" ht="15" x14ac:dyDescent="0.25">
      <c r="A16"/>
      <c r="B16" t="s">
        <v>243</v>
      </c>
      <c r="C16" t="s">
        <v>126</v>
      </c>
      <c r="D16" s="3">
        <v>22</v>
      </c>
      <c r="E16" s="3">
        <v>23</v>
      </c>
      <c r="F16" s="3">
        <v>30</v>
      </c>
      <c r="G16" s="3">
        <v>48</v>
      </c>
      <c r="H16" s="3">
        <v>39</v>
      </c>
      <c r="I16" s="3">
        <v>41</v>
      </c>
      <c r="J16" s="3">
        <v>29</v>
      </c>
      <c r="K16" s="3">
        <v>33</v>
      </c>
      <c r="L16" s="3">
        <v>30</v>
      </c>
      <c r="M16" s="3">
        <v>22</v>
      </c>
      <c r="N16" s="3">
        <v>31</v>
      </c>
      <c r="O16" s="3">
        <v>27</v>
      </c>
      <c r="P16" s="3">
        <v>22</v>
      </c>
      <c r="Q16" s="3">
        <v>15</v>
      </c>
      <c r="R16" s="3">
        <v>14</v>
      </c>
      <c r="S16" s="3">
        <v>11</v>
      </c>
      <c r="T16" s="3">
        <v>11</v>
      </c>
    </row>
    <row r="17" spans="1:20" ht="15" x14ac:dyDescent="0.25">
      <c r="A17"/>
      <c r="B17"/>
      <c r="C17" t="s">
        <v>125</v>
      </c>
      <c r="D17" s="3">
        <v>19</v>
      </c>
      <c r="E17" s="3">
        <v>23</v>
      </c>
      <c r="F17" s="3">
        <v>26</v>
      </c>
      <c r="G17" s="3">
        <v>36</v>
      </c>
      <c r="H17" s="3">
        <v>27</v>
      </c>
      <c r="I17" s="3">
        <v>27</v>
      </c>
      <c r="J17" s="3">
        <v>21</v>
      </c>
      <c r="K17" s="3">
        <v>34</v>
      </c>
      <c r="L17" s="3">
        <v>24</v>
      </c>
      <c r="M17" s="3">
        <v>34</v>
      </c>
      <c r="N17" s="3">
        <v>25</v>
      </c>
      <c r="O17" s="3">
        <v>25</v>
      </c>
      <c r="P17" s="3">
        <v>24</v>
      </c>
      <c r="Q17" s="3">
        <v>14</v>
      </c>
      <c r="R17" s="3">
        <v>14</v>
      </c>
      <c r="S17" s="3">
        <v>5</v>
      </c>
      <c r="T17" s="3">
        <v>10</v>
      </c>
    </row>
    <row r="18" spans="1:20" ht="15" x14ac:dyDescent="0.25">
      <c r="A18"/>
      <c r="B18" t="s">
        <v>277</v>
      </c>
      <c r="C18"/>
      <c r="D18" s="3">
        <v>41</v>
      </c>
      <c r="E18" s="3">
        <v>46</v>
      </c>
      <c r="F18" s="3">
        <v>56</v>
      </c>
      <c r="G18" s="3">
        <v>84</v>
      </c>
      <c r="H18" s="3">
        <v>66</v>
      </c>
      <c r="I18" s="3">
        <v>68</v>
      </c>
      <c r="J18" s="3">
        <v>50</v>
      </c>
      <c r="K18" s="3">
        <v>67</v>
      </c>
      <c r="L18" s="3">
        <v>54</v>
      </c>
      <c r="M18" s="3">
        <v>56</v>
      </c>
      <c r="N18" s="3">
        <v>56</v>
      </c>
      <c r="O18" s="3">
        <v>52</v>
      </c>
      <c r="P18" s="3">
        <v>46</v>
      </c>
      <c r="Q18" s="3">
        <v>29</v>
      </c>
      <c r="R18" s="3">
        <v>28</v>
      </c>
      <c r="S18" s="3">
        <v>16</v>
      </c>
      <c r="T18" s="3">
        <v>21</v>
      </c>
    </row>
    <row r="19" spans="1:20" ht="15" x14ac:dyDescent="0.25">
      <c r="A19"/>
      <c r="B19" t="s">
        <v>234</v>
      </c>
      <c r="C19" t="s">
        <v>126</v>
      </c>
      <c r="D19" s="3">
        <v>111</v>
      </c>
      <c r="E19" s="3">
        <v>130</v>
      </c>
      <c r="F19" s="3">
        <v>132</v>
      </c>
      <c r="G19" s="3">
        <v>205</v>
      </c>
      <c r="H19" s="3">
        <v>200</v>
      </c>
      <c r="I19" s="3">
        <v>181</v>
      </c>
      <c r="J19" s="3">
        <v>140</v>
      </c>
      <c r="K19" s="3">
        <v>130</v>
      </c>
      <c r="L19" s="3">
        <v>119</v>
      </c>
      <c r="M19" s="3">
        <v>124</v>
      </c>
      <c r="N19" s="3">
        <v>94</v>
      </c>
      <c r="O19" s="3">
        <v>92</v>
      </c>
      <c r="P19" s="3">
        <v>73</v>
      </c>
      <c r="Q19" s="3">
        <v>67</v>
      </c>
      <c r="R19" s="3">
        <v>45</v>
      </c>
      <c r="S19" s="3">
        <v>39</v>
      </c>
      <c r="T19" s="3">
        <v>45</v>
      </c>
    </row>
    <row r="20" spans="1:20" ht="15" x14ac:dyDescent="0.25">
      <c r="A20"/>
      <c r="B20"/>
      <c r="C20" t="s">
        <v>125</v>
      </c>
      <c r="D20" s="3">
        <v>119</v>
      </c>
      <c r="E20" s="3">
        <v>123</v>
      </c>
      <c r="F20" s="3">
        <v>145</v>
      </c>
      <c r="G20" s="3">
        <v>217</v>
      </c>
      <c r="H20" s="3">
        <v>207</v>
      </c>
      <c r="I20" s="3">
        <v>180</v>
      </c>
      <c r="J20" s="3">
        <v>138</v>
      </c>
      <c r="K20" s="3">
        <v>125</v>
      </c>
      <c r="L20" s="3">
        <v>123</v>
      </c>
      <c r="M20" s="3">
        <v>120</v>
      </c>
      <c r="N20" s="3">
        <v>112</v>
      </c>
      <c r="O20" s="3">
        <v>96</v>
      </c>
      <c r="P20" s="3">
        <v>83</v>
      </c>
      <c r="Q20" s="3">
        <v>70</v>
      </c>
      <c r="R20" s="3">
        <v>45</v>
      </c>
      <c r="S20" s="3">
        <v>36</v>
      </c>
      <c r="T20" s="3">
        <v>30</v>
      </c>
    </row>
    <row r="21" spans="1:20" ht="15" x14ac:dyDescent="0.25">
      <c r="A21"/>
      <c r="B21" t="s">
        <v>278</v>
      </c>
      <c r="C21"/>
      <c r="D21" s="3">
        <v>230</v>
      </c>
      <c r="E21" s="3">
        <v>253</v>
      </c>
      <c r="F21" s="3">
        <v>277</v>
      </c>
      <c r="G21" s="3">
        <v>422</v>
      </c>
      <c r="H21" s="3">
        <v>407</v>
      </c>
      <c r="I21" s="3">
        <v>361</v>
      </c>
      <c r="J21" s="3">
        <v>278</v>
      </c>
      <c r="K21" s="3">
        <v>255</v>
      </c>
      <c r="L21" s="3">
        <v>242</v>
      </c>
      <c r="M21" s="3">
        <v>244</v>
      </c>
      <c r="N21" s="3">
        <v>206</v>
      </c>
      <c r="O21" s="3">
        <v>188</v>
      </c>
      <c r="P21" s="3">
        <v>156</v>
      </c>
      <c r="Q21" s="3">
        <v>137</v>
      </c>
      <c r="R21" s="3">
        <v>90</v>
      </c>
      <c r="S21" s="3">
        <v>75</v>
      </c>
      <c r="T21" s="3">
        <v>75</v>
      </c>
    </row>
    <row r="22" spans="1:20" ht="15" x14ac:dyDescent="0.25">
      <c r="A22"/>
      <c r="B22" t="s">
        <v>235</v>
      </c>
      <c r="C22" t="s">
        <v>126</v>
      </c>
      <c r="D22" s="3">
        <v>54</v>
      </c>
      <c r="E22" s="3">
        <v>65</v>
      </c>
      <c r="F22" s="3">
        <v>64</v>
      </c>
      <c r="G22" s="3">
        <v>101</v>
      </c>
      <c r="H22" s="3">
        <v>98</v>
      </c>
      <c r="I22" s="3">
        <v>88</v>
      </c>
      <c r="J22" s="3">
        <v>69</v>
      </c>
      <c r="K22" s="3">
        <v>64</v>
      </c>
      <c r="L22" s="3">
        <v>58</v>
      </c>
      <c r="M22" s="3">
        <v>61</v>
      </c>
      <c r="N22" s="3">
        <v>46</v>
      </c>
      <c r="O22" s="3">
        <v>45</v>
      </c>
      <c r="P22" s="3">
        <v>36</v>
      </c>
      <c r="Q22" s="3">
        <v>33</v>
      </c>
      <c r="R22" s="3">
        <v>22</v>
      </c>
      <c r="S22" s="3">
        <v>19</v>
      </c>
      <c r="T22" s="3">
        <v>22</v>
      </c>
    </row>
    <row r="23" spans="1:20" ht="15" x14ac:dyDescent="0.25">
      <c r="A23"/>
      <c r="B23"/>
      <c r="C23" t="s">
        <v>125</v>
      </c>
      <c r="D23" s="3">
        <v>59</v>
      </c>
      <c r="E23" s="3">
        <v>60</v>
      </c>
      <c r="F23" s="3">
        <v>71</v>
      </c>
      <c r="G23" s="3">
        <v>105</v>
      </c>
      <c r="H23" s="3">
        <v>101</v>
      </c>
      <c r="I23" s="3">
        <v>88</v>
      </c>
      <c r="J23" s="3">
        <v>68</v>
      </c>
      <c r="K23" s="3">
        <v>61</v>
      </c>
      <c r="L23" s="3">
        <v>60</v>
      </c>
      <c r="M23" s="3">
        <v>58</v>
      </c>
      <c r="N23" s="3">
        <v>55</v>
      </c>
      <c r="O23" s="3">
        <v>47</v>
      </c>
      <c r="P23" s="3">
        <v>40</v>
      </c>
      <c r="Q23" s="3">
        <v>34</v>
      </c>
      <c r="R23" s="3">
        <v>22</v>
      </c>
      <c r="S23" s="3">
        <v>18</v>
      </c>
      <c r="T23" s="3">
        <v>15</v>
      </c>
    </row>
    <row r="24" spans="1:20" ht="15" x14ac:dyDescent="0.25">
      <c r="A24"/>
      <c r="B24" t="s">
        <v>279</v>
      </c>
      <c r="C24"/>
      <c r="D24" s="3">
        <v>113</v>
      </c>
      <c r="E24" s="3">
        <v>125</v>
      </c>
      <c r="F24" s="3">
        <v>135</v>
      </c>
      <c r="G24" s="3">
        <v>206</v>
      </c>
      <c r="H24" s="3">
        <v>199</v>
      </c>
      <c r="I24" s="3">
        <v>176</v>
      </c>
      <c r="J24" s="3">
        <v>137</v>
      </c>
      <c r="K24" s="3">
        <v>125</v>
      </c>
      <c r="L24" s="3">
        <v>118</v>
      </c>
      <c r="M24" s="3">
        <v>119</v>
      </c>
      <c r="N24" s="3">
        <v>101</v>
      </c>
      <c r="O24" s="3">
        <v>92</v>
      </c>
      <c r="P24" s="3">
        <v>76</v>
      </c>
      <c r="Q24" s="3">
        <v>67</v>
      </c>
      <c r="R24" s="3">
        <v>44</v>
      </c>
      <c r="S24" s="3">
        <v>37</v>
      </c>
      <c r="T24" s="3">
        <v>37</v>
      </c>
    </row>
    <row r="25" spans="1:20" ht="15" x14ac:dyDescent="0.25">
      <c r="A25"/>
      <c r="B25" t="s">
        <v>236</v>
      </c>
      <c r="C25" t="s">
        <v>126</v>
      </c>
      <c r="D25" s="3">
        <v>93</v>
      </c>
      <c r="E25" s="3">
        <v>108</v>
      </c>
      <c r="F25" s="3">
        <v>109</v>
      </c>
      <c r="G25" s="3">
        <v>172</v>
      </c>
      <c r="H25" s="3">
        <v>167</v>
      </c>
      <c r="I25" s="3">
        <v>151</v>
      </c>
      <c r="J25" s="3">
        <v>117</v>
      </c>
      <c r="K25" s="3">
        <v>109</v>
      </c>
      <c r="L25" s="3">
        <v>100</v>
      </c>
      <c r="M25" s="3">
        <v>104</v>
      </c>
      <c r="N25" s="3">
        <v>78</v>
      </c>
      <c r="O25" s="3">
        <v>77</v>
      </c>
      <c r="P25" s="3">
        <v>61</v>
      </c>
      <c r="Q25" s="3">
        <v>57</v>
      </c>
      <c r="R25" s="3">
        <v>38</v>
      </c>
      <c r="S25" s="3">
        <v>32</v>
      </c>
      <c r="T25" s="3">
        <v>38</v>
      </c>
    </row>
    <row r="26" spans="1:20" ht="15" x14ac:dyDescent="0.25">
      <c r="A26"/>
      <c r="B26"/>
      <c r="C26" t="s">
        <v>125</v>
      </c>
      <c r="D26" s="3">
        <v>100</v>
      </c>
      <c r="E26" s="3">
        <v>103</v>
      </c>
      <c r="F26" s="3">
        <v>122</v>
      </c>
      <c r="G26" s="3">
        <v>183</v>
      </c>
      <c r="H26" s="3">
        <v>173</v>
      </c>
      <c r="I26" s="3">
        <v>150</v>
      </c>
      <c r="J26" s="3">
        <v>116</v>
      </c>
      <c r="K26" s="3">
        <v>104</v>
      </c>
      <c r="L26" s="3">
        <v>103</v>
      </c>
      <c r="M26" s="3">
        <v>100</v>
      </c>
      <c r="N26" s="3">
        <v>94</v>
      </c>
      <c r="O26" s="3">
        <v>81</v>
      </c>
      <c r="P26" s="3">
        <v>69</v>
      </c>
      <c r="Q26" s="3">
        <v>59</v>
      </c>
      <c r="R26" s="3">
        <v>37</v>
      </c>
      <c r="S26" s="3">
        <v>30</v>
      </c>
      <c r="T26" s="3">
        <v>26</v>
      </c>
    </row>
    <row r="27" spans="1:20" ht="15" x14ac:dyDescent="0.25">
      <c r="A27"/>
      <c r="B27" t="s">
        <v>280</v>
      </c>
      <c r="C27"/>
      <c r="D27" s="3">
        <v>193</v>
      </c>
      <c r="E27" s="3">
        <v>211</v>
      </c>
      <c r="F27" s="3">
        <v>231</v>
      </c>
      <c r="G27" s="3">
        <v>355</v>
      </c>
      <c r="H27" s="3">
        <v>340</v>
      </c>
      <c r="I27" s="3">
        <v>301</v>
      </c>
      <c r="J27" s="3">
        <v>233</v>
      </c>
      <c r="K27" s="3">
        <v>213</v>
      </c>
      <c r="L27" s="3">
        <v>203</v>
      </c>
      <c r="M27" s="3">
        <v>204</v>
      </c>
      <c r="N27" s="3">
        <v>172</v>
      </c>
      <c r="O27" s="3">
        <v>158</v>
      </c>
      <c r="P27" s="3">
        <v>130</v>
      </c>
      <c r="Q27" s="3">
        <v>116</v>
      </c>
      <c r="R27" s="3">
        <v>75</v>
      </c>
      <c r="S27" s="3">
        <v>62</v>
      </c>
      <c r="T27" s="3">
        <v>64</v>
      </c>
    </row>
    <row r="28" spans="1:20" ht="15" x14ac:dyDescent="0.25">
      <c r="A28"/>
      <c r="B28" t="s">
        <v>244</v>
      </c>
      <c r="C28" t="s">
        <v>126</v>
      </c>
      <c r="D28" s="3">
        <v>241</v>
      </c>
      <c r="E28" s="3">
        <v>226</v>
      </c>
      <c r="F28" s="3">
        <v>196</v>
      </c>
      <c r="G28" s="3">
        <v>224</v>
      </c>
      <c r="H28" s="3">
        <v>219</v>
      </c>
      <c r="I28" s="3">
        <v>223</v>
      </c>
      <c r="J28" s="3">
        <v>192</v>
      </c>
      <c r="K28" s="3">
        <v>159</v>
      </c>
      <c r="L28" s="3">
        <v>153</v>
      </c>
      <c r="M28" s="3">
        <v>143</v>
      </c>
      <c r="N28" s="3">
        <v>135</v>
      </c>
      <c r="O28" s="3">
        <v>133</v>
      </c>
      <c r="P28" s="3">
        <v>101</v>
      </c>
      <c r="Q28" s="3">
        <v>77</v>
      </c>
      <c r="R28" s="3">
        <v>68</v>
      </c>
      <c r="S28" s="3">
        <v>62</v>
      </c>
      <c r="T28" s="3">
        <v>75</v>
      </c>
    </row>
    <row r="29" spans="1:20" ht="15" x14ac:dyDescent="0.25">
      <c r="A29"/>
      <c r="B29"/>
      <c r="C29" t="s">
        <v>125</v>
      </c>
      <c r="D29" s="3">
        <v>243</v>
      </c>
      <c r="E29" s="3">
        <v>240</v>
      </c>
      <c r="F29" s="3">
        <v>204</v>
      </c>
      <c r="G29" s="3">
        <v>251</v>
      </c>
      <c r="H29" s="3">
        <v>223</v>
      </c>
      <c r="I29" s="3">
        <v>175</v>
      </c>
      <c r="J29" s="3">
        <v>146</v>
      </c>
      <c r="K29" s="3">
        <v>137</v>
      </c>
      <c r="L29" s="3">
        <v>148</v>
      </c>
      <c r="M29" s="3">
        <v>111</v>
      </c>
      <c r="N29" s="3">
        <v>129</v>
      </c>
      <c r="O29" s="3">
        <v>118</v>
      </c>
      <c r="P29" s="3">
        <v>87</v>
      </c>
      <c r="Q29" s="3">
        <v>93</v>
      </c>
      <c r="R29" s="3">
        <v>64</v>
      </c>
      <c r="S29" s="3">
        <v>41</v>
      </c>
      <c r="T29" s="3">
        <v>52</v>
      </c>
    </row>
    <row r="30" spans="1:20" ht="15" x14ac:dyDescent="0.25">
      <c r="A30"/>
      <c r="B30" t="s">
        <v>281</v>
      </c>
      <c r="C30"/>
      <c r="D30" s="3">
        <v>484</v>
      </c>
      <c r="E30" s="3">
        <v>466</v>
      </c>
      <c r="F30" s="3">
        <v>400</v>
      </c>
      <c r="G30" s="3">
        <v>475</v>
      </c>
      <c r="H30" s="3">
        <v>442</v>
      </c>
      <c r="I30" s="3">
        <v>398</v>
      </c>
      <c r="J30" s="3">
        <v>338</v>
      </c>
      <c r="K30" s="3">
        <v>296</v>
      </c>
      <c r="L30" s="3">
        <v>301</v>
      </c>
      <c r="M30" s="3">
        <v>254</v>
      </c>
      <c r="N30" s="3">
        <v>264</v>
      </c>
      <c r="O30" s="3">
        <v>251</v>
      </c>
      <c r="P30" s="3">
        <v>188</v>
      </c>
      <c r="Q30" s="3">
        <v>170</v>
      </c>
      <c r="R30" s="3">
        <v>132</v>
      </c>
      <c r="S30" s="3">
        <v>103</v>
      </c>
      <c r="T30" s="3">
        <v>127</v>
      </c>
    </row>
    <row r="31" spans="1:20" ht="15" x14ac:dyDescent="0.25">
      <c r="A31"/>
      <c r="B31" t="s">
        <v>237</v>
      </c>
      <c r="C31" t="s">
        <v>126</v>
      </c>
      <c r="D31" s="3">
        <v>35</v>
      </c>
      <c r="E31" s="3">
        <v>39</v>
      </c>
      <c r="F31" s="3">
        <v>35</v>
      </c>
      <c r="G31" s="3">
        <v>46</v>
      </c>
      <c r="H31" s="3">
        <v>43</v>
      </c>
      <c r="I31" s="3">
        <v>38</v>
      </c>
      <c r="J31" s="3">
        <v>35</v>
      </c>
      <c r="K31" s="3">
        <v>31</v>
      </c>
      <c r="L31" s="3">
        <v>25</v>
      </c>
      <c r="M31" s="3">
        <v>32</v>
      </c>
      <c r="N31" s="3">
        <v>29</v>
      </c>
      <c r="O31" s="3">
        <v>23</v>
      </c>
      <c r="P31" s="3">
        <v>16</v>
      </c>
      <c r="Q31" s="3">
        <v>17</v>
      </c>
      <c r="R31" s="3">
        <v>12</v>
      </c>
      <c r="S31" s="3">
        <v>11</v>
      </c>
      <c r="T31" s="3">
        <v>18</v>
      </c>
    </row>
    <row r="32" spans="1:20" ht="15" x14ac:dyDescent="0.25">
      <c r="A32"/>
      <c r="B32"/>
      <c r="C32" t="s">
        <v>125</v>
      </c>
      <c r="D32" s="3">
        <v>38</v>
      </c>
      <c r="E32" s="3">
        <v>40</v>
      </c>
      <c r="F32" s="3">
        <v>37</v>
      </c>
      <c r="G32" s="3">
        <v>47</v>
      </c>
      <c r="H32" s="3">
        <v>40</v>
      </c>
      <c r="I32" s="3">
        <v>33</v>
      </c>
      <c r="J32" s="3">
        <v>28</v>
      </c>
      <c r="K32" s="3">
        <v>24</v>
      </c>
      <c r="L32" s="3">
        <v>28</v>
      </c>
      <c r="M32" s="3">
        <v>25</v>
      </c>
      <c r="N32" s="3">
        <v>29</v>
      </c>
      <c r="O32" s="3">
        <v>30</v>
      </c>
      <c r="P32" s="3">
        <v>16</v>
      </c>
      <c r="Q32" s="3">
        <v>14</v>
      </c>
      <c r="R32" s="3">
        <v>12</v>
      </c>
      <c r="S32" s="3">
        <v>8</v>
      </c>
      <c r="T32" s="3">
        <v>13</v>
      </c>
    </row>
    <row r="33" spans="1:20" ht="15" x14ac:dyDescent="0.25">
      <c r="A33"/>
      <c r="B33" t="s">
        <v>282</v>
      </c>
      <c r="C33"/>
      <c r="D33" s="3">
        <v>73</v>
      </c>
      <c r="E33" s="3">
        <v>79</v>
      </c>
      <c r="F33" s="3">
        <v>72</v>
      </c>
      <c r="G33" s="3">
        <v>93</v>
      </c>
      <c r="H33" s="3">
        <v>83</v>
      </c>
      <c r="I33" s="3">
        <v>71</v>
      </c>
      <c r="J33" s="3">
        <v>63</v>
      </c>
      <c r="K33" s="3">
        <v>55</v>
      </c>
      <c r="L33" s="3">
        <v>53</v>
      </c>
      <c r="M33" s="3">
        <v>57</v>
      </c>
      <c r="N33" s="3">
        <v>58</v>
      </c>
      <c r="O33" s="3">
        <v>53</v>
      </c>
      <c r="P33" s="3">
        <v>32</v>
      </c>
      <c r="Q33" s="3">
        <v>31</v>
      </c>
      <c r="R33" s="3">
        <v>24</v>
      </c>
      <c r="S33" s="3">
        <v>19</v>
      </c>
      <c r="T33" s="3">
        <v>31</v>
      </c>
    </row>
    <row r="34" spans="1:20" ht="15" x14ac:dyDescent="0.25">
      <c r="A34"/>
      <c r="B34" t="s">
        <v>30</v>
      </c>
      <c r="C34" t="s">
        <v>126</v>
      </c>
      <c r="D34" s="3">
        <v>37</v>
      </c>
      <c r="E34" s="3">
        <v>58</v>
      </c>
      <c r="F34" s="3">
        <v>58</v>
      </c>
      <c r="G34" s="3">
        <v>63</v>
      </c>
      <c r="H34" s="3">
        <v>67</v>
      </c>
      <c r="I34" s="3">
        <v>72</v>
      </c>
      <c r="J34" s="3">
        <v>59</v>
      </c>
      <c r="K34" s="3">
        <v>53</v>
      </c>
      <c r="L34" s="3">
        <v>37</v>
      </c>
      <c r="M34" s="3">
        <v>32</v>
      </c>
      <c r="N34" s="3">
        <v>42</v>
      </c>
      <c r="O34" s="3">
        <v>41</v>
      </c>
      <c r="P34" s="3">
        <v>22</v>
      </c>
      <c r="Q34" s="3">
        <v>31</v>
      </c>
      <c r="R34" s="3">
        <v>14</v>
      </c>
      <c r="S34" s="3">
        <v>13</v>
      </c>
      <c r="T34" s="3">
        <v>11</v>
      </c>
    </row>
    <row r="35" spans="1:20" ht="15" x14ac:dyDescent="0.25">
      <c r="A35"/>
      <c r="B35"/>
      <c r="C35" t="s">
        <v>125</v>
      </c>
      <c r="D35" s="3">
        <v>53</v>
      </c>
      <c r="E35" s="3">
        <v>44</v>
      </c>
      <c r="F35" s="3">
        <v>52</v>
      </c>
      <c r="G35" s="3">
        <v>74</v>
      </c>
      <c r="H35" s="3">
        <v>69</v>
      </c>
      <c r="I35" s="3">
        <v>64</v>
      </c>
      <c r="J35" s="3">
        <v>65</v>
      </c>
      <c r="K35" s="3">
        <v>49</v>
      </c>
      <c r="L35" s="3">
        <v>39</v>
      </c>
      <c r="M35" s="3">
        <v>39</v>
      </c>
      <c r="N35" s="3">
        <v>37</v>
      </c>
      <c r="O35" s="3">
        <v>52</v>
      </c>
      <c r="P35" s="3">
        <v>34</v>
      </c>
      <c r="Q35" s="3">
        <v>24</v>
      </c>
      <c r="R35" s="3">
        <v>14</v>
      </c>
      <c r="S35" s="3">
        <v>9</v>
      </c>
      <c r="T35" s="3">
        <v>12</v>
      </c>
    </row>
    <row r="36" spans="1:20" ht="15" x14ac:dyDescent="0.25">
      <c r="A36"/>
      <c r="B36" t="s">
        <v>283</v>
      </c>
      <c r="C36"/>
      <c r="D36" s="3">
        <v>90</v>
      </c>
      <c r="E36" s="3">
        <v>102</v>
      </c>
      <c r="F36" s="3">
        <v>110</v>
      </c>
      <c r="G36" s="3">
        <v>137</v>
      </c>
      <c r="H36" s="3">
        <v>136</v>
      </c>
      <c r="I36" s="3">
        <v>136</v>
      </c>
      <c r="J36" s="3">
        <v>124</v>
      </c>
      <c r="K36" s="3">
        <v>102</v>
      </c>
      <c r="L36" s="3">
        <v>76</v>
      </c>
      <c r="M36" s="3">
        <v>71</v>
      </c>
      <c r="N36" s="3">
        <v>79</v>
      </c>
      <c r="O36" s="3">
        <v>93</v>
      </c>
      <c r="P36" s="3">
        <v>56</v>
      </c>
      <c r="Q36" s="3">
        <v>55</v>
      </c>
      <c r="R36" s="3">
        <v>28</v>
      </c>
      <c r="S36" s="3">
        <v>22</v>
      </c>
      <c r="T36" s="3">
        <v>23</v>
      </c>
    </row>
    <row r="37" spans="1:20" ht="15" x14ac:dyDescent="0.25">
      <c r="A37" t="s">
        <v>245</v>
      </c>
      <c r="B37"/>
      <c r="C37"/>
      <c r="D37" s="3">
        <v>3148</v>
      </c>
      <c r="E37" s="3">
        <v>3656</v>
      </c>
      <c r="F37" s="3">
        <v>3482</v>
      </c>
      <c r="G37" s="3">
        <v>3714</v>
      </c>
      <c r="H37" s="3">
        <v>3475</v>
      </c>
      <c r="I37" s="3">
        <v>3226</v>
      </c>
      <c r="J37" s="3">
        <v>2728</v>
      </c>
      <c r="K37" s="3">
        <v>2529</v>
      </c>
      <c r="L37" s="3">
        <v>2150</v>
      </c>
      <c r="M37" s="3">
        <v>1930</v>
      </c>
      <c r="N37" s="3">
        <v>1700</v>
      </c>
      <c r="O37" s="3">
        <v>1537</v>
      </c>
      <c r="P37" s="3">
        <v>1224</v>
      </c>
      <c r="Q37" s="3">
        <v>1037</v>
      </c>
      <c r="R37" s="3">
        <v>723</v>
      </c>
      <c r="S37" s="3">
        <v>549</v>
      </c>
      <c r="T37" s="3">
        <v>679</v>
      </c>
    </row>
    <row r="38" spans="1:20" ht="15" x14ac:dyDescent="0.25">
      <c r="A38" t="s">
        <v>81</v>
      </c>
      <c r="B38"/>
      <c r="C38"/>
      <c r="D38" s="3">
        <v>4732</v>
      </c>
      <c r="E38" s="3">
        <v>5610</v>
      </c>
      <c r="F38" s="3">
        <v>5293</v>
      </c>
      <c r="G38" s="3">
        <v>5315</v>
      </c>
      <c r="H38" s="3">
        <v>4959</v>
      </c>
      <c r="I38" s="3">
        <v>4638</v>
      </c>
      <c r="J38" s="3">
        <v>3966</v>
      </c>
      <c r="K38" s="3">
        <v>3696</v>
      </c>
      <c r="L38" s="3">
        <v>3058</v>
      </c>
      <c r="M38" s="3">
        <v>2692</v>
      </c>
      <c r="N38" s="3">
        <v>2329</v>
      </c>
      <c r="O38" s="3">
        <v>2073</v>
      </c>
      <c r="P38" s="3">
        <v>1668</v>
      </c>
      <c r="Q38" s="3">
        <v>1393</v>
      </c>
      <c r="R38" s="3">
        <v>972</v>
      </c>
      <c r="S38" s="3">
        <v>727</v>
      </c>
      <c r="T38" s="3">
        <v>929</v>
      </c>
    </row>
    <row r="39" spans="1:20" ht="15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</row>
    <row r="40" spans="1:20" ht="15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</row>
    <row r="41" spans="1:20" ht="15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</row>
    <row r="42" spans="1:20" ht="15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</row>
    <row r="43" spans="1:20" ht="15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</row>
    <row r="44" spans="1:20" ht="15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</row>
    <row r="45" spans="1:20" ht="15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</row>
    <row r="46" spans="1:20" ht="15" x14ac:dyDescent="0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</row>
    <row r="47" spans="1:20" ht="15" x14ac:dyDescent="0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</row>
    <row r="48" spans="1:20" ht="15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</row>
    <row r="49" spans="1:20" ht="15" x14ac:dyDescent="0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</row>
    <row r="50" spans="1:20" ht="15" x14ac:dyDescent="0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</row>
    <row r="51" spans="1:20" ht="15" x14ac:dyDescent="0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</row>
    <row r="52" spans="1:20" ht="15" x14ac:dyDescent="0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</row>
    <row r="53" spans="1:20" ht="15" x14ac:dyDescent="0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</row>
    <row r="54" spans="1:20" ht="15" x14ac:dyDescent="0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</row>
    <row r="55" spans="1:20" ht="15" x14ac:dyDescent="0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</row>
    <row r="56" spans="1:20" ht="15" x14ac:dyDescent="0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</row>
    <row r="57" spans="1:20" ht="15" x14ac:dyDescent="0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</row>
    <row r="58" spans="1:20" ht="15" x14ac:dyDescent="0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</row>
    <row r="59" spans="1:20" ht="15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</row>
    <row r="60" spans="1:20" ht="15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</row>
    <row r="61" spans="1:20" ht="15" x14ac:dyDescent="0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</row>
    <row r="62" spans="1:20" ht="15" x14ac:dyDescent="0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</row>
    <row r="63" spans="1:20" ht="15" x14ac:dyDescent="0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</row>
    <row r="64" spans="1:20" ht="15" x14ac:dyDescent="0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</row>
    <row r="65" spans="1:19" ht="15" x14ac:dyDescent="0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</row>
    <row r="66" spans="1:19" ht="15" x14ac:dyDescent="0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002060"/>
  </sheetPr>
  <dimension ref="A1:R10"/>
  <sheetViews>
    <sheetView workbookViewId="0">
      <selection activeCell="B43" sqref="B43"/>
    </sheetView>
  </sheetViews>
  <sheetFormatPr defaultColWidth="11.42578125" defaultRowHeight="12.75" x14ac:dyDescent="0.2"/>
  <cols>
    <col min="1" max="1" width="13.140625" style="4" customWidth="1"/>
    <col min="2" max="2" width="26.140625" style="4" customWidth="1"/>
    <col min="3" max="3" width="5.140625" style="4" customWidth="1"/>
    <col min="4" max="17" width="7.140625" style="4" customWidth="1"/>
    <col min="18" max="18" width="6.85546875" style="4" customWidth="1"/>
    <col min="19" max="16384" width="11.42578125" style="4"/>
  </cols>
  <sheetData>
    <row r="1" spans="1:18" ht="15" x14ac:dyDescent="0.25">
      <c r="A1" s="1" t="s">
        <v>58</v>
      </c>
      <c r="B1" t="s">
        <v>65</v>
      </c>
    </row>
    <row r="2" spans="1:18" ht="15" x14ac:dyDescent="0.25">
      <c r="A2" s="1" t="s">
        <v>59</v>
      </c>
      <c r="B2" t="s">
        <v>128</v>
      </c>
    </row>
    <row r="3" spans="1:18" ht="15" x14ac:dyDescent="0.25">
      <c r="A3" s="1" t="s">
        <v>80</v>
      </c>
      <c r="B3" t="s">
        <v>275</v>
      </c>
    </row>
    <row r="5" spans="1:18" ht="15" x14ac:dyDescent="0.25">
      <c r="A5" s="1" t="s">
        <v>657</v>
      </c>
      <c r="B5" t="s">
        <v>104</v>
      </c>
      <c r="C5" t="s">
        <v>105</v>
      </c>
      <c r="D5" t="s">
        <v>82</v>
      </c>
      <c r="E5" t="s">
        <v>83</v>
      </c>
      <c r="F5" t="s">
        <v>84</v>
      </c>
      <c r="G5" t="s">
        <v>85</v>
      </c>
      <c r="H5" t="s">
        <v>86</v>
      </c>
      <c r="I5" t="s">
        <v>87</v>
      </c>
      <c r="J5" t="s">
        <v>88</v>
      </c>
      <c r="K5" t="s">
        <v>89</v>
      </c>
      <c r="L5" t="s">
        <v>90</v>
      </c>
      <c r="M5" t="s">
        <v>91</v>
      </c>
      <c r="N5" t="s">
        <v>92</v>
      </c>
      <c r="O5" t="s">
        <v>93</v>
      </c>
      <c r="P5" t="s">
        <v>94</v>
      </c>
      <c r="Q5" t="s">
        <v>95</v>
      </c>
      <c r="R5" t="s">
        <v>96</v>
      </c>
    </row>
    <row r="6" spans="1:18" ht="15" x14ac:dyDescent="0.25">
      <c r="A6" s="2" t="s">
        <v>126</v>
      </c>
      <c r="B6" s="3">
        <v>783</v>
      </c>
      <c r="C6" s="3">
        <v>965</v>
      </c>
      <c r="D6" s="3">
        <v>902</v>
      </c>
      <c r="E6" s="3">
        <v>804</v>
      </c>
      <c r="F6" s="3">
        <v>778</v>
      </c>
      <c r="G6" s="3">
        <v>769</v>
      </c>
      <c r="H6" s="3">
        <v>696</v>
      </c>
      <c r="I6" s="3">
        <v>656</v>
      </c>
      <c r="J6" s="3">
        <v>493</v>
      </c>
      <c r="K6" s="3">
        <v>434</v>
      </c>
      <c r="L6" s="3">
        <v>335</v>
      </c>
      <c r="M6" s="3">
        <v>282</v>
      </c>
      <c r="N6" s="3">
        <v>221</v>
      </c>
      <c r="O6" s="3">
        <v>189</v>
      </c>
      <c r="P6" s="3">
        <v>129</v>
      </c>
      <c r="Q6" s="3">
        <v>107</v>
      </c>
      <c r="R6" s="3">
        <v>157</v>
      </c>
    </row>
    <row r="7" spans="1:18" ht="15" x14ac:dyDescent="0.25">
      <c r="A7" s="2" t="s">
        <v>125</v>
      </c>
      <c r="B7" s="3">
        <v>801</v>
      </c>
      <c r="C7" s="3">
        <v>989</v>
      </c>
      <c r="D7" s="3">
        <v>909</v>
      </c>
      <c r="E7" s="3">
        <v>797</v>
      </c>
      <c r="F7" s="3">
        <v>706</v>
      </c>
      <c r="G7" s="3">
        <v>643</v>
      </c>
      <c r="H7" s="3">
        <v>542</v>
      </c>
      <c r="I7" s="3">
        <v>511</v>
      </c>
      <c r="J7" s="3">
        <v>415</v>
      </c>
      <c r="K7" s="3">
        <v>328</v>
      </c>
      <c r="L7" s="3">
        <v>294</v>
      </c>
      <c r="M7" s="3">
        <v>254</v>
      </c>
      <c r="N7" s="3">
        <v>223</v>
      </c>
      <c r="O7" s="3">
        <v>167</v>
      </c>
      <c r="P7" s="3">
        <v>120</v>
      </c>
      <c r="Q7" s="3">
        <v>71</v>
      </c>
      <c r="R7" s="3">
        <v>93</v>
      </c>
    </row>
    <row r="8" spans="1:18" ht="15" x14ac:dyDescent="0.25">
      <c r="A8" s="2" t="s">
        <v>658</v>
      </c>
      <c r="B8" s="3">
        <v>1584</v>
      </c>
      <c r="C8" s="3">
        <v>1954</v>
      </c>
      <c r="D8" s="3">
        <v>1811</v>
      </c>
      <c r="E8" s="3">
        <v>1601</v>
      </c>
      <c r="F8" s="3">
        <v>1484</v>
      </c>
      <c r="G8" s="3">
        <v>1412</v>
      </c>
      <c r="H8" s="3">
        <v>1238</v>
      </c>
      <c r="I8" s="3">
        <v>1167</v>
      </c>
      <c r="J8" s="3">
        <v>908</v>
      </c>
      <c r="K8" s="3">
        <v>762</v>
      </c>
      <c r="L8" s="3">
        <v>629</v>
      </c>
      <c r="M8" s="3">
        <v>536</v>
      </c>
      <c r="N8" s="3">
        <v>444</v>
      </c>
      <c r="O8" s="3">
        <v>356</v>
      </c>
      <c r="P8" s="3">
        <v>249</v>
      </c>
      <c r="Q8" s="3">
        <v>178</v>
      </c>
      <c r="R8" s="3">
        <v>250</v>
      </c>
    </row>
    <row r="10" spans="1:18" x14ac:dyDescent="0.2">
      <c r="A10" s="4" t="str">
        <f>IF(B3="(Todas)",IF(B2="(Todas)","","MicroRed: "&amp;B2),B3)</f>
        <v>HOSPITAL ESPINAR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70C0"/>
    <pageSetUpPr fitToPage="1"/>
  </sheetPr>
  <dimension ref="A2:V26"/>
  <sheetViews>
    <sheetView zoomScale="98" zoomScaleNormal="98" workbookViewId="0">
      <selection activeCell="E28" sqref="E28"/>
    </sheetView>
  </sheetViews>
  <sheetFormatPr defaultColWidth="11.42578125" defaultRowHeight="12.75" x14ac:dyDescent="0.2"/>
  <cols>
    <col min="1" max="1" width="10.7109375" style="4" customWidth="1"/>
    <col min="2" max="6" width="13.7109375" style="4" customWidth="1"/>
    <col min="7" max="7" width="12.7109375" style="4" customWidth="1"/>
    <col min="8" max="17" width="7.28515625" style="4" customWidth="1"/>
    <col min="18" max="18" width="7.42578125" style="4" customWidth="1"/>
    <col min="19" max="19" width="18.140625" style="4" customWidth="1"/>
    <col min="20" max="36" width="3" style="4" customWidth="1"/>
    <col min="37" max="88" width="4" style="4" customWidth="1"/>
    <col min="89" max="89" width="13.140625" style="4" customWidth="1"/>
    <col min="90" max="97" width="4" style="4" customWidth="1"/>
    <col min="98" max="98" width="7.7109375" style="4" customWidth="1"/>
    <col min="99" max="99" width="13.140625" style="4" bestFit="1" customWidth="1"/>
    <col min="100" max="16384" width="11.42578125" style="4"/>
  </cols>
  <sheetData>
    <row r="2" spans="1:22" ht="23.25" x14ac:dyDescent="0.35">
      <c r="A2" s="102" t="s">
        <v>298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30"/>
      <c r="U2" s="30"/>
      <c r="V2" s="30"/>
    </row>
    <row r="3" spans="1:22" ht="23.25" x14ac:dyDescent="0.35">
      <c r="A3" s="5" t="str">
        <f>IF('SELEC DATOS'!A10=" - ","",'SELEC DATOS'!A10)</f>
        <v>HOSPITAL ESPINAR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5" spans="1:22" ht="29.25" customHeight="1" x14ac:dyDescent="0.2">
      <c r="A5" s="7" t="s">
        <v>97</v>
      </c>
      <c r="B5" s="8" t="s">
        <v>98</v>
      </c>
      <c r="C5" s="9" t="s">
        <v>99</v>
      </c>
      <c r="D5" s="9" t="s">
        <v>100</v>
      </c>
      <c r="E5" s="9" t="s">
        <v>101</v>
      </c>
      <c r="F5" s="9" t="s">
        <v>102</v>
      </c>
      <c r="G5" s="10" t="s">
        <v>101</v>
      </c>
    </row>
    <row r="6" spans="1:22" ht="20.100000000000001" customHeight="1" x14ac:dyDescent="0.2">
      <c r="A6" s="11" t="str">
        <f>'[1]SELEC DATOS'!B$5</f>
        <v>0-4 a</v>
      </c>
      <c r="B6" s="12">
        <f t="shared" ref="B6:B22" si="0">SUM(C6,E6)</f>
        <v>1584</v>
      </c>
      <c r="C6" s="12">
        <f>INDEX('SELEC DATOS'!$A$5:$R$8,MATCH("F",'SELEC DATOS'!$A$5:$A$7,0),MATCH($A6,'SELEC DATOS'!$A$5:$R$5,0))</f>
        <v>783</v>
      </c>
      <c r="D6" s="13">
        <f t="shared" ref="D6:D23" si="1">C6/$B6</f>
        <v>0.49431818181818182</v>
      </c>
      <c r="E6" s="12">
        <f>INDEX('SELEC DATOS'!$A$5:$S$8,MATCH("M",'SELEC DATOS'!$A$5:$A$7,0),MATCH($A6,'SELEC DATOS'!$A$5:$R$5,0))</f>
        <v>801</v>
      </c>
      <c r="F6" s="13">
        <f t="shared" ref="F6:F23" si="2">E6/$B6</f>
        <v>0.50568181818181823</v>
      </c>
      <c r="G6" s="14">
        <f t="shared" ref="G6:G22" si="3">E6*-1</f>
        <v>-801</v>
      </c>
    </row>
    <row r="7" spans="1:22" ht="20.100000000000001" customHeight="1" x14ac:dyDescent="0.2">
      <c r="A7" s="11" t="str">
        <f>'[1]SELEC DATOS'!C$5</f>
        <v>5-9 a</v>
      </c>
      <c r="B7" s="12">
        <f t="shared" si="0"/>
        <v>1954</v>
      </c>
      <c r="C7" s="12">
        <f>INDEX('SELEC DATOS'!$A$5:$R$8,MATCH("F",'SELEC DATOS'!$A$5:$A$7,0),MATCH($A7,'SELEC DATOS'!$A$5:$R$5,0))</f>
        <v>965</v>
      </c>
      <c r="D7" s="13">
        <f t="shared" si="1"/>
        <v>0.4938587512794268</v>
      </c>
      <c r="E7" s="12">
        <f>INDEX('SELEC DATOS'!$A$5:$S$8,MATCH("M",'SELEC DATOS'!$A$5:$A$7,0),MATCH($A7,'SELEC DATOS'!$A$5:$R$5,0))</f>
        <v>989</v>
      </c>
      <c r="F7" s="13">
        <f t="shared" si="2"/>
        <v>0.5061412487205732</v>
      </c>
      <c r="G7" s="14">
        <f t="shared" si="3"/>
        <v>-989</v>
      </c>
    </row>
    <row r="8" spans="1:22" ht="20.100000000000001" customHeight="1" x14ac:dyDescent="0.2">
      <c r="A8" s="11" t="str">
        <f>'[1]SELEC DATOS'!D$5</f>
        <v>10-14 a</v>
      </c>
      <c r="B8" s="12">
        <f t="shared" si="0"/>
        <v>1811</v>
      </c>
      <c r="C8" s="12">
        <f>INDEX('SELEC DATOS'!$A$5:$R$8,MATCH("F",'SELEC DATOS'!$A$5:$A$7,0),MATCH($A8,'SELEC DATOS'!$A$5:$R$5,0))</f>
        <v>902</v>
      </c>
      <c r="D8" s="13">
        <f t="shared" si="1"/>
        <v>0.49806736609607949</v>
      </c>
      <c r="E8" s="12">
        <f>INDEX('SELEC DATOS'!$A$5:$S$8,MATCH("M",'SELEC DATOS'!$A$5:$A$7,0),MATCH($A8,'SELEC DATOS'!$A$5:$R$5,0))</f>
        <v>909</v>
      </c>
      <c r="F8" s="13">
        <f t="shared" si="2"/>
        <v>0.50193263390392051</v>
      </c>
      <c r="G8" s="14">
        <f t="shared" si="3"/>
        <v>-909</v>
      </c>
    </row>
    <row r="9" spans="1:22" ht="20.100000000000001" customHeight="1" x14ac:dyDescent="0.2">
      <c r="A9" s="11" t="str">
        <f>'[1]SELEC DATOS'!E$5</f>
        <v>15-19 a</v>
      </c>
      <c r="B9" s="12">
        <f t="shared" si="0"/>
        <v>1601</v>
      </c>
      <c r="C9" s="12">
        <f>INDEX('SELEC DATOS'!$A$5:$R$8,MATCH("F",'SELEC DATOS'!$A$5:$A$7,0),MATCH($A9,'SELEC DATOS'!$A$5:$R$5,0))</f>
        <v>804</v>
      </c>
      <c r="D9" s="13">
        <f t="shared" si="1"/>
        <v>0.50218613366645848</v>
      </c>
      <c r="E9" s="12">
        <f>INDEX('SELEC DATOS'!$A$5:$S$8,MATCH("M",'SELEC DATOS'!$A$5:$A$7,0),MATCH($A9,'SELEC DATOS'!$A$5:$R$5,0))</f>
        <v>797</v>
      </c>
      <c r="F9" s="13">
        <f t="shared" si="2"/>
        <v>0.49781386633354152</v>
      </c>
      <c r="G9" s="14">
        <f t="shared" si="3"/>
        <v>-797</v>
      </c>
    </row>
    <row r="10" spans="1:22" ht="20.100000000000001" customHeight="1" x14ac:dyDescent="0.2">
      <c r="A10" s="11" t="str">
        <f>'[1]SELEC DATOS'!F$5</f>
        <v>20-24 a</v>
      </c>
      <c r="B10" s="12">
        <f t="shared" si="0"/>
        <v>1484</v>
      </c>
      <c r="C10" s="12">
        <f>INDEX('SELEC DATOS'!$A$5:$R$8,MATCH("F",'SELEC DATOS'!$A$5:$A$7,0),MATCH($A10,'SELEC DATOS'!$A$5:$R$5,0))</f>
        <v>778</v>
      </c>
      <c r="D10" s="13">
        <f t="shared" si="1"/>
        <v>0.52425876010781669</v>
      </c>
      <c r="E10" s="12">
        <f>INDEX('SELEC DATOS'!$A$5:$S$8,MATCH("M",'SELEC DATOS'!$A$5:$A$7,0),MATCH($A10,'SELEC DATOS'!$A$5:$R$5,0))</f>
        <v>706</v>
      </c>
      <c r="F10" s="13">
        <f t="shared" si="2"/>
        <v>0.47574123989218331</v>
      </c>
      <c r="G10" s="14">
        <f t="shared" si="3"/>
        <v>-706</v>
      </c>
    </row>
    <row r="11" spans="1:22" ht="20.100000000000001" customHeight="1" x14ac:dyDescent="0.2">
      <c r="A11" s="11" t="str">
        <f>'[1]SELEC DATOS'!G$5</f>
        <v>25-29 a</v>
      </c>
      <c r="B11" s="12">
        <f t="shared" si="0"/>
        <v>1412</v>
      </c>
      <c r="C11" s="12">
        <f>INDEX('SELEC DATOS'!$A$5:$R$8,MATCH("F",'SELEC DATOS'!$A$5:$A$7,0),MATCH($A11,'SELEC DATOS'!$A$5:$R$5,0))</f>
        <v>769</v>
      </c>
      <c r="D11" s="13">
        <f t="shared" si="1"/>
        <v>0.54461756373937675</v>
      </c>
      <c r="E11" s="12">
        <f>INDEX('SELEC DATOS'!$A$5:$S$8,MATCH("M",'SELEC DATOS'!$A$5:$A$7,0),MATCH($A11,'SELEC DATOS'!$A$5:$R$5,0))</f>
        <v>643</v>
      </c>
      <c r="F11" s="13">
        <f t="shared" si="2"/>
        <v>0.45538243626062325</v>
      </c>
      <c r="G11" s="14">
        <f t="shared" si="3"/>
        <v>-643</v>
      </c>
    </row>
    <row r="12" spans="1:22" ht="20.100000000000001" customHeight="1" x14ac:dyDescent="0.2">
      <c r="A12" s="11" t="str">
        <f>'[1]SELEC DATOS'!H$5</f>
        <v>30-34 a</v>
      </c>
      <c r="B12" s="12">
        <f t="shared" si="0"/>
        <v>1238</v>
      </c>
      <c r="C12" s="12">
        <f>INDEX('SELEC DATOS'!$A$5:$R$8,MATCH("F",'SELEC DATOS'!$A$5:$A$7,0),MATCH($A12,'SELEC DATOS'!$A$5:$R$5,0))</f>
        <v>696</v>
      </c>
      <c r="D12" s="13">
        <f t="shared" si="1"/>
        <v>0.56219709208400648</v>
      </c>
      <c r="E12" s="12">
        <f>INDEX('SELEC DATOS'!$A$5:$S$8,MATCH("M",'SELEC DATOS'!$A$5:$A$7,0),MATCH($A12,'SELEC DATOS'!$A$5:$R$5,0))</f>
        <v>542</v>
      </c>
      <c r="F12" s="13">
        <f t="shared" si="2"/>
        <v>0.43780290791599352</v>
      </c>
      <c r="G12" s="14">
        <f t="shared" si="3"/>
        <v>-542</v>
      </c>
    </row>
    <row r="13" spans="1:22" ht="20.100000000000001" customHeight="1" x14ac:dyDescent="0.2">
      <c r="A13" s="11" t="str">
        <f>'[1]SELEC DATOS'!I$5</f>
        <v>35-39 a</v>
      </c>
      <c r="B13" s="12">
        <f t="shared" si="0"/>
        <v>1167</v>
      </c>
      <c r="C13" s="12">
        <f>INDEX('SELEC DATOS'!$A$5:$R$8,MATCH("F",'SELEC DATOS'!$A$5:$A$7,0),MATCH($A13,'SELEC DATOS'!$A$5:$R$5,0))</f>
        <v>656</v>
      </c>
      <c r="D13" s="13">
        <f t="shared" si="1"/>
        <v>0.56212510711225361</v>
      </c>
      <c r="E13" s="12">
        <f>INDEX('SELEC DATOS'!$A$5:$S$8,MATCH("M",'SELEC DATOS'!$A$5:$A$7,0),MATCH($A13,'SELEC DATOS'!$A$5:$R$5,0))</f>
        <v>511</v>
      </c>
      <c r="F13" s="13">
        <f t="shared" si="2"/>
        <v>0.43787489288774634</v>
      </c>
      <c r="G13" s="14">
        <f t="shared" si="3"/>
        <v>-511</v>
      </c>
    </row>
    <row r="14" spans="1:22" ht="20.100000000000001" customHeight="1" x14ac:dyDescent="0.2">
      <c r="A14" s="11" t="str">
        <f>'[1]SELEC DATOS'!J$5</f>
        <v>40-44 a</v>
      </c>
      <c r="B14" s="12">
        <f t="shared" si="0"/>
        <v>908</v>
      </c>
      <c r="C14" s="12">
        <f>INDEX('SELEC DATOS'!$A$5:$R$8,MATCH("F",'SELEC DATOS'!$A$5:$A$7,0),MATCH($A14,'SELEC DATOS'!$A$5:$R$5,0))</f>
        <v>493</v>
      </c>
      <c r="D14" s="13">
        <f t="shared" si="1"/>
        <v>0.54295154185022021</v>
      </c>
      <c r="E14" s="12">
        <f>INDEX('SELEC DATOS'!$A$5:$S$8,MATCH("M",'SELEC DATOS'!$A$5:$A$7,0),MATCH($A14,'SELEC DATOS'!$A$5:$R$5,0))</f>
        <v>415</v>
      </c>
      <c r="F14" s="13">
        <f t="shared" si="2"/>
        <v>0.45704845814977973</v>
      </c>
      <c r="G14" s="14">
        <f t="shared" si="3"/>
        <v>-415</v>
      </c>
    </row>
    <row r="15" spans="1:22" ht="20.100000000000001" customHeight="1" x14ac:dyDescent="0.2">
      <c r="A15" s="11" t="str">
        <f>'[1]SELEC DATOS'!K$5</f>
        <v>45-49 a</v>
      </c>
      <c r="B15" s="12">
        <f t="shared" si="0"/>
        <v>762</v>
      </c>
      <c r="C15" s="12">
        <f>INDEX('SELEC DATOS'!$A$5:$R$8,MATCH("F",'SELEC DATOS'!$A$5:$A$7,0),MATCH($A15,'SELEC DATOS'!$A$5:$R$5,0))</f>
        <v>434</v>
      </c>
      <c r="D15" s="13">
        <f t="shared" si="1"/>
        <v>0.56955380577427817</v>
      </c>
      <c r="E15" s="12">
        <f>INDEX('SELEC DATOS'!$A$5:$S$8,MATCH("M",'SELEC DATOS'!$A$5:$A$7,0),MATCH($A15,'SELEC DATOS'!$A$5:$R$5,0))</f>
        <v>328</v>
      </c>
      <c r="F15" s="13">
        <f t="shared" si="2"/>
        <v>0.43044619422572178</v>
      </c>
      <c r="G15" s="14">
        <f t="shared" si="3"/>
        <v>-328</v>
      </c>
    </row>
    <row r="16" spans="1:22" ht="20.100000000000001" customHeight="1" x14ac:dyDescent="0.2">
      <c r="A16" s="11" t="str">
        <f>'[1]SELEC DATOS'!L$5</f>
        <v>50-54 a</v>
      </c>
      <c r="B16" s="12">
        <f t="shared" si="0"/>
        <v>629</v>
      </c>
      <c r="C16" s="12">
        <f>INDEX('SELEC DATOS'!$A$5:$R$8,MATCH("F",'SELEC DATOS'!$A$5:$A$7,0),MATCH($A16,'SELEC DATOS'!$A$5:$R$5,0))</f>
        <v>335</v>
      </c>
      <c r="D16" s="13">
        <f t="shared" si="1"/>
        <v>0.53259141494435613</v>
      </c>
      <c r="E16" s="12">
        <f>INDEX('SELEC DATOS'!$A$5:$S$8,MATCH("M",'SELEC DATOS'!$A$5:$A$7,0),MATCH($A16,'SELEC DATOS'!$A$5:$R$5,0))</f>
        <v>294</v>
      </c>
      <c r="F16" s="13">
        <f t="shared" si="2"/>
        <v>0.46740858505564387</v>
      </c>
      <c r="G16" s="14">
        <f t="shared" si="3"/>
        <v>-294</v>
      </c>
    </row>
    <row r="17" spans="1:7" ht="20.100000000000001" customHeight="1" x14ac:dyDescent="0.2">
      <c r="A17" s="11" t="str">
        <f>'[1]SELEC DATOS'!M$5</f>
        <v>55-59 a</v>
      </c>
      <c r="B17" s="12">
        <f t="shared" si="0"/>
        <v>536</v>
      </c>
      <c r="C17" s="12">
        <f>INDEX('SELEC DATOS'!$A$5:$R$8,MATCH("F",'SELEC DATOS'!$A$5:$A$7,0),MATCH($A17,'SELEC DATOS'!$A$5:$R$5,0))</f>
        <v>282</v>
      </c>
      <c r="D17" s="13">
        <f t="shared" si="1"/>
        <v>0.52611940298507465</v>
      </c>
      <c r="E17" s="12">
        <f>INDEX('SELEC DATOS'!$A$5:$S$8,MATCH("M",'SELEC DATOS'!$A$5:$A$7,0),MATCH($A17,'SELEC DATOS'!$A$5:$R$5,0))</f>
        <v>254</v>
      </c>
      <c r="F17" s="13">
        <f t="shared" si="2"/>
        <v>0.47388059701492535</v>
      </c>
      <c r="G17" s="14">
        <f t="shared" si="3"/>
        <v>-254</v>
      </c>
    </row>
    <row r="18" spans="1:7" ht="20.100000000000001" customHeight="1" x14ac:dyDescent="0.2">
      <c r="A18" s="11" t="str">
        <f>'[1]SELEC DATOS'!N$5</f>
        <v>60-64 a</v>
      </c>
      <c r="B18" s="12">
        <f t="shared" si="0"/>
        <v>444</v>
      </c>
      <c r="C18" s="12">
        <f>INDEX('SELEC DATOS'!$A$5:$R$8,MATCH("F",'SELEC DATOS'!$A$5:$A$7,0),MATCH($A18,'SELEC DATOS'!$A$5:$R$5,0))</f>
        <v>221</v>
      </c>
      <c r="D18" s="13">
        <f t="shared" si="1"/>
        <v>0.49774774774774777</v>
      </c>
      <c r="E18" s="12">
        <f>INDEX('SELEC DATOS'!$A$5:$S$8,MATCH("M",'SELEC DATOS'!$A$5:$A$7,0),MATCH($A18,'SELEC DATOS'!$A$5:$R$5,0))</f>
        <v>223</v>
      </c>
      <c r="F18" s="13">
        <f t="shared" si="2"/>
        <v>0.50225225225225223</v>
      </c>
      <c r="G18" s="14">
        <f t="shared" si="3"/>
        <v>-223</v>
      </c>
    </row>
    <row r="19" spans="1:7" ht="20.100000000000001" customHeight="1" x14ac:dyDescent="0.2">
      <c r="A19" s="11" t="str">
        <f>'[1]SELEC DATOS'!O$5</f>
        <v>65-69 a</v>
      </c>
      <c r="B19" s="12">
        <f t="shared" si="0"/>
        <v>356</v>
      </c>
      <c r="C19" s="12">
        <f>INDEX('SELEC DATOS'!$A$5:$R$8,MATCH("F",'SELEC DATOS'!$A$5:$A$7,0),MATCH($A19,'SELEC DATOS'!$A$5:$R$5,0))</f>
        <v>189</v>
      </c>
      <c r="D19" s="13">
        <f t="shared" si="1"/>
        <v>0.5308988764044944</v>
      </c>
      <c r="E19" s="12">
        <f>INDEX('SELEC DATOS'!$A$5:$S$8,MATCH("M",'SELEC DATOS'!$A$5:$A$7,0),MATCH($A19,'SELEC DATOS'!$A$5:$R$5,0))</f>
        <v>167</v>
      </c>
      <c r="F19" s="13">
        <f t="shared" si="2"/>
        <v>0.4691011235955056</v>
      </c>
      <c r="G19" s="14">
        <f t="shared" si="3"/>
        <v>-167</v>
      </c>
    </row>
    <row r="20" spans="1:7" ht="20.100000000000001" customHeight="1" x14ac:dyDescent="0.2">
      <c r="A20" s="11" t="str">
        <f>'[1]SELEC DATOS'!P$5</f>
        <v>70-74 a</v>
      </c>
      <c r="B20" s="12">
        <f t="shared" si="0"/>
        <v>249</v>
      </c>
      <c r="C20" s="12">
        <f>INDEX('SELEC DATOS'!$A$5:$R$8,MATCH("F",'SELEC DATOS'!$A$5:$A$7,0),MATCH($A20,'SELEC DATOS'!$A$5:$R$5,0))</f>
        <v>129</v>
      </c>
      <c r="D20" s="13">
        <f t="shared" si="1"/>
        <v>0.51807228915662651</v>
      </c>
      <c r="E20" s="12">
        <f>INDEX('SELEC DATOS'!$A$5:$S$8,MATCH("M",'SELEC DATOS'!$A$5:$A$7,0),MATCH($A20,'SELEC DATOS'!$A$5:$R$5,0))</f>
        <v>120</v>
      </c>
      <c r="F20" s="13">
        <f t="shared" si="2"/>
        <v>0.48192771084337349</v>
      </c>
      <c r="G20" s="14">
        <f t="shared" si="3"/>
        <v>-120</v>
      </c>
    </row>
    <row r="21" spans="1:7" ht="20.100000000000001" customHeight="1" x14ac:dyDescent="0.2">
      <c r="A21" s="11" t="str">
        <f>'[1]SELEC DATOS'!Q$5</f>
        <v>75-79 a</v>
      </c>
      <c r="B21" s="12">
        <f t="shared" si="0"/>
        <v>178</v>
      </c>
      <c r="C21" s="12">
        <f>INDEX('SELEC DATOS'!$A$5:$R$8,MATCH("F",'SELEC DATOS'!$A$5:$A$7,0),MATCH($A21,'SELEC DATOS'!$A$5:$R$5,0))</f>
        <v>107</v>
      </c>
      <c r="D21" s="13">
        <f t="shared" si="1"/>
        <v>0.601123595505618</v>
      </c>
      <c r="E21" s="12">
        <f>INDEX('SELEC DATOS'!$A$5:$S$8,MATCH("M",'SELEC DATOS'!$A$5:$A$7,0),MATCH($A21,'SELEC DATOS'!$A$5:$R$5,0))</f>
        <v>71</v>
      </c>
      <c r="F21" s="13">
        <f t="shared" si="2"/>
        <v>0.398876404494382</v>
      </c>
      <c r="G21" s="14">
        <f t="shared" si="3"/>
        <v>-71</v>
      </c>
    </row>
    <row r="22" spans="1:7" ht="20.100000000000001" customHeight="1" x14ac:dyDescent="0.2">
      <c r="A22" s="11" t="str">
        <f>'[1]SELEC DATOS'!R$5</f>
        <v>80 y +a</v>
      </c>
      <c r="B22" s="12">
        <f t="shared" si="0"/>
        <v>250</v>
      </c>
      <c r="C22" s="12">
        <f>INDEX('SELEC DATOS'!$A$5:$R$8,MATCH("F",'SELEC DATOS'!$A$5:$A$7,0),MATCH($A22,'SELEC DATOS'!$A$5:$R$5,0))</f>
        <v>157</v>
      </c>
      <c r="D22" s="13">
        <f t="shared" si="1"/>
        <v>0.628</v>
      </c>
      <c r="E22" s="12">
        <f>INDEX('SELEC DATOS'!$A$5:$S$8,MATCH("M",'SELEC DATOS'!$A$5:$A$7,0),MATCH($A22,'SELEC DATOS'!$A$5:$R$5,0))</f>
        <v>93</v>
      </c>
      <c r="F22" s="13">
        <f t="shared" si="2"/>
        <v>0.372</v>
      </c>
      <c r="G22" s="14">
        <f t="shared" si="3"/>
        <v>-93</v>
      </c>
    </row>
    <row r="23" spans="1:7" ht="20.100000000000001" customHeight="1" x14ac:dyDescent="0.2">
      <c r="A23" s="27" t="s">
        <v>103</v>
      </c>
      <c r="B23" s="28">
        <f>SUBTOTAL(109,Tabla1[TOTAL POBLACION])</f>
        <v>16563</v>
      </c>
      <c r="C23" s="28">
        <f>SUBTOTAL(109,Tabla1[FEMENINO])</f>
        <v>8700</v>
      </c>
      <c r="D23" s="29">
        <f t="shared" si="1"/>
        <v>0.52526716174606047</v>
      </c>
      <c r="E23" s="28">
        <f>SUBTOTAL(109,Tabla1[MASCULINO])</f>
        <v>7863</v>
      </c>
      <c r="F23" s="29">
        <f t="shared" si="2"/>
        <v>0.47473283825393953</v>
      </c>
    </row>
    <row r="26" spans="1:7" x14ac:dyDescent="0.2">
      <c r="B26" s="15"/>
    </row>
  </sheetData>
  <mergeCells count="1">
    <mergeCell ref="A2:S2"/>
  </mergeCells>
  <pageMargins left="0.23622047244094491" right="0" top="0.74803149606299213" bottom="0.74803149606299213" header="0.31496062992125984" footer="0.31496062992125984"/>
  <pageSetup paperSize="9" scale="75" orientation="landscape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rgb="FF002060"/>
  </sheetPr>
  <dimension ref="A1:AZ12"/>
  <sheetViews>
    <sheetView tabSelected="1" workbookViewId="0">
      <selection activeCell="E20" sqref="E20"/>
    </sheetView>
  </sheetViews>
  <sheetFormatPr defaultColWidth="11.42578125" defaultRowHeight="12.75" x14ac:dyDescent="0.2"/>
  <cols>
    <col min="1" max="1" width="13.140625" style="4" customWidth="1"/>
    <col min="2" max="2" width="26.140625" style="4" customWidth="1"/>
    <col min="3" max="3" width="5.140625" style="4" customWidth="1"/>
    <col min="4" max="17" width="7.140625" style="4" bestFit="1" customWidth="1"/>
    <col min="18" max="18" width="6.85546875" style="4" customWidth="1"/>
    <col min="19" max="19" width="10.7109375" style="32" customWidth="1"/>
    <col min="20" max="20" width="7.140625" style="4" bestFit="1" customWidth="1"/>
    <col min="21" max="21" width="5" style="4" bestFit="1" customWidth="1"/>
    <col min="22" max="22" width="7.140625" style="4" bestFit="1" customWidth="1"/>
    <col min="23" max="23" width="5" style="4" bestFit="1" customWidth="1"/>
    <col min="24" max="24" width="7.140625" style="4" bestFit="1" customWidth="1"/>
    <col min="25" max="25" width="5" style="4" bestFit="1" customWidth="1"/>
    <col min="26" max="26" width="7.140625" style="4" bestFit="1" customWidth="1"/>
    <col min="27" max="27" width="5" style="4" bestFit="1" customWidth="1"/>
    <col min="28" max="28" width="7.140625" style="4" bestFit="1" customWidth="1"/>
    <col min="29" max="29" width="5" style="4" bestFit="1" customWidth="1"/>
    <col min="30" max="30" width="7.140625" style="4" bestFit="1" customWidth="1"/>
    <col min="31" max="31" width="5" style="4" bestFit="1" customWidth="1"/>
    <col min="32" max="32" width="7.140625" style="4" bestFit="1" customWidth="1"/>
    <col min="33" max="33" width="5" style="4" bestFit="1" customWidth="1"/>
    <col min="34" max="34" width="6.85546875" style="4" bestFit="1" customWidth="1"/>
    <col min="35" max="35" width="5" style="4" bestFit="1" customWidth="1"/>
    <col min="36" max="36" width="10" style="4" customWidth="1"/>
    <col min="37" max="37" width="10" style="4" bestFit="1" customWidth="1"/>
    <col min="38" max="51" width="12" style="4" bestFit="1" customWidth="1"/>
    <col min="52" max="52" width="11.7109375" style="4" bestFit="1" customWidth="1"/>
    <col min="53" max="16384" width="11.42578125" style="4"/>
  </cols>
  <sheetData>
    <row r="1" spans="1:52" ht="15" x14ac:dyDescent="0.25">
      <c r="A1" s="1" t="s">
        <v>58</v>
      </c>
      <c r="B1" t="s">
        <v>65</v>
      </c>
    </row>
    <row r="2" spans="1:52" ht="15" x14ac:dyDescent="0.25">
      <c r="A2" s="1" t="s">
        <v>59</v>
      </c>
      <c r="B2" t="s">
        <v>128</v>
      </c>
    </row>
    <row r="3" spans="1:52" ht="15" x14ac:dyDescent="0.25">
      <c r="A3" s="1" t="s">
        <v>80</v>
      </c>
      <c r="B3" t="s">
        <v>275</v>
      </c>
    </row>
    <row r="5" spans="1:52" ht="15" x14ac:dyDescent="0.25">
      <c r="A5" s="1" t="s">
        <v>657</v>
      </c>
      <c r="B5" t="s">
        <v>104</v>
      </c>
      <c r="C5" t="s">
        <v>105</v>
      </c>
      <c r="D5" t="s">
        <v>82</v>
      </c>
      <c r="E5" t="s">
        <v>83</v>
      </c>
      <c r="F5" t="s">
        <v>84</v>
      </c>
      <c r="G5" t="s">
        <v>85</v>
      </c>
      <c r="H5" t="s">
        <v>86</v>
      </c>
      <c r="I5" t="s">
        <v>87</v>
      </c>
      <c r="J5" t="s">
        <v>88</v>
      </c>
      <c r="K5" t="s">
        <v>89</v>
      </c>
      <c r="L5" t="s">
        <v>90</v>
      </c>
      <c r="M5" t="s">
        <v>91</v>
      </c>
      <c r="N5" t="s">
        <v>92</v>
      </c>
      <c r="O5" t="s">
        <v>93</v>
      </c>
      <c r="P5" t="s">
        <v>94</v>
      </c>
      <c r="Q5" t="s">
        <v>95</v>
      </c>
      <c r="R5" t="s">
        <v>96</v>
      </c>
      <c r="S5" s="61" t="s">
        <v>0</v>
      </c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</row>
    <row r="6" spans="1:52" ht="15.75" x14ac:dyDescent="0.25">
      <c r="A6" s="2" t="s">
        <v>4</v>
      </c>
      <c r="B6" s="3">
        <v>1584</v>
      </c>
      <c r="C6" s="3">
        <v>1954</v>
      </c>
      <c r="D6" s="3">
        <v>1811</v>
      </c>
      <c r="E6" s="3">
        <v>1601</v>
      </c>
      <c r="F6" s="3">
        <v>1484</v>
      </c>
      <c r="G6" s="3">
        <v>1412</v>
      </c>
      <c r="H6" s="3">
        <v>1238</v>
      </c>
      <c r="I6" s="3">
        <v>1167</v>
      </c>
      <c r="J6" s="3">
        <v>908</v>
      </c>
      <c r="K6" s="3">
        <v>762</v>
      </c>
      <c r="L6" s="3">
        <v>629</v>
      </c>
      <c r="M6" s="3">
        <v>536</v>
      </c>
      <c r="N6" s="3">
        <v>444</v>
      </c>
      <c r="O6" s="3">
        <v>356</v>
      </c>
      <c r="P6" s="3">
        <v>249</v>
      </c>
      <c r="Q6" s="3">
        <v>178</v>
      </c>
      <c r="R6" s="3">
        <v>250</v>
      </c>
      <c r="S6" s="63">
        <f>SUM(B6:R6)</f>
        <v>16563</v>
      </c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</row>
    <row r="7" spans="1:52" ht="15.75" x14ac:dyDescent="0.25">
      <c r="A7" s="2" t="s">
        <v>658</v>
      </c>
      <c r="B7" s="3">
        <v>1584</v>
      </c>
      <c r="C7" s="3">
        <v>1954</v>
      </c>
      <c r="D7" s="3">
        <v>1811</v>
      </c>
      <c r="E7" s="3">
        <v>1601</v>
      </c>
      <c r="F7" s="3">
        <v>1484</v>
      </c>
      <c r="G7" s="3">
        <v>1412</v>
      </c>
      <c r="H7" s="3">
        <v>1238</v>
      </c>
      <c r="I7" s="3">
        <v>1167</v>
      </c>
      <c r="J7" s="3">
        <v>908</v>
      </c>
      <c r="K7" s="3">
        <v>762</v>
      </c>
      <c r="L7" s="3">
        <v>629</v>
      </c>
      <c r="M7" s="3">
        <v>536</v>
      </c>
      <c r="N7" s="3">
        <v>444</v>
      </c>
      <c r="O7" s="3">
        <v>356</v>
      </c>
      <c r="P7" s="3">
        <v>249</v>
      </c>
      <c r="Q7" s="3">
        <v>178</v>
      </c>
      <c r="R7" s="3">
        <v>250</v>
      </c>
      <c r="S7" s="63">
        <f>SUM(B7:R7)</f>
        <v>16563</v>
      </c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</row>
    <row r="8" spans="1:52" ht="15.75" x14ac:dyDescent="0.25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 s="63">
        <f t="shared" ref="S8:S10" si="0">SUM(B8:R8)</f>
        <v>0</v>
      </c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</row>
    <row r="9" spans="1:52" ht="15.75" x14ac:dyDescent="0.25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 s="63">
        <f t="shared" si="0"/>
        <v>0</v>
      </c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</row>
    <row r="10" spans="1:52" ht="15" x14ac:dyDescent="0.2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 s="61">
        <f t="shared" si="0"/>
        <v>0</v>
      </c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</row>
    <row r="11" spans="1:52" ht="15" x14ac:dyDescent="0.25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 s="62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</row>
    <row r="12" spans="1:52" ht="15" x14ac:dyDescent="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 s="6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</row>
  </sheetData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Y110"/>
  <sheetViews>
    <sheetView topLeftCell="AI75" workbookViewId="0">
      <selection activeCell="K113" sqref="K113"/>
    </sheetView>
  </sheetViews>
  <sheetFormatPr defaultColWidth="11.42578125" defaultRowHeight="12.75" x14ac:dyDescent="0.2"/>
  <cols>
    <col min="1" max="1" width="8.5703125" style="4" customWidth="1"/>
    <col min="2" max="6" width="11.42578125" style="4"/>
    <col min="7" max="7" width="16.28515625" style="4" customWidth="1"/>
    <col min="8" max="8" width="7.85546875" style="4" customWidth="1"/>
    <col min="9" max="9" width="8.42578125" style="4" customWidth="1"/>
    <col min="10" max="14" width="11.42578125" style="32"/>
    <col min="15" max="15" width="11.42578125" style="85"/>
    <col min="16" max="16" width="11.42578125" style="84"/>
    <col min="17" max="21" width="11.42578125" style="32"/>
    <col min="22" max="22" width="11.42578125" style="84"/>
    <col min="23" max="27" width="11.42578125" style="32"/>
    <col min="28" max="28" width="11.42578125" style="83"/>
    <col min="29" max="29" width="11.42578125" style="32"/>
    <col min="30" max="30" width="10.5703125" style="32" customWidth="1"/>
    <col min="31" max="31" width="11.42578125" style="32"/>
    <col min="32" max="32" width="11.42578125" style="84"/>
    <col min="33" max="34" width="11.42578125" style="32"/>
    <col min="35" max="37" width="11.42578125" style="4"/>
    <col min="38" max="38" width="11.42578125" style="83"/>
    <col min="39" max="44" width="11.42578125" style="4"/>
    <col min="45" max="45" width="11.42578125" style="83"/>
    <col min="46" max="50" width="11.42578125" style="4"/>
    <col min="51" max="51" width="11.42578125" style="83"/>
    <col min="52" max="16384" width="11.42578125" style="4"/>
  </cols>
  <sheetData>
    <row r="1" spans="1:51" ht="25.5" x14ac:dyDescent="0.2">
      <c r="A1" s="16" t="s">
        <v>57</v>
      </c>
      <c r="B1" s="16" t="s">
        <v>58</v>
      </c>
      <c r="C1" s="16" t="s">
        <v>59</v>
      </c>
      <c r="D1" s="16" t="s">
        <v>106</v>
      </c>
      <c r="E1" s="16" t="s">
        <v>107</v>
      </c>
      <c r="F1" s="16" t="s">
        <v>108</v>
      </c>
      <c r="G1" s="16" t="s">
        <v>80</v>
      </c>
      <c r="H1" s="17" t="s">
        <v>109</v>
      </c>
      <c r="I1" s="17" t="s">
        <v>0</v>
      </c>
      <c r="J1" s="31">
        <v>0</v>
      </c>
      <c r="K1" s="31">
        <v>1</v>
      </c>
      <c r="L1" s="31">
        <v>2</v>
      </c>
      <c r="M1" s="31">
        <v>3</v>
      </c>
      <c r="N1" s="31">
        <v>4</v>
      </c>
      <c r="O1" s="86" t="s">
        <v>299</v>
      </c>
      <c r="P1" s="87" t="s">
        <v>110</v>
      </c>
      <c r="Q1" s="31">
        <v>5</v>
      </c>
      <c r="R1" s="31">
        <v>6</v>
      </c>
      <c r="S1" s="31">
        <v>7</v>
      </c>
      <c r="T1" s="31">
        <v>8</v>
      </c>
      <c r="U1" s="31">
        <v>9</v>
      </c>
      <c r="V1" s="88" t="s">
        <v>111</v>
      </c>
      <c r="W1" s="31">
        <v>10</v>
      </c>
      <c r="X1" s="31">
        <v>11</v>
      </c>
      <c r="Y1" s="31">
        <v>12</v>
      </c>
      <c r="Z1" s="31">
        <v>13</v>
      </c>
      <c r="AA1" s="31">
        <v>14</v>
      </c>
      <c r="AB1" s="89" t="s">
        <v>6</v>
      </c>
      <c r="AC1" s="31">
        <v>15</v>
      </c>
      <c r="AD1" s="31">
        <v>16</v>
      </c>
      <c r="AE1" s="31">
        <v>17</v>
      </c>
      <c r="AF1" s="90" t="s">
        <v>300</v>
      </c>
      <c r="AG1" s="31">
        <v>18</v>
      </c>
      <c r="AH1" s="31">
        <v>19</v>
      </c>
      <c r="AI1" s="73" t="s">
        <v>7</v>
      </c>
      <c r="AJ1" s="17" t="s">
        <v>112</v>
      </c>
      <c r="AK1" s="17" t="s">
        <v>113</v>
      </c>
      <c r="AL1" s="91" t="s">
        <v>301</v>
      </c>
      <c r="AM1" s="17" t="s">
        <v>114</v>
      </c>
      <c r="AN1" s="17" t="s">
        <v>115</v>
      </c>
      <c r="AO1" s="17" t="s">
        <v>116</v>
      </c>
      <c r="AP1" s="17" t="s">
        <v>117</v>
      </c>
      <c r="AQ1" s="17" t="s">
        <v>118</v>
      </c>
      <c r="AR1" s="17" t="s">
        <v>119</v>
      </c>
      <c r="AS1" s="91" t="s">
        <v>302</v>
      </c>
      <c r="AT1" s="17" t="s">
        <v>120</v>
      </c>
      <c r="AU1" s="17" t="s">
        <v>121</v>
      </c>
      <c r="AV1" s="17" t="s">
        <v>122</v>
      </c>
      <c r="AW1" s="17" t="s">
        <v>123</v>
      </c>
      <c r="AX1" s="17" t="s">
        <v>124</v>
      </c>
      <c r="AY1" s="92" t="s">
        <v>303</v>
      </c>
    </row>
    <row r="2" spans="1:51" x14ac:dyDescent="0.2">
      <c r="A2" s="18" t="s">
        <v>32</v>
      </c>
      <c r="B2" s="19" t="s">
        <v>65</v>
      </c>
      <c r="C2" s="20" t="s">
        <v>66</v>
      </c>
      <c r="D2" s="21" t="s">
        <v>1</v>
      </c>
      <c r="E2" s="22" t="s">
        <v>8</v>
      </c>
      <c r="F2" s="23">
        <v>1</v>
      </c>
      <c r="G2" s="24" t="s">
        <v>8</v>
      </c>
      <c r="H2" s="4" t="s">
        <v>125</v>
      </c>
      <c r="I2" s="4">
        <f>SUM(P2+V2+AB2+AF2+AL2+AS2+AT2+AU2+AV2+AW2+AX2)</f>
        <v>492</v>
      </c>
      <c r="J2" s="32">
        <f>INDEX('DATA POBLACION'!$A$1:$CP$357,MATCH($G2,'DATA POBLACION'!$F$1:$F$357,0),MATCH(CONCATENATE(J$1,"_",$H2),'DATA POBLACION'!$A$1:$CP$1,0))</f>
        <v>3</v>
      </c>
      <c r="K2" s="32">
        <f>INDEX('DATA POBLACION'!$A$1:$CP$357,MATCH($G2,'DATA POBLACION'!$F$1:$F$357,0),MATCH(CONCATENATE(K$1,"_",$H2),'DATA POBLACION'!$A$1:$CP$1,0))</f>
        <v>4</v>
      </c>
      <c r="L2" s="32">
        <f>INDEX('DATA POBLACION'!$A$1:$CP$357,MATCH($G2,'DATA POBLACION'!$F$1:$F$357,0),MATCH(CONCATENATE(L$1,"_",$H2),'DATA POBLACION'!$A$1:$CP$1,0))</f>
        <v>8</v>
      </c>
      <c r="M2" s="32">
        <f>INDEX('DATA POBLACION'!$A$1:$CP$357,MATCH($G2,'DATA POBLACION'!$F$1:$F$357,0),MATCH(CONCATENATE(M$1,"_",$H2),'DATA POBLACION'!$A$1:$CP$1,0))</f>
        <v>9</v>
      </c>
      <c r="N2" s="32">
        <f>INDEX('DATA POBLACION'!$A$1:$CP$357,MATCH($G2,'DATA POBLACION'!$F$1:$F$357,0),MATCH(CONCATENATE(N$1,"_",$H2),'DATA POBLACION'!$A$1:$CP$1,0))</f>
        <v>4</v>
      </c>
      <c r="O2" s="85">
        <f t="shared" ref="O2:O33" si="0">SUM(L2:N2)</f>
        <v>21</v>
      </c>
      <c r="P2" s="84">
        <f t="shared" ref="P2:P33" si="1">SUM(J2:N2)</f>
        <v>28</v>
      </c>
      <c r="Q2" s="32">
        <f>INDEX('DATA POBLACION'!$A$1:$CP$357,MATCH($G2,'DATA POBLACION'!$F$1:$F$357,0),MATCH(CONCATENATE(Q$1,"_",$H2),'DATA POBLACION'!$A$1:$CP$1,0))</f>
        <v>8</v>
      </c>
      <c r="R2" s="32">
        <f>INDEX('DATA POBLACION'!$A$1:$CP$357,MATCH($G2,'DATA POBLACION'!$F$1:$F$357,0),MATCH(CONCATENATE(R$1,"_",$H2),'DATA POBLACION'!$A$1:$CP$1,0))</f>
        <v>3</v>
      </c>
      <c r="S2" s="32">
        <f>INDEX('DATA POBLACION'!$A$1:$CP$357,MATCH($G2,'DATA POBLACION'!$F$1:$F$357,0),MATCH(CONCATENATE(S$1,"_",$H2),'DATA POBLACION'!$A$1:$CP$1,0))</f>
        <v>2</v>
      </c>
      <c r="T2" s="32">
        <f>INDEX('DATA POBLACION'!$A$1:$CP$357,MATCH($G2,'DATA POBLACION'!$F$1:$F$357,0),MATCH(CONCATENATE(T$1,"_",$H2),'DATA POBLACION'!$A$1:$CP$1,0))</f>
        <v>5</v>
      </c>
      <c r="U2" s="32">
        <f>INDEX('DATA POBLACION'!$A$1:$CP$357,MATCH($G2,'DATA POBLACION'!$F$1:$F$357,0),MATCH(CONCATENATE(U$1,"_",$H2),'DATA POBLACION'!$A$1:$CP$1,0))</f>
        <v>9</v>
      </c>
      <c r="V2" s="84">
        <f t="shared" ref="V2:V33" si="2">SUM(Q2:U2)</f>
        <v>27</v>
      </c>
      <c r="W2" s="32">
        <f>INDEX('DATA POBLACION'!$A$1:$CP$357,MATCH($G2,'DATA POBLACION'!$F$1:$F$357,0),MATCH(CONCATENATE(W$1,"_",$H2),'DATA POBLACION'!$A$1:$CP$1,0))</f>
        <v>11</v>
      </c>
      <c r="X2" s="32">
        <f>INDEX('DATA POBLACION'!$A$1:$CP$357,MATCH($G2,'DATA POBLACION'!$F$1:$F$357,0),MATCH(CONCATENATE(X$1,"_",$H2),'DATA POBLACION'!$A$1:$CP$1,0))</f>
        <v>6</v>
      </c>
      <c r="Y2" s="32">
        <f>INDEX('DATA POBLACION'!$A$1:$CP$357,MATCH($G2,'DATA POBLACION'!$F$1:$F$357,0),MATCH(CONCATENATE(Y$1,"_",$H2),'DATA POBLACION'!$A$1:$CP$1,0))</f>
        <v>6</v>
      </c>
      <c r="Z2" s="32">
        <f>INDEX('DATA POBLACION'!$A$1:$CP$357,MATCH($G2,'DATA POBLACION'!$F$1:$F$357,0),MATCH(CONCATENATE(Z$1,"_",$H2),'DATA POBLACION'!$A$1:$CP$1,0))</f>
        <v>7</v>
      </c>
      <c r="AA2" s="32">
        <f>INDEX('DATA POBLACION'!$A$1:$CP$357,MATCH($G2,'DATA POBLACION'!$F$1:$F$357,0),MATCH(CONCATENATE(AA$1,"_",$H2),'DATA POBLACION'!$A$1:$CP$1,0))</f>
        <v>6</v>
      </c>
      <c r="AB2" s="83">
        <f t="shared" ref="AB2:AB33" si="3">SUM(W2:AA2)</f>
        <v>36</v>
      </c>
      <c r="AC2" s="32">
        <f>INDEX('DATA POBLACION'!$A$1:$CP$357,MATCH($G2,'DATA POBLACION'!$F$1:$F$357,0),MATCH(CONCATENATE(AC$1,"_",$H2),'DATA POBLACION'!$A$1:$CP$1,0))</f>
        <v>7</v>
      </c>
      <c r="AD2" s="32">
        <f>INDEX('DATA POBLACION'!$A$1:$CP$357,MATCH($G2,'DATA POBLACION'!$F$1:$F$357,0),MATCH(CONCATENATE(AD$1,"_",$H2),'DATA POBLACION'!$A$1:$CP$1,0))</f>
        <v>9</v>
      </c>
      <c r="AE2" s="32">
        <f>INDEX('DATA POBLACION'!$A$1:$CP$357,MATCH($G2,'DATA POBLACION'!$F$1:$F$357,0),MATCH(CONCATENATE(AE$1,"_",$H2),'DATA POBLACION'!$A$1:$CP$1,0))</f>
        <v>8</v>
      </c>
      <c r="AF2" s="84">
        <f t="shared" ref="AF2:AF33" si="4">SUM(AC2:AE2)</f>
        <v>24</v>
      </c>
      <c r="AG2" s="32">
        <f>INDEX('DATA POBLACION'!$A$1:$CP$357,MATCH($G2,'DATA POBLACION'!$F$1:$F$357,0),MATCH(CONCATENATE(AG$1,"_",$H2),'DATA POBLACION'!$A$1:$CP$1,0))</f>
        <v>12</v>
      </c>
      <c r="AH2" s="32">
        <f>INDEX('DATA POBLACION'!$A$1:$CP$357,MATCH($G2,'DATA POBLACION'!$F$1:$F$357,0),MATCH(CONCATENATE(AH$1,"_",$H2),'DATA POBLACION'!$A$1:$CP$1,0))</f>
        <v>9</v>
      </c>
      <c r="AI2" s="4">
        <f>SUM(AC2+AD2+AE2+AG2+AH2)</f>
        <v>45</v>
      </c>
      <c r="AJ2" s="32">
        <f>INDEX('DATA POBLACION'!$A$1:$CP$357,MATCH($G2,'DATA POBLACION'!$F$1:$F$357,0),MATCH(CONCATENATE(AJ$1,"_",$H2),'DATA POBLACION'!$A$1:$CP$1,0))</f>
        <v>44</v>
      </c>
      <c r="AK2" s="32">
        <f>INDEX('DATA POBLACION'!$A$1:$CP$357,MATCH($G2,'DATA POBLACION'!$F$1:$F$357,0),MATCH(CONCATENATE(AK$1,"_",$H2),'DATA POBLACION'!$A$1:$CP$1,0))</f>
        <v>50</v>
      </c>
      <c r="AL2" s="84">
        <f t="shared" ref="AL2:AL33" si="5">SUM(AG2+AH2+AJ2+AK2)</f>
        <v>115</v>
      </c>
      <c r="AM2" s="32">
        <f>INDEX('DATA POBLACION'!$A$1:$CP$357,MATCH($G2,'DATA POBLACION'!$F$1:$F$357,0),MATCH(CONCATENATE(AM$1,"_",$H2),'DATA POBLACION'!$A$1:$CP$1,0))</f>
        <v>36</v>
      </c>
      <c r="AN2" s="32">
        <f>INDEX('DATA POBLACION'!$A$1:$CP$357,MATCH($G2,'DATA POBLACION'!$F$1:$F$357,0),MATCH(CONCATENATE(AN$1,"_",$H2),'DATA POBLACION'!$A$1:$CP$1,0))</f>
        <v>32</v>
      </c>
      <c r="AO2" s="32">
        <f>INDEX('DATA POBLACION'!$A$1:$CP$357,MATCH($G2,'DATA POBLACION'!$F$1:$F$357,0),MATCH(CONCATENATE(AO$1,"_",$H2),'DATA POBLACION'!$A$1:$CP$1,0))</f>
        <v>31</v>
      </c>
      <c r="AP2" s="32">
        <f>INDEX('DATA POBLACION'!$A$1:$CP$357,MATCH($G2,'DATA POBLACION'!$F$1:$F$357,0),MATCH(CONCATENATE(AP$1,"_",$H2),'DATA POBLACION'!$A$1:$CP$1,0))</f>
        <v>32</v>
      </c>
      <c r="AQ2" s="32">
        <f>INDEX('DATA POBLACION'!$A$1:$CP$357,MATCH($G2,'DATA POBLACION'!$F$1:$F$357,0),MATCH(CONCATENATE(AQ$1,"_",$H2),'DATA POBLACION'!$A$1:$CP$1,0))</f>
        <v>39</v>
      </c>
      <c r="AR2" s="32">
        <f>INDEX('DATA POBLACION'!$A$1:$CP$357,MATCH($G2,'DATA POBLACION'!$F$1:$F$357,0),MATCH(CONCATENATE(AR$1,"_",$H2),'DATA POBLACION'!$A$1:$CP$1,0))</f>
        <v>31</v>
      </c>
      <c r="AS2" s="84">
        <f t="shared" ref="AS2:AS33" si="6">SUM(AM2+AN2+AO2+AP2+AQ2+AR2)</f>
        <v>201</v>
      </c>
      <c r="AT2" s="32">
        <f>INDEX('DATA POBLACION'!$A$1:$CP$357,MATCH($G2,'DATA POBLACION'!$F$1:$F$357,0),MATCH(CONCATENATE(AT$1,"_",$H2),'DATA POBLACION'!$A$1:$CP$1,0))</f>
        <v>21</v>
      </c>
      <c r="AU2" s="32">
        <f>INDEX('DATA POBLACION'!$A$1:$CP$357,MATCH($G2,'DATA POBLACION'!$F$1:$F$357,0),MATCH(CONCATENATE(AU$1,"_",$H2),'DATA POBLACION'!$A$1:$CP$1,0))</f>
        <v>12</v>
      </c>
      <c r="AV2" s="32">
        <f>INDEX('DATA POBLACION'!$A$1:$CP$357,MATCH($G2,'DATA POBLACION'!$F$1:$F$357,0),MATCH(CONCATENATE(AV$1,"_",$H2),'DATA POBLACION'!$A$1:$CP$1,0))</f>
        <v>11</v>
      </c>
      <c r="AW2" s="32">
        <f>INDEX('DATA POBLACION'!$A$1:$CP$357,MATCH($G2,'DATA POBLACION'!$F$1:$F$357,0),MATCH(CONCATENATE(AW$1,"_",$H2),'DATA POBLACION'!$A$1:$CP$1,0))</f>
        <v>6</v>
      </c>
      <c r="AX2" s="32">
        <f>INDEX('DATA POBLACION'!$A$1:$CP$357,MATCH($G2,'DATA POBLACION'!$F$1:$F$357,0),MATCH(CONCATENATE(AX$1,"_",$H2),'DATA POBLACION'!$A$1:$CP$1,0))</f>
        <v>11</v>
      </c>
      <c r="AY2" s="83">
        <f t="shared" ref="AY2:AY33" si="7">SUM(AT2:AX2)</f>
        <v>61</v>
      </c>
    </row>
    <row r="3" spans="1:51" x14ac:dyDescent="0.2">
      <c r="A3" s="18" t="s">
        <v>32</v>
      </c>
      <c r="B3" s="19" t="s">
        <v>65</v>
      </c>
      <c r="C3" s="20" t="s">
        <v>66</v>
      </c>
      <c r="D3" s="21" t="s">
        <v>1</v>
      </c>
      <c r="E3" s="22" t="s">
        <v>8</v>
      </c>
      <c r="F3" s="23">
        <v>1</v>
      </c>
      <c r="G3" s="24" t="s">
        <v>8</v>
      </c>
      <c r="H3" s="4" t="s">
        <v>126</v>
      </c>
      <c r="I3" s="4">
        <f t="shared" ref="I3:I66" si="8">SUM(P3+V3+AB3+AF3+AL3+AS3+AT3+AU3+AV3+AW3+AX3)</f>
        <v>493</v>
      </c>
      <c r="J3" s="32">
        <f>INDEX('DATA POBLACION'!$A$1:$CP$357,MATCH($G3,'DATA POBLACION'!$F$1:$F$357,0),MATCH(CONCATENATE(J$1,"_",$H3),'DATA POBLACION'!$A$1:$CP$1,0))</f>
        <v>4</v>
      </c>
      <c r="K3" s="32">
        <f>INDEX('DATA POBLACION'!$A$1:$CP$357,MATCH($G3,'DATA POBLACION'!$F$1:$F$357,0),MATCH(CONCATENATE(K$1,"_",$H3),'DATA POBLACION'!$A$1:$CP$1,0))</f>
        <v>5</v>
      </c>
      <c r="L3" s="32">
        <f>INDEX('DATA POBLACION'!$A$1:$CP$357,MATCH($G3,'DATA POBLACION'!$F$1:$F$357,0),MATCH(CONCATENATE(L$1,"_",$H3),'DATA POBLACION'!$A$1:$CP$1,0))</f>
        <v>10</v>
      </c>
      <c r="M3" s="32">
        <f>INDEX('DATA POBLACION'!$A$1:$CP$357,MATCH($G3,'DATA POBLACION'!$F$1:$F$357,0),MATCH(CONCATENATE(M$1,"_",$H3),'DATA POBLACION'!$A$1:$CP$1,0))</f>
        <v>5</v>
      </c>
      <c r="N3" s="32">
        <f>INDEX('DATA POBLACION'!$A$1:$CP$357,MATCH($G3,'DATA POBLACION'!$F$1:$F$357,0),MATCH(CONCATENATE(N$1,"_",$H3),'DATA POBLACION'!$A$1:$CP$1,0))</f>
        <v>3</v>
      </c>
      <c r="O3" s="85">
        <f t="shared" si="0"/>
        <v>18</v>
      </c>
      <c r="P3" s="84">
        <f t="shared" si="1"/>
        <v>27</v>
      </c>
      <c r="Q3" s="32">
        <f>INDEX('DATA POBLACION'!$A$1:$CP$357,MATCH($G3,'DATA POBLACION'!$F$1:$F$357,0),MATCH(CONCATENATE(Q$1,"_",$H3),'DATA POBLACION'!$A$1:$CP$1,0))</f>
        <v>9</v>
      </c>
      <c r="R3" s="32">
        <f>INDEX('DATA POBLACION'!$A$1:$CP$357,MATCH($G3,'DATA POBLACION'!$F$1:$F$357,0),MATCH(CONCATENATE(R$1,"_",$H3),'DATA POBLACION'!$A$1:$CP$1,0))</f>
        <v>4</v>
      </c>
      <c r="S3" s="32">
        <f>INDEX('DATA POBLACION'!$A$1:$CP$357,MATCH($G3,'DATA POBLACION'!$F$1:$F$357,0),MATCH(CONCATENATE(S$1,"_",$H3),'DATA POBLACION'!$A$1:$CP$1,0))</f>
        <v>5</v>
      </c>
      <c r="T3" s="32">
        <f>INDEX('DATA POBLACION'!$A$1:$CP$357,MATCH($G3,'DATA POBLACION'!$F$1:$F$357,0),MATCH(CONCATENATE(T$1,"_",$H3),'DATA POBLACION'!$A$1:$CP$1,0))</f>
        <v>9</v>
      </c>
      <c r="U3" s="32">
        <f>INDEX('DATA POBLACION'!$A$1:$CP$357,MATCH($G3,'DATA POBLACION'!$F$1:$F$357,0),MATCH(CONCATENATE(U$1,"_",$H3),'DATA POBLACION'!$A$1:$CP$1,0))</f>
        <v>3</v>
      </c>
      <c r="V3" s="84">
        <f t="shared" si="2"/>
        <v>30</v>
      </c>
      <c r="W3" s="32">
        <f>INDEX('DATA POBLACION'!$A$1:$CP$357,MATCH($G3,'DATA POBLACION'!$F$1:$F$357,0),MATCH(CONCATENATE(W$1,"_",$H3),'DATA POBLACION'!$A$1:$CP$1,0))</f>
        <v>4</v>
      </c>
      <c r="X3" s="32">
        <f>INDEX('DATA POBLACION'!$A$1:$CP$357,MATCH($G3,'DATA POBLACION'!$F$1:$F$357,0),MATCH(CONCATENATE(X$1,"_",$H3),'DATA POBLACION'!$A$1:$CP$1,0))</f>
        <v>3</v>
      </c>
      <c r="Y3" s="32">
        <f>INDEX('DATA POBLACION'!$A$1:$CP$357,MATCH($G3,'DATA POBLACION'!$F$1:$F$357,0),MATCH(CONCATENATE(Y$1,"_",$H3),'DATA POBLACION'!$A$1:$CP$1,0))</f>
        <v>5</v>
      </c>
      <c r="Z3" s="32">
        <f>INDEX('DATA POBLACION'!$A$1:$CP$357,MATCH($G3,'DATA POBLACION'!$F$1:$F$357,0),MATCH(CONCATENATE(Z$1,"_",$H3),'DATA POBLACION'!$A$1:$CP$1,0))</f>
        <v>4</v>
      </c>
      <c r="AA3" s="32">
        <f>INDEX('DATA POBLACION'!$A$1:$CP$357,MATCH($G3,'DATA POBLACION'!$F$1:$F$357,0),MATCH(CONCATENATE(AA$1,"_",$H3),'DATA POBLACION'!$A$1:$CP$1,0))</f>
        <v>10</v>
      </c>
      <c r="AB3" s="83">
        <f t="shared" si="3"/>
        <v>26</v>
      </c>
      <c r="AC3" s="32">
        <f>INDEX('DATA POBLACION'!$A$1:$CP$357,MATCH($G3,'DATA POBLACION'!$F$1:$F$357,0),MATCH(CONCATENATE(AC$1,"_",$H3),'DATA POBLACION'!$A$1:$CP$1,0))</f>
        <v>11</v>
      </c>
      <c r="AD3" s="32">
        <f>INDEX('DATA POBLACION'!$A$1:$CP$357,MATCH($G3,'DATA POBLACION'!$F$1:$F$357,0),MATCH(CONCATENATE(AD$1,"_",$H3),'DATA POBLACION'!$A$1:$CP$1,0))</f>
        <v>9</v>
      </c>
      <c r="AE3" s="32">
        <f>INDEX('DATA POBLACION'!$A$1:$CP$357,MATCH($G3,'DATA POBLACION'!$F$1:$F$357,0),MATCH(CONCATENATE(AE$1,"_",$H3),'DATA POBLACION'!$A$1:$CP$1,0))</f>
        <v>9</v>
      </c>
      <c r="AF3" s="84">
        <f t="shared" si="4"/>
        <v>29</v>
      </c>
      <c r="AG3" s="32">
        <f>INDEX('DATA POBLACION'!$A$1:$CP$357,MATCH($G3,'DATA POBLACION'!$F$1:$F$357,0),MATCH(CONCATENATE(AG$1,"_",$H3),'DATA POBLACION'!$A$1:$CP$1,0))</f>
        <v>11</v>
      </c>
      <c r="AH3" s="32">
        <f>INDEX('DATA POBLACION'!$A$1:$CP$357,MATCH($G3,'DATA POBLACION'!$F$1:$F$357,0),MATCH(CONCATENATE(AH$1,"_",$H3),'DATA POBLACION'!$A$1:$CP$1,0))</f>
        <v>13</v>
      </c>
      <c r="AI3" s="4">
        <f t="shared" ref="AI3:AI66" si="9">SUM(AC3+AD3+AE3+AG3+AH3)</f>
        <v>53</v>
      </c>
      <c r="AJ3" s="32">
        <f>INDEX('DATA POBLACION'!$A$1:$CP$357,MATCH($G3,'DATA POBLACION'!$F$1:$F$357,0),MATCH(CONCATENATE(AJ$1,"_",$H3),'DATA POBLACION'!$A$1:$CP$1,0))</f>
        <v>41</v>
      </c>
      <c r="AK3" s="32">
        <f>INDEX('DATA POBLACION'!$A$1:$CP$357,MATCH($G3,'DATA POBLACION'!$F$1:$F$357,0),MATCH(CONCATENATE(AK$1,"_",$H3),'DATA POBLACION'!$A$1:$CP$1,0))</f>
        <v>46</v>
      </c>
      <c r="AL3" s="84">
        <f t="shared" si="5"/>
        <v>111</v>
      </c>
      <c r="AM3" s="32">
        <f>INDEX('DATA POBLACION'!$A$1:$CP$357,MATCH($G3,'DATA POBLACION'!$F$1:$F$357,0),MATCH(CONCATENATE(AM$1,"_",$H3),'DATA POBLACION'!$A$1:$CP$1,0))</f>
        <v>40</v>
      </c>
      <c r="AN3" s="32">
        <f>INDEX('DATA POBLACION'!$A$1:$CP$357,MATCH($G3,'DATA POBLACION'!$F$1:$F$357,0),MATCH(CONCATENATE(AN$1,"_",$H3),'DATA POBLACION'!$A$1:$CP$1,0))</f>
        <v>36</v>
      </c>
      <c r="AO3" s="32">
        <f>INDEX('DATA POBLACION'!$A$1:$CP$357,MATCH($G3,'DATA POBLACION'!$F$1:$F$357,0),MATCH(CONCATENATE(AO$1,"_",$H3),'DATA POBLACION'!$A$1:$CP$1,0))</f>
        <v>25</v>
      </c>
      <c r="AP3" s="32">
        <f>INDEX('DATA POBLACION'!$A$1:$CP$357,MATCH($G3,'DATA POBLACION'!$F$1:$F$357,0),MATCH(CONCATENATE(AP$1,"_",$H3),'DATA POBLACION'!$A$1:$CP$1,0))</f>
        <v>36</v>
      </c>
      <c r="AQ3" s="32">
        <f>INDEX('DATA POBLACION'!$A$1:$CP$357,MATCH($G3,'DATA POBLACION'!$F$1:$F$357,0),MATCH(CONCATENATE(AQ$1,"_",$H3),'DATA POBLACION'!$A$1:$CP$1,0))</f>
        <v>34</v>
      </c>
      <c r="AR3" s="32">
        <f>INDEX('DATA POBLACION'!$A$1:$CP$357,MATCH($G3,'DATA POBLACION'!$F$1:$F$357,0),MATCH(CONCATENATE(AR$1,"_",$H3),'DATA POBLACION'!$A$1:$CP$1,0))</f>
        <v>31</v>
      </c>
      <c r="AS3" s="84">
        <f t="shared" si="6"/>
        <v>202</v>
      </c>
      <c r="AT3" s="32">
        <f>INDEX('DATA POBLACION'!$A$1:$CP$357,MATCH($G3,'DATA POBLACION'!$F$1:$F$357,0),MATCH(CONCATENATE(AT$1,"_",$H3),'DATA POBLACION'!$A$1:$CP$1,0))</f>
        <v>13</v>
      </c>
      <c r="AU3" s="32">
        <f>INDEX('DATA POBLACION'!$A$1:$CP$357,MATCH($G3,'DATA POBLACION'!$F$1:$F$357,0),MATCH(CONCATENATE(AU$1,"_",$H3),'DATA POBLACION'!$A$1:$CP$1,0))</f>
        <v>16</v>
      </c>
      <c r="AV3" s="32">
        <f>INDEX('DATA POBLACION'!$A$1:$CP$357,MATCH($G3,'DATA POBLACION'!$F$1:$F$357,0),MATCH(CONCATENATE(AV$1,"_",$H3),'DATA POBLACION'!$A$1:$CP$1,0))</f>
        <v>13</v>
      </c>
      <c r="AW3" s="32">
        <f>INDEX('DATA POBLACION'!$A$1:$CP$357,MATCH($G3,'DATA POBLACION'!$F$1:$F$357,0),MATCH(CONCATENATE(AW$1,"_",$H3),'DATA POBLACION'!$A$1:$CP$1,0))</f>
        <v>15</v>
      </c>
      <c r="AX3" s="32">
        <f>INDEX('DATA POBLACION'!$A$1:$CP$357,MATCH($G3,'DATA POBLACION'!$F$1:$F$357,0),MATCH(CONCATENATE(AX$1,"_",$H3),'DATA POBLACION'!$A$1:$CP$1,0))</f>
        <v>11</v>
      </c>
      <c r="AY3" s="83">
        <f t="shared" si="7"/>
        <v>68</v>
      </c>
    </row>
    <row r="4" spans="1:51" x14ac:dyDescent="0.2">
      <c r="A4" s="18" t="s">
        <v>33</v>
      </c>
      <c r="B4" s="19" t="s">
        <v>65</v>
      </c>
      <c r="C4" s="20" t="s">
        <v>70</v>
      </c>
      <c r="D4" s="21" t="s">
        <v>2</v>
      </c>
      <c r="E4" s="22" t="s">
        <v>9</v>
      </c>
      <c r="F4" s="23">
        <v>1</v>
      </c>
      <c r="G4" s="24" t="s">
        <v>211</v>
      </c>
      <c r="H4" s="4" t="s">
        <v>125</v>
      </c>
      <c r="I4" s="4">
        <f t="shared" si="8"/>
        <v>2324</v>
      </c>
      <c r="J4" s="32">
        <f>INDEX('DATA POBLACION'!$A$1:$CP$357,MATCH($G4,'DATA POBLACION'!$F$1:$F$357,0),MATCH(CONCATENATE(J$1,"_",$H4),'DATA POBLACION'!$A$1:$CP$1,0))</f>
        <v>32</v>
      </c>
      <c r="K4" s="32">
        <f>INDEX('DATA POBLACION'!$A$1:$CP$357,MATCH($G4,'DATA POBLACION'!$F$1:$F$357,0),MATCH(CONCATENATE(K$1,"_",$H4),'DATA POBLACION'!$A$1:$CP$1,0))</f>
        <v>30</v>
      </c>
      <c r="L4" s="32">
        <f>INDEX('DATA POBLACION'!$A$1:$CP$357,MATCH($G4,'DATA POBLACION'!$F$1:$F$357,0),MATCH(CONCATENATE(L$1,"_",$H4),'DATA POBLACION'!$A$1:$CP$1,0))</f>
        <v>34</v>
      </c>
      <c r="M4" s="32">
        <f>INDEX('DATA POBLACION'!$A$1:$CP$357,MATCH($G4,'DATA POBLACION'!$F$1:$F$357,0),MATCH(CONCATENATE(M$1,"_",$H4),'DATA POBLACION'!$A$1:$CP$1,0))</f>
        <v>30</v>
      </c>
      <c r="N4" s="32">
        <f>INDEX('DATA POBLACION'!$A$1:$CP$357,MATCH($G4,'DATA POBLACION'!$F$1:$F$357,0),MATCH(CONCATENATE(N$1,"_",$H4),'DATA POBLACION'!$A$1:$CP$1,0))</f>
        <v>33</v>
      </c>
      <c r="O4" s="85">
        <f t="shared" si="0"/>
        <v>97</v>
      </c>
      <c r="P4" s="84">
        <f t="shared" si="1"/>
        <v>159</v>
      </c>
      <c r="Q4" s="32">
        <f>INDEX('DATA POBLACION'!$A$1:$CP$357,MATCH($G4,'DATA POBLACION'!$F$1:$F$357,0),MATCH(CONCATENATE(Q$1,"_",$H4),'DATA POBLACION'!$A$1:$CP$1,0))</f>
        <v>38</v>
      </c>
      <c r="R4" s="32">
        <f>INDEX('DATA POBLACION'!$A$1:$CP$357,MATCH($G4,'DATA POBLACION'!$F$1:$F$357,0),MATCH(CONCATENATE(R$1,"_",$H4),'DATA POBLACION'!$A$1:$CP$1,0))</f>
        <v>37</v>
      </c>
      <c r="S4" s="32">
        <f>INDEX('DATA POBLACION'!$A$1:$CP$357,MATCH($G4,'DATA POBLACION'!$F$1:$F$357,0),MATCH(CONCATENATE(S$1,"_",$H4),'DATA POBLACION'!$A$1:$CP$1,0))</f>
        <v>29</v>
      </c>
      <c r="T4" s="32">
        <f>INDEX('DATA POBLACION'!$A$1:$CP$357,MATCH($G4,'DATA POBLACION'!$F$1:$F$357,0),MATCH(CONCATENATE(T$1,"_",$H4),'DATA POBLACION'!$A$1:$CP$1,0))</f>
        <v>30</v>
      </c>
      <c r="U4" s="32">
        <f>INDEX('DATA POBLACION'!$A$1:$CP$357,MATCH($G4,'DATA POBLACION'!$F$1:$F$357,0),MATCH(CONCATENATE(U$1,"_",$H4),'DATA POBLACION'!$A$1:$CP$1,0))</f>
        <v>29</v>
      </c>
      <c r="V4" s="84">
        <f t="shared" si="2"/>
        <v>163</v>
      </c>
      <c r="W4" s="32">
        <f>INDEX('DATA POBLACION'!$A$1:$CP$357,MATCH($G4,'DATA POBLACION'!$F$1:$F$357,0),MATCH(CONCATENATE(W$1,"_",$H4),'DATA POBLACION'!$A$1:$CP$1,0))</f>
        <v>44</v>
      </c>
      <c r="X4" s="32">
        <f>INDEX('DATA POBLACION'!$A$1:$CP$357,MATCH($G4,'DATA POBLACION'!$F$1:$F$357,0),MATCH(CONCATENATE(X$1,"_",$H4),'DATA POBLACION'!$A$1:$CP$1,0))</f>
        <v>28</v>
      </c>
      <c r="Y4" s="32">
        <f>INDEX('DATA POBLACION'!$A$1:$CP$357,MATCH($G4,'DATA POBLACION'!$F$1:$F$357,0),MATCH(CONCATENATE(Y$1,"_",$H4),'DATA POBLACION'!$A$1:$CP$1,0))</f>
        <v>34</v>
      </c>
      <c r="Z4" s="32">
        <f>INDEX('DATA POBLACION'!$A$1:$CP$357,MATCH($G4,'DATA POBLACION'!$F$1:$F$357,0),MATCH(CONCATENATE(Z$1,"_",$H4),'DATA POBLACION'!$A$1:$CP$1,0))</f>
        <v>34</v>
      </c>
      <c r="AA4" s="32">
        <f>INDEX('DATA POBLACION'!$A$1:$CP$357,MATCH($G4,'DATA POBLACION'!$F$1:$F$357,0),MATCH(CONCATENATE(AA$1,"_",$H4),'DATA POBLACION'!$A$1:$CP$1,0))</f>
        <v>47</v>
      </c>
      <c r="AB4" s="83">
        <f t="shared" si="3"/>
        <v>187</v>
      </c>
      <c r="AC4" s="32">
        <f>INDEX('DATA POBLACION'!$A$1:$CP$357,MATCH($G4,'DATA POBLACION'!$F$1:$F$357,0),MATCH(CONCATENATE(AC$1,"_",$H4),'DATA POBLACION'!$A$1:$CP$1,0))</f>
        <v>55</v>
      </c>
      <c r="AD4" s="32">
        <f>INDEX('DATA POBLACION'!$A$1:$CP$357,MATCH($G4,'DATA POBLACION'!$F$1:$F$357,0),MATCH(CONCATENATE(AD$1,"_",$H4),'DATA POBLACION'!$A$1:$CP$1,0))</f>
        <v>45</v>
      </c>
      <c r="AE4" s="32">
        <f>INDEX('DATA POBLACION'!$A$1:$CP$357,MATCH($G4,'DATA POBLACION'!$F$1:$F$357,0),MATCH(CONCATENATE(AE$1,"_",$H4),'DATA POBLACION'!$A$1:$CP$1,0))</f>
        <v>60</v>
      </c>
      <c r="AF4" s="84">
        <f t="shared" si="4"/>
        <v>160</v>
      </c>
      <c r="AG4" s="32">
        <f>INDEX('DATA POBLACION'!$A$1:$CP$357,MATCH($G4,'DATA POBLACION'!$F$1:$F$357,0),MATCH(CONCATENATE(AG$1,"_",$H4),'DATA POBLACION'!$A$1:$CP$1,0))</f>
        <v>49</v>
      </c>
      <c r="AH4" s="32">
        <f>INDEX('DATA POBLACION'!$A$1:$CP$357,MATCH($G4,'DATA POBLACION'!$F$1:$F$357,0),MATCH(CONCATENATE(AH$1,"_",$H4),'DATA POBLACION'!$A$1:$CP$1,0))</f>
        <v>56</v>
      </c>
      <c r="AI4" s="4">
        <f t="shared" si="9"/>
        <v>265</v>
      </c>
      <c r="AJ4" s="32">
        <f>INDEX('DATA POBLACION'!$A$1:$CP$357,MATCH($G4,'DATA POBLACION'!$F$1:$F$357,0),MATCH(CONCATENATE(AJ$1,"_",$H4),'DATA POBLACION'!$A$1:$CP$1,0))</f>
        <v>253</v>
      </c>
      <c r="AK4" s="32">
        <f>INDEX('DATA POBLACION'!$A$1:$CP$357,MATCH($G4,'DATA POBLACION'!$F$1:$F$357,0),MATCH(CONCATENATE(AK$1,"_",$H4),'DATA POBLACION'!$A$1:$CP$1,0))</f>
        <v>211</v>
      </c>
      <c r="AL4" s="84">
        <f t="shared" si="5"/>
        <v>569</v>
      </c>
      <c r="AM4" s="32">
        <f>INDEX('DATA POBLACION'!$A$1:$CP$357,MATCH($G4,'DATA POBLACION'!$F$1:$F$357,0),MATCH(CONCATENATE(AM$1,"_",$H4),'DATA POBLACION'!$A$1:$CP$1,0))</f>
        <v>166</v>
      </c>
      <c r="AN4" s="32">
        <f>INDEX('DATA POBLACION'!$A$1:$CP$357,MATCH($G4,'DATA POBLACION'!$F$1:$F$357,0),MATCH(CONCATENATE(AN$1,"_",$H4),'DATA POBLACION'!$A$1:$CP$1,0))</f>
        <v>135</v>
      </c>
      <c r="AO4" s="32">
        <f>INDEX('DATA POBLACION'!$A$1:$CP$357,MATCH($G4,'DATA POBLACION'!$F$1:$F$357,0),MATCH(CONCATENATE(AO$1,"_",$H4),'DATA POBLACION'!$A$1:$CP$1,0))</f>
        <v>144</v>
      </c>
      <c r="AP4" s="32">
        <f>INDEX('DATA POBLACION'!$A$1:$CP$357,MATCH($G4,'DATA POBLACION'!$F$1:$F$357,0),MATCH(CONCATENATE(AP$1,"_",$H4),'DATA POBLACION'!$A$1:$CP$1,0))</f>
        <v>125</v>
      </c>
      <c r="AQ4" s="32">
        <f>INDEX('DATA POBLACION'!$A$1:$CP$357,MATCH($G4,'DATA POBLACION'!$F$1:$F$357,0),MATCH(CONCATENATE(AQ$1,"_",$H4),'DATA POBLACION'!$A$1:$CP$1,0))</f>
        <v>108</v>
      </c>
      <c r="AR4" s="32">
        <f>INDEX('DATA POBLACION'!$A$1:$CP$357,MATCH($G4,'DATA POBLACION'!$F$1:$F$357,0),MATCH(CONCATENATE(AR$1,"_",$H4),'DATA POBLACION'!$A$1:$CP$1,0))</f>
        <v>108</v>
      </c>
      <c r="AS4" s="84">
        <f t="shared" si="6"/>
        <v>786</v>
      </c>
      <c r="AT4" s="32">
        <f>INDEX('DATA POBLACION'!$A$1:$CP$357,MATCH($G4,'DATA POBLACION'!$F$1:$F$357,0),MATCH(CONCATENATE(AT$1,"_",$H4),'DATA POBLACION'!$A$1:$CP$1,0))</f>
        <v>91</v>
      </c>
      <c r="AU4" s="32">
        <f>INDEX('DATA POBLACION'!$A$1:$CP$357,MATCH($G4,'DATA POBLACION'!$F$1:$F$357,0),MATCH(CONCATENATE(AU$1,"_",$H4),'DATA POBLACION'!$A$1:$CP$1,0))</f>
        <v>77</v>
      </c>
      <c r="AV4" s="32">
        <f>INDEX('DATA POBLACION'!$A$1:$CP$357,MATCH($G4,'DATA POBLACION'!$F$1:$F$357,0),MATCH(CONCATENATE(AV$1,"_",$H4),'DATA POBLACION'!$A$1:$CP$1,0))</f>
        <v>62</v>
      </c>
      <c r="AW4" s="32">
        <f>INDEX('DATA POBLACION'!$A$1:$CP$357,MATCH($G4,'DATA POBLACION'!$F$1:$F$357,0),MATCH(CONCATENATE(AW$1,"_",$H4),'DATA POBLACION'!$A$1:$CP$1,0))</f>
        <v>39</v>
      </c>
      <c r="AX4" s="32">
        <f>INDEX('DATA POBLACION'!$A$1:$CP$357,MATCH($G4,'DATA POBLACION'!$F$1:$F$357,0),MATCH(CONCATENATE(AX$1,"_",$H4),'DATA POBLACION'!$A$1:$CP$1,0))</f>
        <v>31</v>
      </c>
      <c r="AY4" s="83">
        <f t="shared" si="7"/>
        <v>300</v>
      </c>
    </row>
    <row r="5" spans="1:51" x14ac:dyDescent="0.2">
      <c r="A5" s="18" t="s">
        <v>33</v>
      </c>
      <c r="B5" s="19" t="s">
        <v>65</v>
      </c>
      <c r="C5" s="20" t="s">
        <v>70</v>
      </c>
      <c r="D5" s="21" t="s">
        <v>2</v>
      </c>
      <c r="E5" s="22" t="s">
        <v>9</v>
      </c>
      <c r="F5" s="23">
        <v>1</v>
      </c>
      <c r="G5" s="24" t="s">
        <v>211</v>
      </c>
      <c r="H5" s="4" t="s">
        <v>126</v>
      </c>
      <c r="I5" s="4">
        <f t="shared" si="8"/>
        <v>2175</v>
      </c>
      <c r="J5" s="32">
        <f>INDEX('DATA POBLACION'!$A$1:$CP$357,MATCH($G5,'DATA POBLACION'!$F$1:$F$357,0),MATCH(CONCATENATE(J$1,"_",$H5),'DATA POBLACION'!$A$1:$CP$1,0))</f>
        <v>18</v>
      </c>
      <c r="K5" s="32">
        <f>INDEX('DATA POBLACION'!$A$1:$CP$357,MATCH($G5,'DATA POBLACION'!$F$1:$F$357,0),MATCH(CONCATENATE(K$1,"_",$H5),'DATA POBLACION'!$A$1:$CP$1,0))</f>
        <v>29</v>
      </c>
      <c r="L5" s="32">
        <f>INDEX('DATA POBLACION'!$A$1:$CP$357,MATCH($G5,'DATA POBLACION'!$F$1:$F$357,0),MATCH(CONCATENATE(L$1,"_",$H5),'DATA POBLACION'!$A$1:$CP$1,0))</f>
        <v>32</v>
      </c>
      <c r="M5" s="32">
        <f>INDEX('DATA POBLACION'!$A$1:$CP$357,MATCH($G5,'DATA POBLACION'!$F$1:$F$357,0),MATCH(CONCATENATE(M$1,"_",$H5),'DATA POBLACION'!$A$1:$CP$1,0))</f>
        <v>26</v>
      </c>
      <c r="N5" s="32">
        <f>INDEX('DATA POBLACION'!$A$1:$CP$357,MATCH($G5,'DATA POBLACION'!$F$1:$F$357,0),MATCH(CONCATENATE(N$1,"_",$H5),'DATA POBLACION'!$A$1:$CP$1,0))</f>
        <v>37</v>
      </c>
      <c r="O5" s="85">
        <f t="shared" si="0"/>
        <v>95</v>
      </c>
      <c r="P5" s="84">
        <f t="shared" si="1"/>
        <v>142</v>
      </c>
      <c r="Q5" s="32">
        <f>INDEX('DATA POBLACION'!$A$1:$CP$357,MATCH($G5,'DATA POBLACION'!$F$1:$F$357,0),MATCH(CONCATENATE(Q$1,"_",$H5),'DATA POBLACION'!$A$1:$CP$1,0))</f>
        <v>36</v>
      </c>
      <c r="R5" s="32">
        <f>INDEX('DATA POBLACION'!$A$1:$CP$357,MATCH($G5,'DATA POBLACION'!$F$1:$F$357,0),MATCH(CONCATENATE(R$1,"_",$H5),'DATA POBLACION'!$A$1:$CP$1,0))</f>
        <v>29</v>
      </c>
      <c r="S5" s="32">
        <f>INDEX('DATA POBLACION'!$A$1:$CP$357,MATCH($G5,'DATA POBLACION'!$F$1:$F$357,0),MATCH(CONCATENATE(S$1,"_",$H5),'DATA POBLACION'!$A$1:$CP$1,0))</f>
        <v>34</v>
      </c>
      <c r="T5" s="32">
        <f>INDEX('DATA POBLACION'!$A$1:$CP$357,MATCH($G5,'DATA POBLACION'!$F$1:$F$357,0),MATCH(CONCATENATE(T$1,"_",$H5),'DATA POBLACION'!$A$1:$CP$1,0))</f>
        <v>31</v>
      </c>
      <c r="U5" s="32">
        <f>INDEX('DATA POBLACION'!$A$1:$CP$357,MATCH($G5,'DATA POBLACION'!$F$1:$F$357,0),MATCH(CONCATENATE(U$1,"_",$H5),'DATA POBLACION'!$A$1:$CP$1,0))</f>
        <v>28</v>
      </c>
      <c r="V5" s="84">
        <f t="shared" si="2"/>
        <v>158</v>
      </c>
      <c r="W5" s="32">
        <f>INDEX('DATA POBLACION'!$A$1:$CP$357,MATCH($G5,'DATA POBLACION'!$F$1:$F$357,0),MATCH(CONCATENATE(W$1,"_",$H5),'DATA POBLACION'!$A$1:$CP$1,0))</f>
        <v>31</v>
      </c>
      <c r="X5" s="32">
        <f>INDEX('DATA POBLACION'!$A$1:$CP$357,MATCH($G5,'DATA POBLACION'!$F$1:$F$357,0),MATCH(CONCATENATE(X$1,"_",$H5),'DATA POBLACION'!$A$1:$CP$1,0))</f>
        <v>32</v>
      </c>
      <c r="Y5" s="32">
        <f>INDEX('DATA POBLACION'!$A$1:$CP$357,MATCH($G5,'DATA POBLACION'!$F$1:$F$357,0),MATCH(CONCATENATE(Y$1,"_",$H5),'DATA POBLACION'!$A$1:$CP$1,0))</f>
        <v>29</v>
      </c>
      <c r="Z5" s="32">
        <f>INDEX('DATA POBLACION'!$A$1:$CP$357,MATCH($G5,'DATA POBLACION'!$F$1:$F$357,0),MATCH(CONCATENATE(Z$1,"_",$H5),'DATA POBLACION'!$A$1:$CP$1,0))</f>
        <v>37</v>
      </c>
      <c r="AA5" s="32">
        <f>INDEX('DATA POBLACION'!$A$1:$CP$357,MATCH($G5,'DATA POBLACION'!$F$1:$F$357,0),MATCH(CONCATENATE(AA$1,"_",$H5),'DATA POBLACION'!$A$1:$CP$1,0))</f>
        <v>45</v>
      </c>
      <c r="AB5" s="83">
        <f t="shared" si="3"/>
        <v>174</v>
      </c>
      <c r="AC5" s="32">
        <f>INDEX('DATA POBLACION'!$A$1:$CP$357,MATCH($G5,'DATA POBLACION'!$F$1:$F$357,0),MATCH(CONCATENATE(AC$1,"_",$H5),'DATA POBLACION'!$A$1:$CP$1,0))</f>
        <v>53</v>
      </c>
      <c r="AD5" s="32">
        <f>INDEX('DATA POBLACION'!$A$1:$CP$357,MATCH($G5,'DATA POBLACION'!$F$1:$F$357,0),MATCH(CONCATENATE(AD$1,"_",$H5),'DATA POBLACION'!$A$1:$CP$1,0))</f>
        <v>49</v>
      </c>
      <c r="AE5" s="32">
        <f>INDEX('DATA POBLACION'!$A$1:$CP$357,MATCH($G5,'DATA POBLACION'!$F$1:$F$357,0),MATCH(CONCATENATE(AE$1,"_",$H5),'DATA POBLACION'!$A$1:$CP$1,0))</f>
        <v>46</v>
      </c>
      <c r="AF5" s="84">
        <f t="shared" si="4"/>
        <v>148</v>
      </c>
      <c r="AG5" s="32">
        <f>INDEX('DATA POBLACION'!$A$1:$CP$357,MATCH($G5,'DATA POBLACION'!$F$1:$F$357,0),MATCH(CONCATENATE(AG$1,"_",$H5),'DATA POBLACION'!$A$1:$CP$1,0))</f>
        <v>60</v>
      </c>
      <c r="AH5" s="32">
        <f>INDEX('DATA POBLACION'!$A$1:$CP$357,MATCH($G5,'DATA POBLACION'!$F$1:$F$357,0),MATCH(CONCATENATE(AH$1,"_",$H5),'DATA POBLACION'!$A$1:$CP$1,0))</f>
        <v>56</v>
      </c>
      <c r="AI5" s="4">
        <f t="shared" si="9"/>
        <v>264</v>
      </c>
      <c r="AJ5" s="32">
        <f>INDEX('DATA POBLACION'!$A$1:$CP$357,MATCH($G5,'DATA POBLACION'!$F$1:$F$357,0),MATCH(CONCATENATE(AJ$1,"_",$H5),'DATA POBLACION'!$A$1:$CP$1,0))</f>
        <v>244</v>
      </c>
      <c r="AK5" s="32">
        <f>INDEX('DATA POBLACION'!$A$1:$CP$357,MATCH($G5,'DATA POBLACION'!$F$1:$F$357,0),MATCH(CONCATENATE(AK$1,"_",$H5),'DATA POBLACION'!$A$1:$CP$1,0))</f>
        <v>186</v>
      </c>
      <c r="AL5" s="84">
        <f t="shared" si="5"/>
        <v>546</v>
      </c>
      <c r="AM5" s="32">
        <f>INDEX('DATA POBLACION'!$A$1:$CP$357,MATCH($G5,'DATA POBLACION'!$F$1:$F$357,0),MATCH(CONCATENATE(AM$1,"_",$H5),'DATA POBLACION'!$A$1:$CP$1,0))</f>
        <v>121</v>
      </c>
      <c r="AN5" s="32">
        <f>INDEX('DATA POBLACION'!$A$1:$CP$357,MATCH($G5,'DATA POBLACION'!$F$1:$F$357,0),MATCH(CONCATENATE(AN$1,"_",$H5),'DATA POBLACION'!$A$1:$CP$1,0))</f>
        <v>134</v>
      </c>
      <c r="AO5" s="32">
        <f>INDEX('DATA POBLACION'!$A$1:$CP$357,MATCH($G5,'DATA POBLACION'!$F$1:$F$357,0),MATCH(CONCATENATE(AO$1,"_",$H5),'DATA POBLACION'!$A$1:$CP$1,0))</f>
        <v>116</v>
      </c>
      <c r="AP5" s="32">
        <f>INDEX('DATA POBLACION'!$A$1:$CP$357,MATCH($G5,'DATA POBLACION'!$F$1:$F$357,0),MATCH(CONCATENATE(AP$1,"_",$H5),'DATA POBLACION'!$A$1:$CP$1,0))</f>
        <v>134</v>
      </c>
      <c r="AQ5" s="32">
        <f>INDEX('DATA POBLACION'!$A$1:$CP$357,MATCH($G5,'DATA POBLACION'!$F$1:$F$357,0),MATCH(CONCATENATE(AQ$1,"_",$H5),'DATA POBLACION'!$A$1:$CP$1,0))</f>
        <v>100</v>
      </c>
      <c r="AR5" s="32">
        <f>INDEX('DATA POBLACION'!$A$1:$CP$357,MATCH($G5,'DATA POBLACION'!$F$1:$F$357,0),MATCH(CONCATENATE(AR$1,"_",$H5),'DATA POBLACION'!$A$1:$CP$1,0))</f>
        <v>102</v>
      </c>
      <c r="AS5" s="84">
        <f t="shared" si="6"/>
        <v>707</v>
      </c>
      <c r="AT5" s="32">
        <f>INDEX('DATA POBLACION'!$A$1:$CP$357,MATCH($G5,'DATA POBLACION'!$F$1:$F$357,0),MATCH(CONCATENATE(AT$1,"_",$H5),'DATA POBLACION'!$A$1:$CP$1,0))</f>
        <v>82</v>
      </c>
      <c r="AU5" s="32">
        <f>INDEX('DATA POBLACION'!$A$1:$CP$357,MATCH($G5,'DATA POBLACION'!$F$1:$F$357,0),MATCH(CONCATENATE(AU$1,"_",$H5),'DATA POBLACION'!$A$1:$CP$1,0))</f>
        <v>71</v>
      </c>
      <c r="AV5" s="32">
        <f>INDEX('DATA POBLACION'!$A$1:$CP$357,MATCH($G5,'DATA POBLACION'!$F$1:$F$357,0),MATCH(CONCATENATE(AV$1,"_",$H5),'DATA POBLACION'!$A$1:$CP$1,0))</f>
        <v>49</v>
      </c>
      <c r="AW5" s="32">
        <f>INDEX('DATA POBLACION'!$A$1:$CP$357,MATCH($G5,'DATA POBLACION'!$F$1:$F$357,0),MATCH(CONCATENATE(AW$1,"_",$H5),'DATA POBLACION'!$A$1:$CP$1,0))</f>
        <v>46</v>
      </c>
      <c r="AX5" s="32">
        <f>INDEX('DATA POBLACION'!$A$1:$CP$357,MATCH($G5,'DATA POBLACION'!$F$1:$F$357,0),MATCH(CONCATENATE(AX$1,"_",$H5),'DATA POBLACION'!$A$1:$CP$1,0))</f>
        <v>52</v>
      </c>
      <c r="AY5" s="83">
        <f t="shared" si="7"/>
        <v>300</v>
      </c>
    </row>
    <row r="6" spans="1:51" x14ac:dyDescent="0.2">
      <c r="A6" s="18" t="s">
        <v>33</v>
      </c>
      <c r="B6" s="19" t="s">
        <v>65</v>
      </c>
      <c r="C6" s="20" t="s">
        <v>70</v>
      </c>
      <c r="D6" s="21" t="s">
        <v>2</v>
      </c>
      <c r="E6" s="22" t="s">
        <v>9</v>
      </c>
      <c r="F6" s="23">
        <v>1</v>
      </c>
      <c r="G6" s="24" t="s">
        <v>212</v>
      </c>
      <c r="H6" s="4" t="s">
        <v>125</v>
      </c>
      <c r="I6" s="4">
        <f t="shared" si="8"/>
        <v>442</v>
      </c>
      <c r="J6" s="32">
        <f>INDEX('DATA POBLACION'!$A$1:$CP$357,MATCH($G6,'DATA POBLACION'!$F$1:$F$357,0),MATCH(CONCATENATE(J$1,"_",$H6),'DATA POBLACION'!$A$1:$CP$1,0))</f>
        <v>6</v>
      </c>
      <c r="K6" s="32">
        <f>INDEX('DATA POBLACION'!$A$1:$CP$357,MATCH($G6,'DATA POBLACION'!$F$1:$F$357,0),MATCH(CONCATENATE(K$1,"_",$H6),'DATA POBLACION'!$A$1:$CP$1,0))</f>
        <v>6</v>
      </c>
      <c r="L6" s="32">
        <f>INDEX('DATA POBLACION'!$A$1:$CP$357,MATCH($G6,'DATA POBLACION'!$F$1:$F$357,0),MATCH(CONCATENATE(L$1,"_",$H6),'DATA POBLACION'!$A$1:$CP$1,0))</f>
        <v>7</v>
      </c>
      <c r="M6" s="32">
        <f>INDEX('DATA POBLACION'!$A$1:$CP$357,MATCH($G6,'DATA POBLACION'!$F$1:$F$357,0),MATCH(CONCATENATE(M$1,"_",$H6),'DATA POBLACION'!$A$1:$CP$1,0))</f>
        <v>6</v>
      </c>
      <c r="N6" s="32">
        <f>INDEX('DATA POBLACION'!$A$1:$CP$357,MATCH($G6,'DATA POBLACION'!$F$1:$F$357,0),MATCH(CONCATENATE(N$1,"_",$H6),'DATA POBLACION'!$A$1:$CP$1,0))</f>
        <v>6</v>
      </c>
      <c r="O6" s="85">
        <f t="shared" si="0"/>
        <v>19</v>
      </c>
      <c r="P6" s="84">
        <f t="shared" si="1"/>
        <v>31</v>
      </c>
      <c r="Q6" s="32">
        <f>INDEX('DATA POBLACION'!$A$1:$CP$357,MATCH($G6,'DATA POBLACION'!$F$1:$F$357,0),MATCH(CONCATENATE(Q$1,"_",$H6),'DATA POBLACION'!$A$1:$CP$1,0))</f>
        <v>7</v>
      </c>
      <c r="R6" s="32">
        <f>INDEX('DATA POBLACION'!$A$1:$CP$357,MATCH($G6,'DATA POBLACION'!$F$1:$F$357,0),MATCH(CONCATENATE(R$1,"_",$H6),'DATA POBLACION'!$A$1:$CP$1,0))</f>
        <v>7</v>
      </c>
      <c r="S6" s="32">
        <f>INDEX('DATA POBLACION'!$A$1:$CP$357,MATCH($G6,'DATA POBLACION'!$F$1:$F$357,0),MATCH(CONCATENATE(S$1,"_",$H6),'DATA POBLACION'!$A$1:$CP$1,0))</f>
        <v>5</v>
      </c>
      <c r="T6" s="32">
        <f>INDEX('DATA POBLACION'!$A$1:$CP$357,MATCH($G6,'DATA POBLACION'!$F$1:$F$357,0),MATCH(CONCATENATE(T$1,"_",$H6),'DATA POBLACION'!$A$1:$CP$1,0))</f>
        <v>6</v>
      </c>
      <c r="U6" s="32">
        <f>INDEX('DATA POBLACION'!$A$1:$CP$357,MATCH($G6,'DATA POBLACION'!$F$1:$F$357,0),MATCH(CONCATENATE(U$1,"_",$H6),'DATA POBLACION'!$A$1:$CP$1,0))</f>
        <v>6</v>
      </c>
      <c r="V6" s="84">
        <f t="shared" si="2"/>
        <v>31</v>
      </c>
      <c r="W6" s="32">
        <f>INDEX('DATA POBLACION'!$A$1:$CP$357,MATCH($G6,'DATA POBLACION'!$F$1:$F$357,0),MATCH(CONCATENATE(W$1,"_",$H6),'DATA POBLACION'!$A$1:$CP$1,0))</f>
        <v>8</v>
      </c>
      <c r="X6" s="32">
        <f>INDEX('DATA POBLACION'!$A$1:$CP$357,MATCH($G6,'DATA POBLACION'!$F$1:$F$357,0),MATCH(CONCATENATE(X$1,"_",$H6),'DATA POBLACION'!$A$1:$CP$1,0))</f>
        <v>5</v>
      </c>
      <c r="Y6" s="32">
        <f>INDEX('DATA POBLACION'!$A$1:$CP$357,MATCH($G6,'DATA POBLACION'!$F$1:$F$357,0),MATCH(CONCATENATE(Y$1,"_",$H6),'DATA POBLACION'!$A$1:$CP$1,0))</f>
        <v>6</v>
      </c>
      <c r="Z6" s="32">
        <f>INDEX('DATA POBLACION'!$A$1:$CP$357,MATCH($G6,'DATA POBLACION'!$F$1:$F$357,0),MATCH(CONCATENATE(Z$1,"_",$H6),'DATA POBLACION'!$A$1:$CP$1,0))</f>
        <v>7</v>
      </c>
      <c r="AA6" s="32">
        <f>INDEX('DATA POBLACION'!$A$1:$CP$357,MATCH($G6,'DATA POBLACION'!$F$1:$F$357,0),MATCH(CONCATENATE(AA$1,"_",$H6),'DATA POBLACION'!$A$1:$CP$1,0))</f>
        <v>9</v>
      </c>
      <c r="AB6" s="83">
        <f t="shared" si="3"/>
        <v>35</v>
      </c>
      <c r="AC6" s="32">
        <f>INDEX('DATA POBLACION'!$A$1:$CP$357,MATCH($G6,'DATA POBLACION'!$F$1:$F$357,0),MATCH(CONCATENATE(AC$1,"_",$H6),'DATA POBLACION'!$A$1:$CP$1,0))</f>
        <v>10</v>
      </c>
      <c r="AD6" s="32">
        <f>INDEX('DATA POBLACION'!$A$1:$CP$357,MATCH($G6,'DATA POBLACION'!$F$1:$F$357,0),MATCH(CONCATENATE(AD$1,"_",$H6),'DATA POBLACION'!$A$1:$CP$1,0))</f>
        <v>8</v>
      </c>
      <c r="AE6" s="32">
        <f>INDEX('DATA POBLACION'!$A$1:$CP$357,MATCH($G6,'DATA POBLACION'!$F$1:$F$357,0),MATCH(CONCATENATE(AE$1,"_",$H6),'DATA POBLACION'!$A$1:$CP$1,0))</f>
        <v>11</v>
      </c>
      <c r="AF6" s="84">
        <f t="shared" si="4"/>
        <v>29</v>
      </c>
      <c r="AG6" s="32">
        <f>INDEX('DATA POBLACION'!$A$1:$CP$357,MATCH($G6,'DATA POBLACION'!$F$1:$F$357,0),MATCH(CONCATENATE(AG$1,"_",$H6),'DATA POBLACION'!$A$1:$CP$1,0))</f>
        <v>9</v>
      </c>
      <c r="AH6" s="32">
        <f>INDEX('DATA POBLACION'!$A$1:$CP$357,MATCH($G6,'DATA POBLACION'!$F$1:$F$357,0),MATCH(CONCATENATE(AH$1,"_",$H6),'DATA POBLACION'!$A$1:$CP$1,0))</f>
        <v>11</v>
      </c>
      <c r="AI6" s="4">
        <f t="shared" si="9"/>
        <v>49</v>
      </c>
      <c r="AJ6" s="32">
        <f>INDEX('DATA POBLACION'!$A$1:$CP$357,MATCH($G6,'DATA POBLACION'!$F$1:$F$357,0),MATCH(CONCATENATE(AJ$1,"_",$H6),'DATA POBLACION'!$A$1:$CP$1,0))</f>
        <v>48</v>
      </c>
      <c r="AK6" s="32">
        <f>INDEX('DATA POBLACION'!$A$1:$CP$357,MATCH($G6,'DATA POBLACION'!$F$1:$F$357,0),MATCH(CONCATENATE(AK$1,"_",$H6),'DATA POBLACION'!$A$1:$CP$1,0))</f>
        <v>40</v>
      </c>
      <c r="AL6" s="84">
        <f t="shared" si="5"/>
        <v>108</v>
      </c>
      <c r="AM6" s="32">
        <f>INDEX('DATA POBLACION'!$A$1:$CP$357,MATCH($G6,'DATA POBLACION'!$F$1:$F$357,0),MATCH(CONCATENATE(AM$1,"_",$H6),'DATA POBLACION'!$A$1:$CP$1,0))</f>
        <v>32</v>
      </c>
      <c r="AN6" s="32">
        <f>INDEX('DATA POBLACION'!$A$1:$CP$357,MATCH($G6,'DATA POBLACION'!$F$1:$F$357,0),MATCH(CONCATENATE(AN$1,"_",$H6),'DATA POBLACION'!$A$1:$CP$1,0))</f>
        <v>26</v>
      </c>
      <c r="AO6" s="32">
        <f>INDEX('DATA POBLACION'!$A$1:$CP$357,MATCH($G6,'DATA POBLACION'!$F$1:$F$357,0),MATCH(CONCATENATE(AO$1,"_",$H6),'DATA POBLACION'!$A$1:$CP$1,0))</f>
        <v>27</v>
      </c>
      <c r="AP6" s="32">
        <f>INDEX('DATA POBLACION'!$A$1:$CP$357,MATCH($G6,'DATA POBLACION'!$F$1:$F$357,0),MATCH(CONCATENATE(AP$1,"_",$H6),'DATA POBLACION'!$A$1:$CP$1,0))</f>
        <v>24</v>
      </c>
      <c r="AQ6" s="32">
        <f>INDEX('DATA POBLACION'!$A$1:$CP$357,MATCH($G6,'DATA POBLACION'!$F$1:$F$357,0),MATCH(CONCATENATE(AQ$1,"_",$H6),'DATA POBLACION'!$A$1:$CP$1,0))</f>
        <v>21</v>
      </c>
      <c r="AR6" s="32">
        <f>INDEX('DATA POBLACION'!$A$1:$CP$357,MATCH($G6,'DATA POBLACION'!$F$1:$F$357,0),MATCH(CONCATENATE(AR$1,"_",$H6),'DATA POBLACION'!$A$1:$CP$1,0))</f>
        <v>20</v>
      </c>
      <c r="AS6" s="84">
        <f t="shared" si="6"/>
        <v>150</v>
      </c>
      <c r="AT6" s="32">
        <f>INDEX('DATA POBLACION'!$A$1:$CP$357,MATCH($G6,'DATA POBLACION'!$F$1:$F$357,0),MATCH(CONCATENATE(AT$1,"_",$H6),'DATA POBLACION'!$A$1:$CP$1,0))</f>
        <v>17</v>
      </c>
      <c r="AU6" s="32">
        <f>INDEX('DATA POBLACION'!$A$1:$CP$357,MATCH($G6,'DATA POBLACION'!$F$1:$F$357,0),MATCH(CONCATENATE(AU$1,"_",$H6),'DATA POBLACION'!$A$1:$CP$1,0))</f>
        <v>15</v>
      </c>
      <c r="AV6" s="32">
        <f>INDEX('DATA POBLACION'!$A$1:$CP$357,MATCH($G6,'DATA POBLACION'!$F$1:$F$357,0),MATCH(CONCATENATE(AV$1,"_",$H6),'DATA POBLACION'!$A$1:$CP$1,0))</f>
        <v>12</v>
      </c>
      <c r="AW6" s="32">
        <f>INDEX('DATA POBLACION'!$A$1:$CP$357,MATCH($G6,'DATA POBLACION'!$F$1:$F$357,0),MATCH(CONCATENATE(AW$1,"_",$H6),'DATA POBLACION'!$A$1:$CP$1,0))</f>
        <v>8</v>
      </c>
      <c r="AX6" s="32">
        <f>INDEX('DATA POBLACION'!$A$1:$CP$357,MATCH($G6,'DATA POBLACION'!$F$1:$F$357,0),MATCH(CONCATENATE(AX$1,"_",$H6),'DATA POBLACION'!$A$1:$CP$1,0))</f>
        <v>6</v>
      </c>
      <c r="AY6" s="83">
        <f t="shared" si="7"/>
        <v>58</v>
      </c>
    </row>
    <row r="7" spans="1:51" x14ac:dyDescent="0.2">
      <c r="A7" s="18" t="s">
        <v>33</v>
      </c>
      <c r="B7" s="19" t="s">
        <v>65</v>
      </c>
      <c r="C7" s="20" t="s">
        <v>70</v>
      </c>
      <c r="D7" s="21" t="s">
        <v>2</v>
      </c>
      <c r="E7" s="22" t="s">
        <v>9</v>
      </c>
      <c r="F7" s="23">
        <v>1</v>
      </c>
      <c r="G7" s="24" t="s">
        <v>212</v>
      </c>
      <c r="H7" s="4" t="s">
        <v>126</v>
      </c>
      <c r="I7" s="4">
        <f t="shared" si="8"/>
        <v>414</v>
      </c>
      <c r="J7" s="32">
        <f>INDEX('DATA POBLACION'!$A$1:$CP$357,MATCH($G7,'DATA POBLACION'!$F$1:$F$357,0),MATCH(CONCATENATE(J$1,"_",$H7),'DATA POBLACION'!$A$1:$CP$1,0))</f>
        <v>3</v>
      </c>
      <c r="K7" s="32">
        <f>INDEX('DATA POBLACION'!$A$1:$CP$357,MATCH($G7,'DATA POBLACION'!$F$1:$F$357,0),MATCH(CONCATENATE(K$1,"_",$H7),'DATA POBLACION'!$A$1:$CP$1,0))</f>
        <v>5</v>
      </c>
      <c r="L7" s="32">
        <f>INDEX('DATA POBLACION'!$A$1:$CP$357,MATCH($G7,'DATA POBLACION'!$F$1:$F$357,0),MATCH(CONCATENATE(L$1,"_",$H7),'DATA POBLACION'!$A$1:$CP$1,0))</f>
        <v>6</v>
      </c>
      <c r="M7" s="32">
        <f>INDEX('DATA POBLACION'!$A$1:$CP$357,MATCH($G7,'DATA POBLACION'!$F$1:$F$357,0),MATCH(CONCATENATE(M$1,"_",$H7),'DATA POBLACION'!$A$1:$CP$1,0))</f>
        <v>5</v>
      </c>
      <c r="N7" s="32">
        <f>INDEX('DATA POBLACION'!$A$1:$CP$357,MATCH($G7,'DATA POBLACION'!$F$1:$F$357,0),MATCH(CONCATENATE(N$1,"_",$H7),'DATA POBLACION'!$A$1:$CP$1,0))</f>
        <v>7</v>
      </c>
      <c r="O7" s="85">
        <f t="shared" si="0"/>
        <v>18</v>
      </c>
      <c r="P7" s="84">
        <f t="shared" si="1"/>
        <v>26</v>
      </c>
      <c r="Q7" s="32">
        <f>INDEX('DATA POBLACION'!$A$1:$CP$357,MATCH($G7,'DATA POBLACION'!$F$1:$F$357,0),MATCH(CONCATENATE(Q$1,"_",$H7),'DATA POBLACION'!$A$1:$CP$1,0))</f>
        <v>7</v>
      </c>
      <c r="R7" s="32">
        <f>INDEX('DATA POBLACION'!$A$1:$CP$357,MATCH($G7,'DATA POBLACION'!$F$1:$F$357,0),MATCH(CONCATENATE(R$1,"_",$H7),'DATA POBLACION'!$A$1:$CP$1,0))</f>
        <v>5</v>
      </c>
      <c r="S7" s="32">
        <f>INDEX('DATA POBLACION'!$A$1:$CP$357,MATCH($G7,'DATA POBLACION'!$F$1:$F$357,0),MATCH(CONCATENATE(S$1,"_",$H7),'DATA POBLACION'!$A$1:$CP$1,0))</f>
        <v>6</v>
      </c>
      <c r="T7" s="32">
        <f>INDEX('DATA POBLACION'!$A$1:$CP$357,MATCH($G7,'DATA POBLACION'!$F$1:$F$357,0),MATCH(CONCATENATE(T$1,"_",$H7),'DATA POBLACION'!$A$1:$CP$1,0))</f>
        <v>6</v>
      </c>
      <c r="U7" s="32">
        <f>INDEX('DATA POBLACION'!$A$1:$CP$357,MATCH($G7,'DATA POBLACION'!$F$1:$F$357,0),MATCH(CONCATENATE(U$1,"_",$H7),'DATA POBLACION'!$A$1:$CP$1,0))</f>
        <v>5</v>
      </c>
      <c r="V7" s="84">
        <f t="shared" si="2"/>
        <v>29</v>
      </c>
      <c r="W7" s="32">
        <f>INDEX('DATA POBLACION'!$A$1:$CP$357,MATCH($G7,'DATA POBLACION'!$F$1:$F$357,0),MATCH(CONCATENATE(W$1,"_",$H7),'DATA POBLACION'!$A$1:$CP$1,0))</f>
        <v>6</v>
      </c>
      <c r="X7" s="32">
        <f>INDEX('DATA POBLACION'!$A$1:$CP$357,MATCH($G7,'DATA POBLACION'!$F$1:$F$357,0),MATCH(CONCATENATE(X$1,"_",$H7),'DATA POBLACION'!$A$1:$CP$1,0))</f>
        <v>6</v>
      </c>
      <c r="Y7" s="32">
        <f>INDEX('DATA POBLACION'!$A$1:$CP$357,MATCH($G7,'DATA POBLACION'!$F$1:$F$357,0),MATCH(CONCATENATE(Y$1,"_",$H7),'DATA POBLACION'!$A$1:$CP$1,0))</f>
        <v>6</v>
      </c>
      <c r="Z7" s="32">
        <f>INDEX('DATA POBLACION'!$A$1:$CP$357,MATCH($G7,'DATA POBLACION'!$F$1:$F$357,0),MATCH(CONCATENATE(Z$1,"_",$H7),'DATA POBLACION'!$A$1:$CP$1,0))</f>
        <v>7</v>
      </c>
      <c r="AA7" s="32">
        <f>INDEX('DATA POBLACION'!$A$1:$CP$357,MATCH($G7,'DATA POBLACION'!$F$1:$F$357,0),MATCH(CONCATENATE(AA$1,"_",$H7),'DATA POBLACION'!$A$1:$CP$1,0))</f>
        <v>8</v>
      </c>
      <c r="AB7" s="83">
        <f t="shared" si="3"/>
        <v>33</v>
      </c>
      <c r="AC7" s="32">
        <f>INDEX('DATA POBLACION'!$A$1:$CP$357,MATCH($G7,'DATA POBLACION'!$F$1:$F$357,0),MATCH(CONCATENATE(AC$1,"_",$H7),'DATA POBLACION'!$A$1:$CP$1,0))</f>
        <v>10</v>
      </c>
      <c r="AD7" s="32">
        <f>INDEX('DATA POBLACION'!$A$1:$CP$357,MATCH($G7,'DATA POBLACION'!$F$1:$F$357,0),MATCH(CONCATENATE(AD$1,"_",$H7),'DATA POBLACION'!$A$1:$CP$1,0))</f>
        <v>9</v>
      </c>
      <c r="AE7" s="32">
        <f>INDEX('DATA POBLACION'!$A$1:$CP$357,MATCH($G7,'DATA POBLACION'!$F$1:$F$357,0),MATCH(CONCATENATE(AE$1,"_",$H7),'DATA POBLACION'!$A$1:$CP$1,0))</f>
        <v>9</v>
      </c>
      <c r="AF7" s="84">
        <f t="shared" si="4"/>
        <v>28</v>
      </c>
      <c r="AG7" s="32">
        <f>INDEX('DATA POBLACION'!$A$1:$CP$357,MATCH($G7,'DATA POBLACION'!$F$1:$F$357,0),MATCH(CONCATENATE(AG$1,"_",$H7),'DATA POBLACION'!$A$1:$CP$1,0))</f>
        <v>12</v>
      </c>
      <c r="AH7" s="32">
        <f>INDEX('DATA POBLACION'!$A$1:$CP$357,MATCH($G7,'DATA POBLACION'!$F$1:$F$357,0),MATCH(CONCATENATE(AH$1,"_",$H7),'DATA POBLACION'!$A$1:$CP$1,0))</f>
        <v>11</v>
      </c>
      <c r="AI7" s="4">
        <f t="shared" si="9"/>
        <v>51</v>
      </c>
      <c r="AJ7" s="32">
        <f>INDEX('DATA POBLACION'!$A$1:$CP$357,MATCH($G7,'DATA POBLACION'!$F$1:$F$357,0),MATCH(CONCATENATE(AJ$1,"_",$H7),'DATA POBLACION'!$A$1:$CP$1,0))</f>
        <v>47</v>
      </c>
      <c r="AK7" s="32">
        <f>INDEX('DATA POBLACION'!$A$1:$CP$357,MATCH($G7,'DATA POBLACION'!$F$1:$F$357,0),MATCH(CONCATENATE(AK$1,"_",$H7),'DATA POBLACION'!$A$1:$CP$1,0))</f>
        <v>36</v>
      </c>
      <c r="AL7" s="84">
        <f t="shared" si="5"/>
        <v>106</v>
      </c>
      <c r="AM7" s="32">
        <f>INDEX('DATA POBLACION'!$A$1:$CP$357,MATCH($G7,'DATA POBLACION'!$F$1:$F$357,0),MATCH(CONCATENATE(AM$1,"_",$H7),'DATA POBLACION'!$A$1:$CP$1,0))</f>
        <v>23</v>
      </c>
      <c r="AN7" s="32">
        <f>INDEX('DATA POBLACION'!$A$1:$CP$357,MATCH($G7,'DATA POBLACION'!$F$1:$F$357,0),MATCH(CONCATENATE(AN$1,"_",$H7),'DATA POBLACION'!$A$1:$CP$1,0))</f>
        <v>26</v>
      </c>
      <c r="AO7" s="32">
        <f>INDEX('DATA POBLACION'!$A$1:$CP$357,MATCH($G7,'DATA POBLACION'!$F$1:$F$357,0),MATCH(CONCATENATE(AO$1,"_",$H7),'DATA POBLACION'!$A$1:$CP$1,0))</f>
        <v>22</v>
      </c>
      <c r="AP7" s="32">
        <f>INDEX('DATA POBLACION'!$A$1:$CP$357,MATCH($G7,'DATA POBLACION'!$F$1:$F$357,0),MATCH(CONCATENATE(AP$1,"_",$H7),'DATA POBLACION'!$A$1:$CP$1,0))</f>
        <v>26</v>
      </c>
      <c r="AQ7" s="32">
        <f>INDEX('DATA POBLACION'!$A$1:$CP$357,MATCH($G7,'DATA POBLACION'!$F$1:$F$357,0),MATCH(CONCATENATE(AQ$1,"_",$H7),'DATA POBLACION'!$A$1:$CP$1,0))</f>
        <v>19</v>
      </c>
      <c r="AR7" s="32">
        <f>INDEX('DATA POBLACION'!$A$1:$CP$357,MATCH($G7,'DATA POBLACION'!$F$1:$F$357,0),MATCH(CONCATENATE(AR$1,"_",$H7),'DATA POBLACION'!$A$1:$CP$1,0))</f>
        <v>19</v>
      </c>
      <c r="AS7" s="84">
        <f t="shared" si="6"/>
        <v>135</v>
      </c>
      <c r="AT7" s="32">
        <f>INDEX('DATA POBLACION'!$A$1:$CP$357,MATCH($G7,'DATA POBLACION'!$F$1:$F$357,0),MATCH(CONCATENATE(AT$1,"_",$H7),'DATA POBLACION'!$A$1:$CP$1,0))</f>
        <v>16</v>
      </c>
      <c r="AU7" s="32">
        <f>INDEX('DATA POBLACION'!$A$1:$CP$357,MATCH($G7,'DATA POBLACION'!$F$1:$F$357,0),MATCH(CONCATENATE(AU$1,"_",$H7),'DATA POBLACION'!$A$1:$CP$1,0))</f>
        <v>14</v>
      </c>
      <c r="AV7" s="32">
        <f>INDEX('DATA POBLACION'!$A$1:$CP$357,MATCH($G7,'DATA POBLACION'!$F$1:$F$357,0),MATCH(CONCATENATE(AV$1,"_",$H7),'DATA POBLACION'!$A$1:$CP$1,0))</f>
        <v>9</v>
      </c>
      <c r="AW7" s="32">
        <f>INDEX('DATA POBLACION'!$A$1:$CP$357,MATCH($G7,'DATA POBLACION'!$F$1:$F$357,0),MATCH(CONCATENATE(AW$1,"_",$H7),'DATA POBLACION'!$A$1:$CP$1,0))</f>
        <v>9</v>
      </c>
      <c r="AX7" s="32">
        <f>INDEX('DATA POBLACION'!$A$1:$CP$357,MATCH($G7,'DATA POBLACION'!$F$1:$F$357,0),MATCH(CONCATENATE(AX$1,"_",$H7),'DATA POBLACION'!$A$1:$CP$1,0))</f>
        <v>9</v>
      </c>
      <c r="AY7" s="83">
        <f t="shared" si="7"/>
        <v>57</v>
      </c>
    </row>
    <row r="8" spans="1:51" x14ac:dyDescent="0.2">
      <c r="A8" s="18" t="s">
        <v>34</v>
      </c>
      <c r="B8" s="19" t="s">
        <v>65</v>
      </c>
      <c r="C8" s="20" t="s">
        <v>70</v>
      </c>
      <c r="D8" s="21" t="s">
        <v>2</v>
      </c>
      <c r="E8" s="22" t="s">
        <v>10</v>
      </c>
      <c r="F8" s="23">
        <v>1</v>
      </c>
      <c r="G8" s="24" t="s">
        <v>70</v>
      </c>
      <c r="H8" s="4" t="s">
        <v>125</v>
      </c>
      <c r="I8" s="4">
        <f t="shared" si="8"/>
        <v>2534</v>
      </c>
      <c r="J8" s="32">
        <f>INDEX('DATA POBLACION'!$A$1:$CP$357,MATCH($G8,'DATA POBLACION'!$F$1:$F$357,0),MATCH(CONCATENATE(J$1,"_",$H8),'DATA POBLACION'!$A$1:$CP$1,0))</f>
        <v>33</v>
      </c>
      <c r="K8" s="32">
        <f>INDEX('DATA POBLACION'!$A$1:$CP$357,MATCH($G8,'DATA POBLACION'!$F$1:$F$357,0),MATCH(CONCATENATE(K$1,"_",$H8),'DATA POBLACION'!$A$1:$CP$1,0))</f>
        <v>34</v>
      </c>
      <c r="L8" s="32">
        <f>INDEX('DATA POBLACION'!$A$1:$CP$357,MATCH($G8,'DATA POBLACION'!$F$1:$F$357,0),MATCH(CONCATENATE(L$1,"_",$H8),'DATA POBLACION'!$A$1:$CP$1,0))</f>
        <v>29</v>
      </c>
      <c r="M8" s="32">
        <f>INDEX('DATA POBLACION'!$A$1:$CP$357,MATCH($G8,'DATA POBLACION'!$F$1:$F$357,0),MATCH(CONCATENATE(M$1,"_",$H8),'DATA POBLACION'!$A$1:$CP$1,0))</f>
        <v>44</v>
      </c>
      <c r="N8" s="32">
        <f>INDEX('DATA POBLACION'!$A$1:$CP$357,MATCH($G8,'DATA POBLACION'!$F$1:$F$357,0),MATCH(CONCATENATE(N$1,"_",$H8),'DATA POBLACION'!$A$1:$CP$1,0))</f>
        <v>41</v>
      </c>
      <c r="O8" s="85">
        <f t="shared" si="0"/>
        <v>114</v>
      </c>
      <c r="P8" s="84">
        <f t="shared" si="1"/>
        <v>181</v>
      </c>
      <c r="Q8" s="32">
        <f>INDEX('DATA POBLACION'!$A$1:$CP$357,MATCH($G8,'DATA POBLACION'!$F$1:$F$357,0),MATCH(CONCATENATE(Q$1,"_",$H8),'DATA POBLACION'!$A$1:$CP$1,0))</f>
        <v>39</v>
      </c>
      <c r="R8" s="32">
        <f>INDEX('DATA POBLACION'!$A$1:$CP$357,MATCH($G8,'DATA POBLACION'!$F$1:$F$357,0),MATCH(CONCATENATE(R$1,"_",$H8),'DATA POBLACION'!$A$1:$CP$1,0))</f>
        <v>30</v>
      </c>
      <c r="S8" s="32">
        <f>INDEX('DATA POBLACION'!$A$1:$CP$357,MATCH($G8,'DATA POBLACION'!$F$1:$F$357,0),MATCH(CONCATENATE(S$1,"_",$H8),'DATA POBLACION'!$A$1:$CP$1,0))</f>
        <v>36</v>
      </c>
      <c r="T8" s="32">
        <f>INDEX('DATA POBLACION'!$A$1:$CP$357,MATCH($G8,'DATA POBLACION'!$F$1:$F$357,0),MATCH(CONCATENATE(T$1,"_",$H8),'DATA POBLACION'!$A$1:$CP$1,0))</f>
        <v>37</v>
      </c>
      <c r="U8" s="32">
        <f>INDEX('DATA POBLACION'!$A$1:$CP$357,MATCH($G8,'DATA POBLACION'!$F$1:$F$357,0),MATCH(CONCATENATE(U$1,"_",$H8),'DATA POBLACION'!$A$1:$CP$1,0))</f>
        <v>38</v>
      </c>
      <c r="V8" s="84">
        <f t="shared" si="2"/>
        <v>180</v>
      </c>
      <c r="W8" s="32">
        <f>INDEX('DATA POBLACION'!$A$1:$CP$357,MATCH($G8,'DATA POBLACION'!$F$1:$F$357,0),MATCH(CONCATENATE(W$1,"_",$H8),'DATA POBLACION'!$A$1:$CP$1,0))</f>
        <v>30</v>
      </c>
      <c r="X8" s="32">
        <f>INDEX('DATA POBLACION'!$A$1:$CP$357,MATCH($G8,'DATA POBLACION'!$F$1:$F$357,0),MATCH(CONCATENATE(X$1,"_",$H8),'DATA POBLACION'!$A$1:$CP$1,0))</f>
        <v>36</v>
      </c>
      <c r="Y8" s="32">
        <f>INDEX('DATA POBLACION'!$A$1:$CP$357,MATCH($G8,'DATA POBLACION'!$F$1:$F$357,0),MATCH(CONCATENATE(Y$1,"_",$H8),'DATA POBLACION'!$A$1:$CP$1,0))</f>
        <v>44</v>
      </c>
      <c r="Z8" s="32">
        <f>INDEX('DATA POBLACION'!$A$1:$CP$357,MATCH($G8,'DATA POBLACION'!$F$1:$F$357,0),MATCH(CONCATENATE(Z$1,"_",$H8),'DATA POBLACION'!$A$1:$CP$1,0))</f>
        <v>42</v>
      </c>
      <c r="AA8" s="32">
        <f>INDEX('DATA POBLACION'!$A$1:$CP$357,MATCH($G8,'DATA POBLACION'!$F$1:$F$357,0),MATCH(CONCATENATE(AA$1,"_",$H8),'DATA POBLACION'!$A$1:$CP$1,0))</f>
        <v>35</v>
      </c>
      <c r="AB8" s="83">
        <f t="shared" si="3"/>
        <v>187</v>
      </c>
      <c r="AC8" s="32">
        <f>INDEX('DATA POBLACION'!$A$1:$CP$357,MATCH($G8,'DATA POBLACION'!$F$1:$F$357,0),MATCH(CONCATENATE(AC$1,"_",$H8),'DATA POBLACION'!$A$1:$CP$1,0))</f>
        <v>40</v>
      </c>
      <c r="AD8" s="32">
        <f>INDEX('DATA POBLACION'!$A$1:$CP$357,MATCH($G8,'DATA POBLACION'!$F$1:$F$357,0),MATCH(CONCATENATE(AD$1,"_",$H8),'DATA POBLACION'!$A$1:$CP$1,0))</f>
        <v>42</v>
      </c>
      <c r="AE8" s="32">
        <f>INDEX('DATA POBLACION'!$A$1:$CP$357,MATCH($G8,'DATA POBLACION'!$F$1:$F$357,0),MATCH(CONCATENATE(AE$1,"_",$H8),'DATA POBLACION'!$A$1:$CP$1,0))</f>
        <v>64</v>
      </c>
      <c r="AF8" s="84">
        <f t="shared" si="4"/>
        <v>146</v>
      </c>
      <c r="AG8" s="32">
        <f>INDEX('DATA POBLACION'!$A$1:$CP$357,MATCH($G8,'DATA POBLACION'!$F$1:$F$357,0),MATCH(CONCATENATE(AG$1,"_",$H8),'DATA POBLACION'!$A$1:$CP$1,0))</f>
        <v>50</v>
      </c>
      <c r="AH8" s="32">
        <f>INDEX('DATA POBLACION'!$A$1:$CP$357,MATCH($G8,'DATA POBLACION'!$F$1:$F$357,0),MATCH(CONCATENATE(AH$1,"_",$H8),'DATA POBLACION'!$A$1:$CP$1,0))</f>
        <v>50</v>
      </c>
      <c r="AI8" s="4">
        <f t="shared" si="9"/>
        <v>246</v>
      </c>
      <c r="AJ8" s="32">
        <f>INDEX('DATA POBLACION'!$A$1:$CP$357,MATCH($G8,'DATA POBLACION'!$F$1:$F$357,0),MATCH(CONCATENATE(AJ$1,"_",$H8),'DATA POBLACION'!$A$1:$CP$1,0))</f>
        <v>283</v>
      </c>
      <c r="AK8" s="32">
        <f>INDEX('DATA POBLACION'!$A$1:$CP$357,MATCH($G8,'DATA POBLACION'!$F$1:$F$357,0),MATCH(CONCATENATE(AK$1,"_",$H8),'DATA POBLACION'!$A$1:$CP$1,0))</f>
        <v>218</v>
      </c>
      <c r="AL8" s="84">
        <f t="shared" si="5"/>
        <v>601</v>
      </c>
      <c r="AM8" s="32">
        <f>INDEX('DATA POBLACION'!$A$1:$CP$357,MATCH($G8,'DATA POBLACION'!$F$1:$F$357,0),MATCH(CONCATENATE(AM$1,"_",$H8),'DATA POBLACION'!$A$1:$CP$1,0))</f>
        <v>179</v>
      </c>
      <c r="AN8" s="32">
        <f>INDEX('DATA POBLACION'!$A$1:$CP$357,MATCH($G8,'DATA POBLACION'!$F$1:$F$357,0),MATCH(CONCATENATE(AN$1,"_",$H8),'DATA POBLACION'!$A$1:$CP$1,0))</f>
        <v>166</v>
      </c>
      <c r="AO8" s="32">
        <f>INDEX('DATA POBLACION'!$A$1:$CP$357,MATCH($G8,'DATA POBLACION'!$F$1:$F$357,0),MATCH(CONCATENATE(AO$1,"_",$H8),'DATA POBLACION'!$A$1:$CP$1,0))</f>
        <v>158</v>
      </c>
      <c r="AP8" s="32">
        <f>INDEX('DATA POBLACION'!$A$1:$CP$357,MATCH($G8,'DATA POBLACION'!$F$1:$F$357,0),MATCH(CONCATENATE(AP$1,"_",$H8),'DATA POBLACION'!$A$1:$CP$1,0))</f>
        <v>136</v>
      </c>
      <c r="AQ8" s="32">
        <f>INDEX('DATA POBLACION'!$A$1:$CP$357,MATCH($G8,'DATA POBLACION'!$F$1:$F$357,0),MATCH(CONCATENATE(AQ$1,"_",$H8),'DATA POBLACION'!$A$1:$CP$1,0))</f>
        <v>134</v>
      </c>
      <c r="AR8" s="32">
        <f>INDEX('DATA POBLACION'!$A$1:$CP$357,MATCH($G8,'DATA POBLACION'!$F$1:$F$357,0),MATCH(CONCATENATE(AR$1,"_",$H8),'DATA POBLACION'!$A$1:$CP$1,0))</f>
        <v>143</v>
      </c>
      <c r="AS8" s="84">
        <f t="shared" si="6"/>
        <v>916</v>
      </c>
      <c r="AT8" s="32">
        <f>INDEX('DATA POBLACION'!$A$1:$CP$357,MATCH($G8,'DATA POBLACION'!$F$1:$F$357,0),MATCH(CONCATENATE(AT$1,"_",$H8),'DATA POBLACION'!$A$1:$CP$1,0))</f>
        <v>101</v>
      </c>
      <c r="AU8" s="32">
        <f>INDEX('DATA POBLACION'!$A$1:$CP$357,MATCH($G8,'DATA POBLACION'!$F$1:$F$357,0),MATCH(CONCATENATE(AU$1,"_",$H8),'DATA POBLACION'!$A$1:$CP$1,0))</f>
        <v>67</v>
      </c>
      <c r="AV8" s="32">
        <f>INDEX('DATA POBLACION'!$A$1:$CP$357,MATCH($G8,'DATA POBLACION'!$F$1:$F$357,0),MATCH(CONCATENATE(AV$1,"_",$H8),'DATA POBLACION'!$A$1:$CP$1,0))</f>
        <v>54</v>
      </c>
      <c r="AW8" s="32">
        <f>INDEX('DATA POBLACION'!$A$1:$CP$357,MATCH($G8,'DATA POBLACION'!$F$1:$F$357,0),MATCH(CONCATENATE(AW$1,"_",$H8),'DATA POBLACION'!$A$1:$CP$1,0))</f>
        <v>47</v>
      </c>
      <c r="AX8" s="32">
        <f>INDEX('DATA POBLACION'!$A$1:$CP$357,MATCH($G8,'DATA POBLACION'!$F$1:$F$357,0),MATCH(CONCATENATE(AX$1,"_",$H8),'DATA POBLACION'!$A$1:$CP$1,0))</f>
        <v>54</v>
      </c>
      <c r="AY8" s="83">
        <f t="shared" si="7"/>
        <v>323</v>
      </c>
    </row>
    <row r="9" spans="1:51" x14ac:dyDescent="0.2">
      <c r="A9" s="18" t="s">
        <v>34</v>
      </c>
      <c r="B9" s="19" t="s">
        <v>65</v>
      </c>
      <c r="C9" s="20" t="s">
        <v>70</v>
      </c>
      <c r="D9" s="21" t="s">
        <v>2</v>
      </c>
      <c r="E9" s="22" t="s">
        <v>10</v>
      </c>
      <c r="F9" s="23">
        <v>1</v>
      </c>
      <c r="G9" s="24" t="s">
        <v>70</v>
      </c>
      <c r="H9" s="4" t="s">
        <v>126</v>
      </c>
      <c r="I9" s="4">
        <f t="shared" si="8"/>
        <v>2545</v>
      </c>
      <c r="J9" s="32">
        <f>INDEX('DATA POBLACION'!$A$1:$CP$357,MATCH($G9,'DATA POBLACION'!$F$1:$F$357,0),MATCH(CONCATENATE(J$1,"_",$H9),'DATA POBLACION'!$A$1:$CP$1,0))</f>
        <v>38</v>
      </c>
      <c r="K9" s="32">
        <f>INDEX('DATA POBLACION'!$A$1:$CP$357,MATCH($G9,'DATA POBLACION'!$F$1:$F$357,0),MATCH(CONCATENATE(K$1,"_",$H9),'DATA POBLACION'!$A$1:$CP$1,0))</f>
        <v>41</v>
      </c>
      <c r="L9" s="32">
        <f>INDEX('DATA POBLACION'!$A$1:$CP$357,MATCH($G9,'DATA POBLACION'!$F$1:$F$357,0),MATCH(CONCATENATE(L$1,"_",$H9),'DATA POBLACION'!$A$1:$CP$1,0))</f>
        <v>33</v>
      </c>
      <c r="M9" s="32">
        <f>INDEX('DATA POBLACION'!$A$1:$CP$357,MATCH($G9,'DATA POBLACION'!$F$1:$F$357,0),MATCH(CONCATENATE(M$1,"_",$H9),'DATA POBLACION'!$A$1:$CP$1,0))</f>
        <v>44</v>
      </c>
      <c r="N9" s="32">
        <f>INDEX('DATA POBLACION'!$A$1:$CP$357,MATCH($G9,'DATA POBLACION'!$F$1:$F$357,0),MATCH(CONCATENATE(N$1,"_",$H9),'DATA POBLACION'!$A$1:$CP$1,0))</f>
        <v>35</v>
      </c>
      <c r="O9" s="85">
        <f t="shared" si="0"/>
        <v>112</v>
      </c>
      <c r="P9" s="84">
        <f t="shared" si="1"/>
        <v>191</v>
      </c>
      <c r="Q9" s="32">
        <f>INDEX('DATA POBLACION'!$A$1:$CP$357,MATCH($G9,'DATA POBLACION'!$F$1:$F$357,0),MATCH(CONCATENATE(Q$1,"_",$H9),'DATA POBLACION'!$A$1:$CP$1,0))</f>
        <v>34</v>
      </c>
      <c r="R9" s="32">
        <f>INDEX('DATA POBLACION'!$A$1:$CP$357,MATCH($G9,'DATA POBLACION'!$F$1:$F$357,0),MATCH(CONCATENATE(R$1,"_",$H9),'DATA POBLACION'!$A$1:$CP$1,0))</f>
        <v>31</v>
      </c>
      <c r="S9" s="32">
        <f>INDEX('DATA POBLACION'!$A$1:$CP$357,MATCH($G9,'DATA POBLACION'!$F$1:$F$357,0),MATCH(CONCATENATE(S$1,"_",$H9),'DATA POBLACION'!$A$1:$CP$1,0))</f>
        <v>46</v>
      </c>
      <c r="T9" s="32">
        <f>INDEX('DATA POBLACION'!$A$1:$CP$357,MATCH($G9,'DATA POBLACION'!$F$1:$F$357,0),MATCH(CONCATENATE(T$1,"_",$H9),'DATA POBLACION'!$A$1:$CP$1,0))</f>
        <v>32</v>
      </c>
      <c r="U9" s="32">
        <f>INDEX('DATA POBLACION'!$A$1:$CP$357,MATCH($G9,'DATA POBLACION'!$F$1:$F$357,0),MATCH(CONCATENATE(U$1,"_",$H9),'DATA POBLACION'!$A$1:$CP$1,0))</f>
        <v>50</v>
      </c>
      <c r="V9" s="84">
        <f t="shared" si="2"/>
        <v>193</v>
      </c>
      <c r="W9" s="32">
        <f>INDEX('DATA POBLACION'!$A$1:$CP$357,MATCH($G9,'DATA POBLACION'!$F$1:$F$357,0),MATCH(CONCATENATE(W$1,"_",$H9),'DATA POBLACION'!$A$1:$CP$1,0))</f>
        <v>37</v>
      </c>
      <c r="X9" s="32">
        <f>INDEX('DATA POBLACION'!$A$1:$CP$357,MATCH($G9,'DATA POBLACION'!$F$1:$F$357,0),MATCH(CONCATENATE(X$1,"_",$H9),'DATA POBLACION'!$A$1:$CP$1,0))</f>
        <v>35</v>
      </c>
      <c r="Y9" s="32">
        <f>INDEX('DATA POBLACION'!$A$1:$CP$357,MATCH($G9,'DATA POBLACION'!$F$1:$F$357,0),MATCH(CONCATENATE(Y$1,"_",$H9),'DATA POBLACION'!$A$1:$CP$1,0))</f>
        <v>38</v>
      </c>
      <c r="Z9" s="32">
        <f>INDEX('DATA POBLACION'!$A$1:$CP$357,MATCH($G9,'DATA POBLACION'!$F$1:$F$357,0),MATCH(CONCATENATE(Z$1,"_",$H9),'DATA POBLACION'!$A$1:$CP$1,0))</f>
        <v>33</v>
      </c>
      <c r="AA9" s="32">
        <f>INDEX('DATA POBLACION'!$A$1:$CP$357,MATCH($G9,'DATA POBLACION'!$F$1:$F$357,0),MATCH(CONCATENATE(AA$1,"_",$H9),'DATA POBLACION'!$A$1:$CP$1,0))</f>
        <v>36</v>
      </c>
      <c r="AB9" s="83">
        <f t="shared" si="3"/>
        <v>179</v>
      </c>
      <c r="AC9" s="32">
        <f>INDEX('DATA POBLACION'!$A$1:$CP$357,MATCH($G9,'DATA POBLACION'!$F$1:$F$357,0),MATCH(CONCATENATE(AC$1,"_",$H9),'DATA POBLACION'!$A$1:$CP$1,0))</f>
        <v>42</v>
      </c>
      <c r="AD9" s="32">
        <f>INDEX('DATA POBLACION'!$A$1:$CP$357,MATCH($G9,'DATA POBLACION'!$F$1:$F$357,0),MATCH(CONCATENATE(AD$1,"_",$H9),'DATA POBLACION'!$A$1:$CP$1,0))</f>
        <v>53</v>
      </c>
      <c r="AE9" s="32">
        <f>INDEX('DATA POBLACION'!$A$1:$CP$357,MATCH($G9,'DATA POBLACION'!$F$1:$F$357,0),MATCH(CONCATENATE(AE$1,"_",$H9),'DATA POBLACION'!$A$1:$CP$1,0))</f>
        <v>55</v>
      </c>
      <c r="AF9" s="84">
        <f t="shared" si="4"/>
        <v>150</v>
      </c>
      <c r="AG9" s="32">
        <f>INDEX('DATA POBLACION'!$A$1:$CP$357,MATCH($G9,'DATA POBLACION'!$F$1:$F$357,0),MATCH(CONCATENATE(AG$1,"_",$H9),'DATA POBLACION'!$A$1:$CP$1,0))</f>
        <v>40</v>
      </c>
      <c r="AH9" s="32">
        <f>INDEX('DATA POBLACION'!$A$1:$CP$357,MATCH($G9,'DATA POBLACION'!$F$1:$F$357,0),MATCH(CONCATENATE(AH$1,"_",$H9),'DATA POBLACION'!$A$1:$CP$1,0))</f>
        <v>52</v>
      </c>
      <c r="AI9" s="4">
        <f t="shared" si="9"/>
        <v>242</v>
      </c>
      <c r="AJ9" s="32">
        <f>INDEX('DATA POBLACION'!$A$1:$CP$357,MATCH($G9,'DATA POBLACION'!$F$1:$F$357,0),MATCH(CONCATENATE(AJ$1,"_",$H9),'DATA POBLACION'!$A$1:$CP$1,0))</f>
        <v>259</v>
      </c>
      <c r="AK9" s="32">
        <f>INDEX('DATA POBLACION'!$A$1:$CP$357,MATCH($G9,'DATA POBLACION'!$F$1:$F$357,0),MATCH(CONCATENATE(AK$1,"_",$H9),'DATA POBLACION'!$A$1:$CP$1,0))</f>
        <v>236</v>
      </c>
      <c r="AL9" s="84">
        <f t="shared" si="5"/>
        <v>587</v>
      </c>
      <c r="AM9" s="32">
        <f>INDEX('DATA POBLACION'!$A$1:$CP$357,MATCH($G9,'DATA POBLACION'!$F$1:$F$357,0),MATCH(CONCATENATE(AM$1,"_",$H9),'DATA POBLACION'!$A$1:$CP$1,0))</f>
        <v>189</v>
      </c>
      <c r="AN9" s="32">
        <f>INDEX('DATA POBLACION'!$A$1:$CP$357,MATCH($G9,'DATA POBLACION'!$F$1:$F$357,0),MATCH(CONCATENATE(AN$1,"_",$H9),'DATA POBLACION'!$A$1:$CP$1,0))</f>
        <v>167</v>
      </c>
      <c r="AO9" s="32">
        <f>INDEX('DATA POBLACION'!$A$1:$CP$357,MATCH($G9,'DATA POBLACION'!$F$1:$F$357,0),MATCH(CONCATENATE(AO$1,"_",$H9),'DATA POBLACION'!$A$1:$CP$1,0))</f>
        <v>136</v>
      </c>
      <c r="AP9" s="32">
        <f>INDEX('DATA POBLACION'!$A$1:$CP$357,MATCH($G9,'DATA POBLACION'!$F$1:$F$357,0),MATCH(CONCATENATE(AP$1,"_",$H9),'DATA POBLACION'!$A$1:$CP$1,0))</f>
        <v>146</v>
      </c>
      <c r="AQ9" s="32">
        <f>INDEX('DATA POBLACION'!$A$1:$CP$357,MATCH($G9,'DATA POBLACION'!$F$1:$F$357,0),MATCH(CONCATENATE(AQ$1,"_",$H9),'DATA POBLACION'!$A$1:$CP$1,0))</f>
        <v>157</v>
      </c>
      <c r="AR9" s="32">
        <f>INDEX('DATA POBLACION'!$A$1:$CP$357,MATCH($G9,'DATA POBLACION'!$F$1:$F$357,0),MATCH(CONCATENATE(AR$1,"_",$H9),'DATA POBLACION'!$A$1:$CP$1,0))</f>
        <v>121</v>
      </c>
      <c r="AS9" s="84">
        <f t="shared" si="6"/>
        <v>916</v>
      </c>
      <c r="AT9" s="32">
        <f>INDEX('DATA POBLACION'!$A$1:$CP$357,MATCH($G9,'DATA POBLACION'!$F$1:$F$357,0),MATCH(CONCATENATE(AT$1,"_",$H9),'DATA POBLACION'!$A$1:$CP$1,0))</f>
        <v>82</v>
      </c>
      <c r="AU9" s="32">
        <f>INDEX('DATA POBLACION'!$A$1:$CP$357,MATCH($G9,'DATA POBLACION'!$F$1:$F$357,0),MATCH(CONCATENATE(AU$1,"_",$H9),'DATA POBLACION'!$A$1:$CP$1,0))</f>
        <v>70</v>
      </c>
      <c r="AV9" s="32">
        <f>INDEX('DATA POBLACION'!$A$1:$CP$357,MATCH($G9,'DATA POBLACION'!$F$1:$F$357,0),MATCH(CONCATENATE(AV$1,"_",$H9),'DATA POBLACION'!$A$1:$CP$1,0))</f>
        <v>51</v>
      </c>
      <c r="AW9" s="32">
        <f>INDEX('DATA POBLACION'!$A$1:$CP$357,MATCH($G9,'DATA POBLACION'!$F$1:$F$357,0),MATCH(CONCATENATE(AW$1,"_",$H9),'DATA POBLACION'!$A$1:$CP$1,0))</f>
        <v>58</v>
      </c>
      <c r="AX9" s="32">
        <f>INDEX('DATA POBLACION'!$A$1:$CP$357,MATCH($G9,'DATA POBLACION'!$F$1:$F$357,0),MATCH(CONCATENATE(AX$1,"_",$H9),'DATA POBLACION'!$A$1:$CP$1,0))</f>
        <v>68</v>
      </c>
      <c r="AY9" s="83">
        <f t="shared" si="7"/>
        <v>329</v>
      </c>
    </row>
    <row r="10" spans="1:51" x14ac:dyDescent="0.2">
      <c r="A10" s="18" t="s">
        <v>35</v>
      </c>
      <c r="B10" s="19" t="s">
        <v>65</v>
      </c>
      <c r="C10" s="20" t="s">
        <v>72</v>
      </c>
      <c r="D10" s="21" t="s">
        <v>2</v>
      </c>
      <c r="E10" s="22" t="s">
        <v>11</v>
      </c>
      <c r="F10" s="23">
        <v>1</v>
      </c>
      <c r="G10" s="24" t="s">
        <v>238</v>
      </c>
      <c r="H10" s="4" t="s">
        <v>125</v>
      </c>
      <c r="I10" s="4">
        <f t="shared" si="8"/>
        <v>206</v>
      </c>
      <c r="J10" s="32">
        <f>INDEX('DATA POBLACION'!$A$1:$CP$357,MATCH($G10,'DATA POBLACION'!$F$1:$F$357,0),MATCH(CONCATENATE(J$1,"_",$H10),'DATA POBLACION'!$A$1:$CP$1,0))</f>
        <v>1</v>
      </c>
      <c r="K10" s="32">
        <f>INDEX('DATA POBLACION'!$A$1:$CP$357,MATCH($G10,'DATA POBLACION'!$F$1:$F$357,0),MATCH(CONCATENATE(K$1,"_",$H10),'DATA POBLACION'!$A$1:$CP$1,0))</f>
        <v>1</v>
      </c>
      <c r="L10" s="32">
        <f>INDEX('DATA POBLACION'!$A$1:$CP$357,MATCH($G10,'DATA POBLACION'!$F$1:$F$357,0),MATCH(CONCATENATE(L$1,"_",$H10),'DATA POBLACION'!$A$1:$CP$1,0))</f>
        <v>2</v>
      </c>
      <c r="M10" s="32">
        <f>INDEX('DATA POBLACION'!$A$1:$CP$357,MATCH($G10,'DATA POBLACION'!$F$1:$F$357,0),MATCH(CONCATENATE(M$1,"_",$H10),'DATA POBLACION'!$A$1:$CP$1,0))</f>
        <v>4</v>
      </c>
      <c r="N10" s="32">
        <f>INDEX('DATA POBLACION'!$A$1:$CP$357,MATCH($G10,'DATA POBLACION'!$F$1:$F$357,0),MATCH(CONCATENATE(N$1,"_",$H10),'DATA POBLACION'!$A$1:$CP$1,0))</f>
        <v>1</v>
      </c>
      <c r="O10" s="85">
        <f t="shared" si="0"/>
        <v>7</v>
      </c>
      <c r="P10" s="84">
        <f t="shared" si="1"/>
        <v>9</v>
      </c>
      <c r="Q10" s="32">
        <f>INDEX('DATA POBLACION'!$A$1:$CP$357,MATCH($G10,'DATA POBLACION'!$F$1:$F$357,0),MATCH(CONCATENATE(Q$1,"_",$H10),'DATA POBLACION'!$A$1:$CP$1,0))</f>
        <v>3</v>
      </c>
      <c r="R10" s="32">
        <f>INDEX('DATA POBLACION'!$A$1:$CP$357,MATCH($G10,'DATA POBLACION'!$F$1:$F$357,0),MATCH(CONCATENATE(R$1,"_",$H10),'DATA POBLACION'!$A$1:$CP$1,0))</f>
        <v>2</v>
      </c>
      <c r="S10" s="32">
        <f>INDEX('DATA POBLACION'!$A$1:$CP$357,MATCH($G10,'DATA POBLACION'!$F$1:$F$357,0),MATCH(CONCATENATE(S$1,"_",$H10),'DATA POBLACION'!$A$1:$CP$1,0))</f>
        <v>3</v>
      </c>
      <c r="T10" s="32">
        <f>INDEX('DATA POBLACION'!$A$1:$CP$357,MATCH($G10,'DATA POBLACION'!$F$1:$F$357,0),MATCH(CONCATENATE(T$1,"_",$H10),'DATA POBLACION'!$A$1:$CP$1,0))</f>
        <v>2</v>
      </c>
      <c r="U10" s="32">
        <f>INDEX('DATA POBLACION'!$A$1:$CP$357,MATCH($G10,'DATA POBLACION'!$F$1:$F$357,0),MATCH(CONCATENATE(U$1,"_",$H10),'DATA POBLACION'!$A$1:$CP$1,0))</f>
        <v>2</v>
      </c>
      <c r="V10" s="84">
        <f t="shared" si="2"/>
        <v>12</v>
      </c>
      <c r="W10" s="32">
        <f>INDEX('DATA POBLACION'!$A$1:$CP$357,MATCH($G10,'DATA POBLACION'!$F$1:$F$357,0),MATCH(CONCATENATE(W$1,"_",$H10),'DATA POBLACION'!$A$1:$CP$1,0))</f>
        <v>2</v>
      </c>
      <c r="X10" s="32">
        <f>INDEX('DATA POBLACION'!$A$1:$CP$357,MATCH($G10,'DATA POBLACION'!$F$1:$F$357,0),MATCH(CONCATENATE(X$1,"_",$H10),'DATA POBLACION'!$A$1:$CP$1,0))</f>
        <v>2</v>
      </c>
      <c r="Y10" s="32">
        <f>INDEX('DATA POBLACION'!$A$1:$CP$357,MATCH($G10,'DATA POBLACION'!$F$1:$F$357,0),MATCH(CONCATENATE(Y$1,"_",$H10),'DATA POBLACION'!$A$1:$CP$1,0))</f>
        <v>3</v>
      </c>
      <c r="Z10" s="32">
        <f>INDEX('DATA POBLACION'!$A$1:$CP$357,MATCH($G10,'DATA POBLACION'!$F$1:$F$357,0),MATCH(CONCATENATE(Z$1,"_",$H10),'DATA POBLACION'!$A$1:$CP$1,0))</f>
        <v>3</v>
      </c>
      <c r="AA10" s="32">
        <f>INDEX('DATA POBLACION'!$A$1:$CP$357,MATCH($G10,'DATA POBLACION'!$F$1:$F$357,0),MATCH(CONCATENATE(AA$1,"_",$H10),'DATA POBLACION'!$A$1:$CP$1,0))</f>
        <v>4</v>
      </c>
      <c r="AB10" s="83">
        <f t="shared" si="3"/>
        <v>14</v>
      </c>
      <c r="AC10" s="32">
        <f>INDEX('DATA POBLACION'!$A$1:$CP$357,MATCH($G10,'DATA POBLACION'!$F$1:$F$357,0),MATCH(CONCATENATE(AC$1,"_",$H10),'DATA POBLACION'!$A$1:$CP$1,0))</f>
        <v>4</v>
      </c>
      <c r="AD10" s="32">
        <f>INDEX('DATA POBLACION'!$A$1:$CP$357,MATCH($G10,'DATA POBLACION'!$F$1:$F$357,0),MATCH(CONCATENATE(AD$1,"_",$H10),'DATA POBLACION'!$A$1:$CP$1,0))</f>
        <v>4</v>
      </c>
      <c r="AE10" s="32">
        <f>INDEX('DATA POBLACION'!$A$1:$CP$357,MATCH($G10,'DATA POBLACION'!$F$1:$F$357,0),MATCH(CONCATENATE(AE$1,"_",$H10),'DATA POBLACION'!$A$1:$CP$1,0))</f>
        <v>3</v>
      </c>
      <c r="AF10" s="84">
        <f t="shared" si="4"/>
        <v>11</v>
      </c>
      <c r="AG10" s="32">
        <f>INDEX('DATA POBLACION'!$A$1:$CP$357,MATCH($G10,'DATA POBLACION'!$F$1:$F$357,0),MATCH(CONCATENATE(AG$1,"_",$H10),'DATA POBLACION'!$A$1:$CP$1,0))</f>
        <v>4</v>
      </c>
      <c r="AH10" s="32">
        <f>INDEX('DATA POBLACION'!$A$1:$CP$357,MATCH($G10,'DATA POBLACION'!$F$1:$F$357,0),MATCH(CONCATENATE(AH$1,"_",$H10),'DATA POBLACION'!$A$1:$CP$1,0))</f>
        <v>5</v>
      </c>
      <c r="AI10" s="4">
        <f t="shared" si="9"/>
        <v>20</v>
      </c>
      <c r="AJ10" s="32">
        <f>INDEX('DATA POBLACION'!$A$1:$CP$357,MATCH($G10,'DATA POBLACION'!$F$1:$F$357,0),MATCH(CONCATENATE(AJ$1,"_",$H10),'DATA POBLACION'!$A$1:$CP$1,0))</f>
        <v>19</v>
      </c>
      <c r="AK10" s="32">
        <f>INDEX('DATA POBLACION'!$A$1:$CP$357,MATCH($G10,'DATA POBLACION'!$F$1:$F$357,0),MATCH(CONCATENATE(AK$1,"_",$H10),'DATA POBLACION'!$A$1:$CP$1,0))</f>
        <v>19</v>
      </c>
      <c r="AL10" s="84">
        <f t="shared" si="5"/>
        <v>47</v>
      </c>
      <c r="AM10" s="32">
        <f>INDEX('DATA POBLACION'!$A$1:$CP$357,MATCH($G10,'DATA POBLACION'!$F$1:$F$357,0),MATCH(CONCATENATE(AM$1,"_",$H10),'DATA POBLACION'!$A$1:$CP$1,0))</f>
        <v>16</v>
      </c>
      <c r="AN10" s="32">
        <f>INDEX('DATA POBLACION'!$A$1:$CP$357,MATCH($G10,'DATA POBLACION'!$F$1:$F$357,0),MATCH(CONCATENATE(AN$1,"_",$H10),'DATA POBLACION'!$A$1:$CP$1,0))</f>
        <v>15</v>
      </c>
      <c r="AO10" s="32">
        <f>INDEX('DATA POBLACION'!$A$1:$CP$357,MATCH($G10,'DATA POBLACION'!$F$1:$F$357,0),MATCH(CONCATENATE(AO$1,"_",$H10),'DATA POBLACION'!$A$1:$CP$1,0))</f>
        <v>14</v>
      </c>
      <c r="AP10" s="32">
        <f>INDEX('DATA POBLACION'!$A$1:$CP$357,MATCH($G10,'DATA POBLACION'!$F$1:$F$357,0),MATCH(CONCATENATE(AP$1,"_",$H10),'DATA POBLACION'!$A$1:$CP$1,0))</f>
        <v>12</v>
      </c>
      <c r="AQ10" s="32">
        <f>INDEX('DATA POBLACION'!$A$1:$CP$357,MATCH($G10,'DATA POBLACION'!$F$1:$F$357,0),MATCH(CONCATENATE(AQ$1,"_",$H10),'DATA POBLACION'!$A$1:$CP$1,0))</f>
        <v>11</v>
      </c>
      <c r="AR10" s="32">
        <f>INDEX('DATA POBLACION'!$A$1:$CP$357,MATCH($G10,'DATA POBLACION'!$F$1:$F$357,0),MATCH(CONCATENATE(AR$1,"_",$H10),'DATA POBLACION'!$A$1:$CP$1,0))</f>
        <v>12</v>
      </c>
      <c r="AS10" s="84">
        <f t="shared" si="6"/>
        <v>80</v>
      </c>
      <c r="AT10" s="32">
        <f>INDEX('DATA POBLACION'!$A$1:$CP$357,MATCH($G10,'DATA POBLACION'!$F$1:$F$357,0),MATCH(CONCATENATE(AT$1,"_",$H10),'DATA POBLACION'!$A$1:$CP$1,0))</f>
        <v>11</v>
      </c>
      <c r="AU10" s="32">
        <f>INDEX('DATA POBLACION'!$A$1:$CP$357,MATCH($G10,'DATA POBLACION'!$F$1:$F$357,0),MATCH(CONCATENATE(AU$1,"_",$H10),'DATA POBLACION'!$A$1:$CP$1,0))</f>
        <v>7</v>
      </c>
      <c r="AV10" s="32">
        <f>INDEX('DATA POBLACION'!$A$1:$CP$357,MATCH($G10,'DATA POBLACION'!$F$1:$F$357,0),MATCH(CONCATENATE(AV$1,"_",$H10),'DATA POBLACION'!$A$1:$CP$1,0))</f>
        <v>5</v>
      </c>
      <c r="AW10" s="32">
        <f>INDEX('DATA POBLACION'!$A$1:$CP$357,MATCH($G10,'DATA POBLACION'!$F$1:$F$357,0),MATCH(CONCATENATE(AW$1,"_",$H10),'DATA POBLACION'!$A$1:$CP$1,0))</f>
        <v>5</v>
      </c>
      <c r="AX10" s="32">
        <f>INDEX('DATA POBLACION'!$A$1:$CP$357,MATCH($G10,'DATA POBLACION'!$F$1:$F$357,0),MATCH(CONCATENATE(AX$1,"_",$H10),'DATA POBLACION'!$A$1:$CP$1,0))</f>
        <v>5</v>
      </c>
      <c r="AY10" s="83">
        <f t="shared" si="7"/>
        <v>33</v>
      </c>
    </row>
    <row r="11" spans="1:51" x14ac:dyDescent="0.2">
      <c r="A11" s="18" t="s">
        <v>35</v>
      </c>
      <c r="B11" s="19" t="s">
        <v>65</v>
      </c>
      <c r="C11" s="20" t="s">
        <v>72</v>
      </c>
      <c r="D11" s="21" t="s">
        <v>2</v>
      </c>
      <c r="E11" s="22" t="s">
        <v>11</v>
      </c>
      <c r="F11" s="23">
        <v>1</v>
      </c>
      <c r="G11" s="24" t="s">
        <v>238</v>
      </c>
      <c r="H11" s="4" t="s">
        <v>126</v>
      </c>
      <c r="I11" s="4">
        <f t="shared" si="8"/>
        <v>200</v>
      </c>
      <c r="J11" s="32">
        <f>INDEX('DATA POBLACION'!$A$1:$CP$357,MATCH($G11,'DATA POBLACION'!$F$1:$F$357,0),MATCH(CONCATENATE(J$1,"_",$H11),'DATA POBLACION'!$A$1:$CP$1,0))</f>
        <v>1</v>
      </c>
      <c r="K11" s="32">
        <f>INDEX('DATA POBLACION'!$A$1:$CP$357,MATCH($G11,'DATA POBLACION'!$F$1:$F$357,0),MATCH(CONCATENATE(K$1,"_",$H11),'DATA POBLACION'!$A$1:$CP$1,0))</f>
        <v>3</v>
      </c>
      <c r="L11" s="32">
        <f>INDEX('DATA POBLACION'!$A$1:$CP$357,MATCH($G11,'DATA POBLACION'!$F$1:$F$357,0),MATCH(CONCATENATE(L$1,"_",$H11),'DATA POBLACION'!$A$1:$CP$1,0))</f>
        <v>2</v>
      </c>
      <c r="M11" s="32">
        <f>INDEX('DATA POBLACION'!$A$1:$CP$357,MATCH($G11,'DATA POBLACION'!$F$1:$F$357,0),MATCH(CONCATENATE(M$1,"_",$H11),'DATA POBLACION'!$A$1:$CP$1,0))</f>
        <v>2</v>
      </c>
      <c r="N11" s="32">
        <f>INDEX('DATA POBLACION'!$A$1:$CP$357,MATCH($G11,'DATA POBLACION'!$F$1:$F$357,0),MATCH(CONCATENATE(N$1,"_",$H11),'DATA POBLACION'!$A$1:$CP$1,0))</f>
        <v>3</v>
      </c>
      <c r="O11" s="85">
        <f t="shared" si="0"/>
        <v>7</v>
      </c>
      <c r="P11" s="84">
        <f t="shared" si="1"/>
        <v>11</v>
      </c>
      <c r="Q11" s="32">
        <f>INDEX('DATA POBLACION'!$A$1:$CP$357,MATCH($G11,'DATA POBLACION'!$F$1:$F$357,0),MATCH(CONCATENATE(Q$1,"_",$H11),'DATA POBLACION'!$A$1:$CP$1,0))</f>
        <v>2</v>
      </c>
      <c r="R11" s="32">
        <f>INDEX('DATA POBLACION'!$A$1:$CP$357,MATCH($G11,'DATA POBLACION'!$F$1:$F$357,0),MATCH(CONCATENATE(R$1,"_",$H11),'DATA POBLACION'!$A$1:$CP$1,0))</f>
        <v>2</v>
      </c>
      <c r="S11" s="32">
        <f>INDEX('DATA POBLACION'!$A$1:$CP$357,MATCH($G11,'DATA POBLACION'!$F$1:$F$357,0),MATCH(CONCATENATE(S$1,"_",$H11),'DATA POBLACION'!$A$1:$CP$1,0))</f>
        <v>3</v>
      </c>
      <c r="T11" s="32">
        <f>INDEX('DATA POBLACION'!$A$1:$CP$357,MATCH($G11,'DATA POBLACION'!$F$1:$F$357,0),MATCH(CONCATENATE(T$1,"_",$H11),'DATA POBLACION'!$A$1:$CP$1,0))</f>
        <v>3</v>
      </c>
      <c r="U11" s="32">
        <f>INDEX('DATA POBLACION'!$A$1:$CP$357,MATCH($G11,'DATA POBLACION'!$F$1:$F$357,0),MATCH(CONCATENATE(U$1,"_",$H11),'DATA POBLACION'!$A$1:$CP$1,0))</f>
        <v>1</v>
      </c>
      <c r="V11" s="84">
        <f t="shared" si="2"/>
        <v>11</v>
      </c>
      <c r="W11" s="32">
        <f>INDEX('DATA POBLACION'!$A$1:$CP$357,MATCH($G11,'DATA POBLACION'!$F$1:$F$357,0),MATCH(CONCATENATE(W$1,"_",$H11),'DATA POBLACION'!$A$1:$CP$1,0))</f>
        <v>2</v>
      </c>
      <c r="X11" s="32">
        <f>INDEX('DATA POBLACION'!$A$1:$CP$357,MATCH($G11,'DATA POBLACION'!$F$1:$F$357,0),MATCH(CONCATENATE(X$1,"_",$H11),'DATA POBLACION'!$A$1:$CP$1,0))</f>
        <v>3</v>
      </c>
      <c r="Y11" s="32">
        <f>INDEX('DATA POBLACION'!$A$1:$CP$357,MATCH($G11,'DATA POBLACION'!$F$1:$F$357,0),MATCH(CONCATENATE(Y$1,"_",$H11),'DATA POBLACION'!$A$1:$CP$1,0))</f>
        <v>2</v>
      </c>
      <c r="Z11" s="32">
        <f>INDEX('DATA POBLACION'!$A$1:$CP$357,MATCH($G11,'DATA POBLACION'!$F$1:$F$357,0),MATCH(CONCATENATE(Z$1,"_",$H11),'DATA POBLACION'!$A$1:$CP$1,0))</f>
        <v>4</v>
      </c>
      <c r="AA11" s="32">
        <f>INDEX('DATA POBLACION'!$A$1:$CP$357,MATCH($G11,'DATA POBLACION'!$F$1:$F$357,0),MATCH(CONCATENATE(AA$1,"_",$H11),'DATA POBLACION'!$A$1:$CP$1,0))</f>
        <v>3</v>
      </c>
      <c r="AB11" s="83">
        <f t="shared" si="3"/>
        <v>14</v>
      </c>
      <c r="AC11" s="32">
        <f>INDEX('DATA POBLACION'!$A$1:$CP$357,MATCH($G11,'DATA POBLACION'!$F$1:$F$357,0),MATCH(CONCATENATE(AC$1,"_",$H11),'DATA POBLACION'!$A$1:$CP$1,0))</f>
        <v>2</v>
      </c>
      <c r="AD11" s="32">
        <f>INDEX('DATA POBLACION'!$A$1:$CP$357,MATCH($G11,'DATA POBLACION'!$F$1:$F$357,0),MATCH(CONCATENATE(AD$1,"_",$H11),'DATA POBLACION'!$A$1:$CP$1,0))</f>
        <v>4</v>
      </c>
      <c r="AE11" s="32">
        <f>INDEX('DATA POBLACION'!$A$1:$CP$357,MATCH($G11,'DATA POBLACION'!$F$1:$F$357,0),MATCH(CONCATENATE(AE$1,"_",$H11),'DATA POBLACION'!$A$1:$CP$1,0))</f>
        <v>4</v>
      </c>
      <c r="AF11" s="84">
        <f t="shared" si="4"/>
        <v>10</v>
      </c>
      <c r="AG11" s="32">
        <f>INDEX('DATA POBLACION'!$A$1:$CP$357,MATCH($G11,'DATA POBLACION'!$F$1:$F$357,0),MATCH(CONCATENATE(AG$1,"_",$H11),'DATA POBLACION'!$A$1:$CP$1,0))</f>
        <v>4</v>
      </c>
      <c r="AH11" s="32">
        <f>INDEX('DATA POBLACION'!$A$1:$CP$357,MATCH($G11,'DATA POBLACION'!$F$1:$F$357,0),MATCH(CONCATENATE(AH$1,"_",$H11),'DATA POBLACION'!$A$1:$CP$1,0))</f>
        <v>2</v>
      </c>
      <c r="AI11" s="4">
        <f t="shared" si="9"/>
        <v>16</v>
      </c>
      <c r="AJ11" s="32">
        <f>INDEX('DATA POBLACION'!$A$1:$CP$357,MATCH($G11,'DATA POBLACION'!$F$1:$F$357,0),MATCH(CONCATENATE(AJ$1,"_",$H11),'DATA POBLACION'!$A$1:$CP$1,0))</f>
        <v>18</v>
      </c>
      <c r="AK11" s="32">
        <f>INDEX('DATA POBLACION'!$A$1:$CP$357,MATCH($G11,'DATA POBLACION'!$F$1:$F$357,0),MATCH(CONCATENATE(AK$1,"_",$H11),'DATA POBLACION'!$A$1:$CP$1,0))</f>
        <v>19</v>
      </c>
      <c r="AL11" s="84">
        <f t="shared" si="5"/>
        <v>43</v>
      </c>
      <c r="AM11" s="32">
        <f>INDEX('DATA POBLACION'!$A$1:$CP$357,MATCH($G11,'DATA POBLACION'!$F$1:$F$357,0),MATCH(CONCATENATE(AM$1,"_",$H11),'DATA POBLACION'!$A$1:$CP$1,0))</f>
        <v>14</v>
      </c>
      <c r="AN11" s="32">
        <f>INDEX('DATA POBLACION'!$A$1:$CP$357,MATCH($G11,'DATA POBLACION'!$F$1:$F$357,0),MATCH(CONCATENATE(AN$1,"_",$H11),'DATA POBLACION'!$A$1:$CP$1,0))</f>
        <v>15</v>
      </c>
      <c r="AO11" s="32">
        <f>INDEX('DATA POBLACION'!$A$1:$CP$357,MATCH($G11,'DATA POBLACION'!$F$1:$F$357,0),MATCH(CONCATENATE(AO$1,"_",$H11),'DATA POBLACION'!$A$1:$CP$1,0))</f>
        <v>11</v>
      </c>
      <c r="AP11" s="32">
        <f>INDEX('DATA POBLACION'!$A$1:$CP$357,MATCH($G11,'DATA POBLACION'!$F$1:$F$357,0),MATCH(CONCATENATE(AP$1,"_",$H11),'DATA POBLACION'!$A$1:$CP$1,0))</f>
        <v>10</v>
      </c>
      <c r="AQ11" s="32">
        <f>INDEX('DATA POBLACION'!$A$1:$CP$357,MATCH($G11,'DATA POBLACION'!$F$1:$F$357,0),MATCH(CONCATENATE(AQ$1,"_",$H11),'DATA POBLACION'!$A$1:$CP$1,0))</f>
        <v>13</v>
      </c>
      <c r="AR11" s="32">
        <f>INDEX('DATA POBLACION'!$A$1:$CP$357,MATCH($G11,'DATA POBLACION'!$F$1:$F$357,0),MATCH(CONCATENATE(AR$1,"_",$H11),'DATA POBLACION'!$A$1:$CP$1,0))</f>
        <v>11</v>
      </c>
      <c r="AS11" s="84">
        <f t="shared" si="6"/>
        <v>74</v>
      </c>
      <c r="AT11" s="32">
        <f>INDEX('DATA POBLACION'!$A$1:$CP$357,MATCH($G11,'DATA POBLACION'!$F$1:$F$357,0),MATCH(CONCATENATE(AT$1,"_",$H11),'DATA POBLACION'!$A$1:$CP$1,0))</f>
        <v>8</v>
      </c>
      <c r="AU11" s="32">
        <f>INDEX('DATA POBLACION'!$A$1:$CP$357,MATCH($G11,'DATA POBLACION'!$F$1:$F$357,0),MATCH(CONCATENATE(AU$1,"_",$H11),'DATA POBLACION'!$A$1:$CP$1,0))</f>
        <v>9</v>
      </c>
      <c r="AV11" s="32">
        <f>INDEX('DATA POBLACION'!$A$1:$CP$357,MATCH($G11,'DATA POBLACION'!$F$1:$F$357,0),MATCH(CONCATENATE(AV$1,"_",$H11),'DATA POBLACION'!$A$1:$CP$1,0))</f>
        <v>5</v>
      </c>
      <c r="AW11" s="32">
        <f>INDEX('DATA POBLACION'!$A$1:$CP$357,MATCH($G11,'DATA POBLACION'!$F$1:$F$357,0),MATCH(CONCATENATE(AW$1,"_",$H11),'DATA POBLACION'!$A$1:$CP$1,0))</f>
        <v>6</v>
      </c>
      <c r="AX11" s="32">
        <f>INDEX('DATA POBLACION'!$A$1:$CP$357,MATCH($G11,'DATA POBLACION'!$F$1:$F$357,0),MATCH(CONCATENATE(AX$1,"_",$H11),'DATA POBLACION'!$A$1:$CP$1,0))</f>
        <v>9</v>
      </c>
      <c r="AY11" s="83">
        <f t="shared" si="7"/>
        <v>37</v>
      </c>
    </row>
    <row r="12" spans="1:51" x14ac:dyDescent="0.2">
      <c r="A12" s="18" t="s">
        <v>35</v>
      </c>
      <c r="B12" s="19" t="s">
        <v>65</v>
      </c>
      <c r="C12" s="20" t="s">
        <v>72</v>
      </c>
      <c r="D12" s="21" t="s">
        <v>2</v>
      </c>
      <c r="E12" s="22" t="s">
        <v>11</v>
      </c>
      <c r="F12" s="23">
        <v>1</v>
      </c>
      <c r="G12" s="24" t="s">
        <v>239</v>
      </c>
      <c r="H12" s="4" t="s">
        <v>125</v>
      </c>
      <c r="I12" s="4">
        <f t="shared" si="8"/>
        <v>817</v>
      </c>
      <c r="J12" s="32">
        <f>INDEX('DATA POBLACION'!$A$1:$CP$357,MATCH($G12,'DATA POBLACION'!$F$1:$F$357,0),MATCH(CONCATENATE(J$1,"_",$H12),'DATA POBLACION'!$A$1:$CP$1,0))</f>
        <v>6</v>
      </c>
      <c r="K12" s="32">
        <f>INDEX('DATA POBLACION'!$A$1:$CP$357,MATCH($G12,'DATA POBLACION'!$F$1:$F$357,0),MATCH(CONCATENATE(K$1,"_",$H12),'DATA POBLACION'!$A$1:$CP$1,0))</f>
        <v>6</v>
      </c>
      <c r="L12" s="32">
        <f>INDEX('DATA POBLACION'!$A$1:$CP$357,MATCH($G12,'DATA POBLACION'!$F$1:$F$357,0),MATCH(CONCATENATE(L$1,"_",$H12),'DATA POBLACION'!$A$1:$CP$1,0))</f>
        <v>8</v>
      </c>
      <c r="M12" s="32">
        <f>INDEX('DATA POBLACION'!$A$1:$CP$357,MATCH($G12,'DATA POBLACION'!$F$1:$F$357,0),MATCH(CONCATENATE(M$1,"_",$H12),'DATA POBLACION'!$A$1:$CP$1,0))</f>
        <v>14</v>
      </c>
      <c r="N12" s="32">
        <f>INDEX('DATA POBLACION'!$A$1:$CP$357,MATCH($G12,'DATA POBLACION'!$F$1:$F$357,0),MATCH(CONCATENATE(N$1,"_",$H12),'DATA POBLACION'!$A$1:$CP$1,0))</f>
        <v>5</v>
      </c>
      <c r="O12" s="85">
        <f t="shared" si="0"/>
        <v>27</v>
      </c>
      <c r="P12" s="84">
        <f t="shared" si="1"/>
        <v>39</v>
      </c>
      <c r="Q12" s="32">
        <f>INDEX('DATA POBLACION'!$A$1:$CP$357,MATCH($G12,'DATA POBLACION'!$F$1:$F$357,0),MATCH(CONCATENATE(Q$1,"_",$H12),'DATA POBLACION'!$A$1:$CP$1,0))</f>
        <v>11</v>
      </c>
      <c r="R12" s="32">
        <f>INDEX('DATA POBLACION'!$A$1:$CP$357,MATCH($G12,'DATA POBLACION'!$F$1:$F$357,0),MATCH(CONCATENATE(R$1,"_",$H12),'DATA POBLACION'!$A$1:$CP$1,0))</f>
        <v>8</v>
      </c>
      <c r="S12" s="32">
        <f>INDEX('DATA POBLACION'!$A$1:$CP$357,MATCH($G12,'DATA POBLACION'!$F$1:$F$357,0),MATCH(CONCATENATE(S$1,"_",$H12),'DATA POBLACION'!$A$1:$CP$1,0))</f>
        <v>10</v>
      </c>
      <c r="T12" s="32">
        <f>INDEX('DATA POBLACION'!$A$1:$CP$357,MATCH($G12,'DATA POBLACION'!$F$1:$F$357,0),MATCH(CONCATENATE(T$1,"_",$H12),'DATA POBLACION'!$A$1:$CP$1,0))</f>
        <v>8</v>
      </c>
      <c r="U12" s="32">
        <f>INDEX('DATA POBLACION'!$A$1:$CP$357,MATCH($G12,'DATA POBLACION'!$F$1:$F$357,0),MATCH(CONCATENATE(U$1,"_",$H12),'DATA POBLACION'!$A$1:$CP$1,0))</f>
        <v>7</v>
      </c>
      <c r="V12" s="84">
        <f t="shared" si="2"/>
        <v>44</v>
      </c>
      <c r="W12" s="32">
        <f>INDEX('DATA POBLACION'!$A$1:$CP$357,MATCH($G12,'DATA POBLACION'!$F$1:$F$357,0),MATCH(CONCATENATE(W$1,"_",$H12),'DATA POBLACION'!$A$1:$CP$1,0))</f>
        <v>10</v>
      </c>
      <c r="X12" s="32">
        <f>INDEX('DATA POBLACION'!$A$1:$CP$357,MATCH($G12,'DATA POBLACION'!$F$1:$F$357,0),MATCH(CONCATENATE(X$1,"_",$H12),'DATA POBLACION'!$A$1:$CP$1,0))</f>
        <v>10</v>
      </c>
      <c r="Y12" s="32">
        <f>INDEX('DATA POBLACION'!$A$1:$CP$357,MATCH($G12,'DATA POBLACION'!$F$1:$F$357,0),MATCH(CONCATENATE(Y$1,"_",$H12),'DATA POBLACION'!$A$1:$CP$1,0))</f>
        <v>10</v>
      </c>
      <c r="Z12" s="32">
        <f>INDEX('DATA POBLACION'!$A$1:$CP$357,MATCH($G12,'DATA POBLACION'!$F$1:$F$357,0),MATCH(CONCATENATE(Z$1,"_",$H12),'DATA POBLACION'!$A$1:$CP$1,0))</f>
        <v>13</v>
      </c>
      <c r="AA12" s="32">
        <f>INDEX('DATA POBLACION'!$A$1:$CP$357,MATCH($G12,'DATA POBLACION'!$F$1:$F$357,0),MATCH(CONCATENATE(AA$1,"_",$H12),'DATA POBLACION'!$A$1:$CP$1,0))</f>
        <v>16</v>
      </c>
      <c r="AB12" s="83">
        <f t="shared" si="3"/>
        <v>59</v>
      </c>
      <c r="AC12" s="32">
        <f>INDEX('DATA POBLACION'!$A$1:$CP$357,MATCH($G12,'DATA POBLACION'!$F$1:$F$357,0),MATCH(CONCATENATE(AC$1,"_",$H12),'DATA POBLACION'!$A$1:$CP$1,0))</f>
        <v>14</v>
      </c>
      <c r="AD12" s="32">
        <f>INDEX('DATA POBLACION'!$A$1:$CP$357,MATCH($G12,'DATA POBLACION'!$F$1:$F$357,0),MATCH(CONCATENATE(AD$1,"_",$H12),'DATA POBLACION'!$A$1:$CP$1,0))</f>
        <v>16</v>
      </c>
      <c r="AE12" s="32">
        <f>INDEX('DATA POBLACION'!$A$1:$CP$357,MATCH($G12,'DATA POBLACION'!$F$1:$F$357,0),MATCH(CONCATENATE(AE$1,"_",$H12),'DATA POBLACION'!$A$1:$CP$1,0))</f>
        <v>10</v>
      </c>
      <c r="AF12" s="84">
        <f t="shared" si="4"/>
        <v>40</v>
      </c>
      <c r="AG12" s="32">
        <f>INDEX('DATA POBLACION'!$A$1:$CP$357,MATCH($G12,'DATA POBLACION'!$F$1:$F$357,0),MATCH(CONCATENATE(AG$1,"_",$H12),'DATA POBLACION'!$A$1:$CP$1,0))</f>
        <v>16</v>
      </c>
      <c r="AH12" s="32">
        <f>INDEX('DATA POBLACION'!$A$1:$CP$357,MATCH($G12,'DATA POBLACION'!$F$1:$F$357,0),MATCH(CONCATENATE(AH$1,"_",$H12),'DATA POBLACION'!$A$1:$CP$1,0))</f>
        <v>18</v>
      </c>
      <c r="AI12" s="4">
        <f t="shared" si="9"/>
        <v>74</v>
      </c>
      <c r="AJ12" s="32">
        <f>INDEX('DATA POBLACION'!$A$1:$CP$357,MATCH($G12,'DATA POBLACION'!$F$1:$F$357,0),MATCH(CONCATENATE(AJ$1,"_",$H12),'DATA POBLACION'!$A$1:$CP$1,0))</f>
        <v>78</v>
      </c>
      <c r="AK12" s="32">
        <f>INDEX('DATA POBLACION'!$A$1:$CP$357,MATCH($G12,'DATA POBLACION'!$F$1:$F$357,0),MATCH(CONCATENATE(AK$1,"_",$H12),'DATA POBLACION'!$A$1:$CP$1,0))</f>
        <v>75</v>
      </c>
      <c r="AL12" s="84">
        <f t="shared" si="5"/>
        <v>187</v>
      </c>
      <c r="AM12" s="32">
        <f>INDEX('DATA POBLACION'!$A$1:$CP$357,MATCH($G12,'DATA POBLACION'!$F$1:$F$357,0),MATCH(CONCATENATE(AM$1,"_",$H12),'DATA POBLACION'!$A$1:$CP$1,0))</f>
        <v>64</v>
      </c>
      <c r="AN12" s="32">
        <f>INDEX('DATA POBLACION'!$A$1:$CP$357,MATCH($G12,'DATA POBLACION'!$F$1:$F$357,0),MATCH(CONCATENATE(AN$1,"_",$H12),'DATA POBLACION'!$A$1:$CP$1,0))</f>
        <v>61</v>
      </c>
      <c r="AO12" s="32">
        <f>INDEX('DATA POBLACION'!$A$1:$CP$357,MATCH($G12,'DATA POBLACION'!$F$1:$F$357,0),MATCH(CONCATENATE(AO$1,"_",$H12),'DATA POBLACION'!$A$1:$CP$1,0))</f>
        <v>54</v>
      </c>
      <c r="AP12" s="32">
        <f>INDEX('DATA POBLACION'!$A$1:$CP$357,MATCH($G12,'DATA POBLACION'!$F$1:$F$357,0),MATCH(CONCATENATE(AP$1,"_",$H12),'DATA POBLACION'!$A$1:$CP$1,0))</f>
        <v>50</v>
      </c>
      <c r="AQ12" s="32">
        <f>INDEX('DATA POBLACION'!$A$1:$CP$357,MATCH($G12,'DATA POBLACION'!$F$1:$F$357,0),MATCH(CONCATENATE(AQ$1,"_",$H12),'DATA POBLACION'!$A$1:$CP$1,0))</f>
        <v>42</v>
      </c>
      <c r="AR12" s="32">
        <f>INDEX('DATA POBLACION'!$A$1:$CP$357,MATCH($G12,'DATA POBLACION'!$F$1:$F$357,0),MATCH(CONCATENATE(AR$1,"_",$H12),'DATA POBLACION'!$A$1:$CP$1,0))</f>
        <v>49</v>
      </c>
      <c r="AS12" s="84">
        <f t="shared" si="6"/>
        <v>320</v>
      </c>
      <c r="AT12" s="32">
        <f>INDEX('DATA POBLACION'!$A$1:$CP$357,MATCH($G12,'DATA POBLACION'!$F$1:$F$357,0),MATCH(CONCATENATE(AT$1,"_",$H12),'DATA POBLACION'!$A$1:$CP$1,0))</f>
        <v>44</v>
      </c>
      <c r="AU12" s="32">
        <f>INDEX('DATA POBLACION'!$A$1:$CP$357,MATCH($G12,'DATA POBLACION'!$F$1:$F$357,0),MATCH(CONCATENATE(AU$1,"_",$H12),'DATA POBLACION'!$A$1:$CP$1,0))</f>
        <v>29</v>
      </c>
      <c r="AV12" s="32">
        <f>INDEX('DATA POBLACION'!$A$1:$CP$357,MATCH($G12,'DATA POBLACION'!$F$1:$F$357,0),MATCH(CONCATENATE(AV$1,"_",$H12),'DATA POBLACION'!$A$1:$CP$1,0))</f>
        <v>18</v>
      </c>
      <c r="AW12" s="32">
        <f>INDEX('DATA POBLACION'!$A$1:$CP$357,MATCH($G12,'DATA POBLACION'!$F$1:$F$357,0),MATCH(CONCATENATE(AW$1,"_",$H12),'DATA POBLACION'!$A$1:$CP$1,0))</f>
        <v>18</v>
      </c>
      <c r="AX12" s="32">
        <f>INDEX('DATA POBLACION'!$A$1:$CP$357,MATCH($G12,'DATA POBLACION'!$F$1:$F$357,0),MATCH(CONCATENATE(AX$1,"_",$H12),'DATA POBLACION'!$A$1:$CP$1,0))</f>
        <v>19</v>
      </c>
      <c r="AY12" s="83">
        <f t="shared" si="7"/>
        <v>128</v>
      </c>
    </row>
    <row r="13" spans="1:51" x14ac:dyDescent="0.2">
      <c r="A13" s="18" t="s">
        <v>35</v>
      </c>
      <c r="B13" s="19" t="s">
        <v>65</v>
      </c>
      <c r="C13" s="20" t="s">
        <v>72</v>
      </c>
      <c r="D13" s="21" t="s">
        <v>2</v>
      </c>
      <c r="E13" s="22" t="s">
        <v>11</v>
      </c>
      <c r="F13" s="23">
        <v>1</v>
      </c>
      <c r="G13" s="24" t="s">
        <v>239</v>
      </c>
      <c r="H13" s="4" t="s">
        <v>126</v>
      </c>
      <c r="I13" s="4">
        <f t="shared" si="8"/>
        <v>803</v>
      </c>
      <c r="J13" s="32">
        <f>INDEX('DATA POBLACION'!$A$1:$CP$357,MATCH($G13,'DATA POBLACION'!$F$1:$F$357,0),MATCH(CONCATENATE(J$1,"_",$H13),'DATA POBLACION'!$A$1:$CP$1,0))</f>
        <v>6</v>
      </c>
      <c r="K13" s="32">
        <f>INDEX('DATA POBLACION'!$A$1:$CP$357,MATCH($G13,'DATA POBLACION'!$F$1:$F$357,0),MATCH(CONCATENATE(K$1,"_",$H13),'DATA POBLACION'!$A$1:$CP$1,0))</f>
        <v>13</v>
      </c>
      <c r="L13" s="32">
        <f>INDEX('DATA POBLACION'!$A$1:$CP$357,MATCH($G13,'DATA POBLACION'!$F$1:$F$357,0),MATCH(CONCATENATE(L$1,"_",$H13),'DATA POBLACION'!$A$1:$CP$1,0))</f>
        <v>9</v>
      </c>
      <c r="M13" s="32">
        <f>INDEX('DATA POBLACION'!$A$1:$CP$357,MATCH($G13,'DATA POBLACION'!$F$1:$F$357,0),MATCH(CONCATENATE(M$1,"_",$H13),'DATA POBLACION'!$A$1:$CP$1,0))</f>
        <v>7</v>
      </c>
      <c r="N13" s="32">
        <f>INDEX('DATA POBLACION'!$A$1:$CP$357,MATCH($G13,'DATA POBLACION'!$F$1:$F$357,0),MATCH(CONCATENATE(N$1,"_",$H13),'DATA POBLACION'!$A$1:$CP$1,0))</f>
        <v>13</v>
      </c>
      <c r="O13" s="85">
        <f t="shared" si="0"/>
        <v>29</v>
      </c>
      <c r="P13" s="84">
        <f t="shared" si="1"/>
        <v>48</v>
      </c>
      <c r="Q13" s="32">
        <f>INDEX('DATA POBLACION'!$A$1:$CP$357,MATCH($G13,'DATA POBLACION'!$F$1:$F$357,0),MATCH(CONCATENATE(Q$1,"_",$H13),'DATA POBLACION'!$A$1:$CP$1,0))</f>
        <v>8</v>
      </c>
      <c r="R13" s="32">
        <f>INDEX('DATA POBLACION'!$A$1:$CP$357,MATCH($G13,'DATA POBLACION'!$F$1:$F$357,0),MATCH(CONCATENATE(R$1,"_",$H13),'DATA POBLACION'!$A$1:$CP$1,0))</f>
        <v>8</v>
      </c>
      <c r="S13" s="32">
        <f>INDEX('DATA POBLACION'!$A$1:$CP$357,MATCH($G13,'DATA POBLACION'!$F$1:$F$357,0),MATCH(CONCATENATE(S$1,"_",$H13),'DATA POBLACION'!$A$1:$CP$1,0))</f>
        <v>11</v>
      </c>
      <c r="T13" s="32">
        <f>INDEX('DATA POBLACION'!$A$1:$CP$357,MATCH($G13,'DATA POBLACION'!$F$1:$F$357,0),MATCH(CONCATENATE(T$1,"_",$H13),'DATA POBLACION'!$A$1:$CP$1,0))</f>
        <v>11</v>
      </c>
      <c r="U13" s="32">
        <f>INDEX('DATA POBLACION'!$A$1:$CP$357,MATCH($G13,'DATA POBLACION'!$F$1:$F$357,0),MATCH(CONCATENATE(U$1,"_",$H13),'DATA POBLACION'!$A$1:$CP$1,0))</f>
        <v>5</v>
      </c>
      <c r="V13" s="84">
        <f t="shared" si="2"/>
        <v>43</v>
      </c>
      <c r="W13" s="32">
        <f>INDEX('DATA POBLACION'!$A$1:$CP$357,MATCH($G13,'DATA POBLACION'!$F$1:$F$357,0),MATCH(CONCATENATE(W$1,"_",$H13),'DATA POBLACION'!$A$1:$CP$1,0))</f>
        <v>10</v>
      </c>
      <c r="X13" s="32">
        <f>INDEX('DATA POBLACION'!$A$1:$CP$357,MATCH($G13,'DATA POBLACION'!$F$1:$F$357,0),MATCH(CONCATENATE(X$1,"_",$H13),'DATA POBLACION'!$A$1:$CP$1,0))</f>
        <v>11</v>
      </c>
      <c r="Y13" s="32">
        <f>INDEX('DATA POBLACION'!$A$1:$CP$357,MATCH($G13,'DATA POBLACION'!$F$1:$F$357,0),MATCH(CONCATENATE(Y$1,"_",$H13),'DATA POBLACION'!$A$1:$CP$1,0))</f>
        <v>10</v>
      </c>
      <c r="Z13" s="32">
        <f>INDEX('DATA POBLACION'!$A$1:$CP$357,MATCH($G13,'DATA POBLACION'!$F$1:$F$357,0),MATCH(CONCATENATE(Z$1,"_",$H13),'DATA POBLACION'!$A$1:$CP$1,0))</f>
        <v>15</v>
      </c>
      <c r="AA13" s="32">
        <f>INDEX('DATA POBLACION'!$A$1:$CP$357,MATCH($G13,'DATA POBLACION'!$F$1:$F$357,0),MATCH(CONCATENATE(AA$1,"_",$H13),'DATA POBLACION'!$A$1:$CP$1,0))</f>
        <v>12</v>
      </c>
      <c r="AB13" s="83">
        <f t="shared" si="3"/>
        <v>58</v>
      </c>
      <c r="AC13" s="32">
        <f>INDEX('DATA POBLACION'!$A$1:$CP$357,MATCH($G13,'DATA POBLACION'!$F$1:$F$357,0),MATCH(CONCATENATE(AC$1,"_",$H13),'DATA POBLACION'!$A$1:$CP$1,0))</f>
        <v>10</v>
      </c>
      <c r="AD13" s="32">
        <f>INDEX('DATA POBLACION'!$A$1:$CP$357,MATCH($G13,'DATA POBLACION'!$F$1:$F$357,0),MATCH(CONCATENATE(AD$1,"_",$H13),'DATA POBLACION'!$A$1:$CP$1,0))</f>
        <v>15</v>
      </c>
      <c r="AE13" s="32">
        <f>INDEX('DATA POBLACION'!$A$1:$CP$357,MATCH($G13,'DATA POBLACION'!$F$1:$F$357,0),MATCH(CONCATENATE(AE$1,"_",$H13),'DATA POBLACION'!$A$1:$CP$1,0))</f>
        <v>15</v>
      </c>
      <c r="AF13" s="84">
        <f t="shared" si="4"/>
        <v>40</v>
      </c>
      <c r="AG13" s="32">
        <f>INDEX('DATA POBLACION'!$A$1:$CP$357,MATCH($G13,'DATA POBLACION'!$F$1:$F$357,0),MATCH(CONCATENATE(AG$1,"_",$H13),'DATA POBLACION'!$A$1:$CP$1,0))</f>
        <v>14</v>
      </c>
      <c r="AH13" s="32">
        <f>INDEX('DATA POBLACION'!$A$1:$CP$357,MATCH($G13,'DATA POBLACION'!$F$1:$F$357,0),MATCH(CONCATENATE(AH$1,"_",$H13),'DATA POBLACION'!$A$1:$CP$1,0))</f>
        <v>9</v>
      </c>
      <c r="AI13" s="4">
        <f t="shared" si="9"/>
        <v>63</v>
      </c>
      <c r="AJ13" s="32">
        <f>INDEX('DATA POBLACION'!$A$1:$CP$357,MATCH($G13,'DATA POBLACION'!$F$1:$F$357,0),MATCH(CONCATENATE(AJ$1,"_",$H13),'DATA POBLACION'!$A$1:$CP$1,0))</f>
        <v>70</v>
      </c>
      <c r="AK13" s="32">
        <f>INDEX('DATA POBLACION'!$A$1:$CP$357,MATCH($G13,'DATA POBLACION'!$F$1:$F$357,0),MATCH(CONCATENATE(AK$1,"_",$H13),'DATA POBLACION'!$A$1:$CP$1,0))</f>
        <v>77</v>
      </c>
      <c r="AL13" s="84">
        <f t="shared" si="5"/>
        <v>170</v>
      </c>
      <c r="AM13" s="32">
        <f>INDEX('DATA POBLACION'!$A$1:$CP$357,MATCH($G13,'DATA POBLACION'!$F$1:$F$357,0),MATCH(CONCATENATE(AM$1,"_",$H13),'DATA POBLACION'!$A$1:$CP$1,0))</f>
        <v>57</v>
      </c>
      <c r="AN13" s="32">
        <f>INDEX('DATA POBLACION'!$A$1:$CP$357,MATCH($G13,'DATA POBLACION'!$F$1:$F$357,0),MATCH(CONCATENATE(AN$1,"_",$H13),'DATA POBLACION'!$A$1:$CP$1,0))</f>
        <v>61</v>
      </c>
      <c r="AO13" s="32">
        <f>INDEX('DATA POBLACION'!$A$1:$CP$357,MATCH($G13,'DATA POBLACION'!$F$1:$F$357,0),MATCH(CONCATENATE(AO$1,"_",$H13),'DATA POBLACION'!$A$1:$CP$1,0))</f>
        <v>43</v>
      </c>
      <c r="AP13" s="32">
        <f>INDEX('DATA POBLACION'!$A$1:$CP$357,MATCH($G13,'DATA POBLACION'!$F$1:$F$357,0),MATCH(CONCATENATE(AP$1,"_",$H13),'DATA POBLACION'!$A$1:$CP$1,0))</f>
        <v>41</v>
      </c>
      <c r="AQ13" s="32">
        <f>INDEX('DATA POBLACION'!$A$1:$CP$357,MATCH($G13,'DATA POBLACION'!$F$1:$F$357,0),MATCH(CONCATENATE(AQ$1,"_",$H13),'DATA POBLACION'!$A$1:$CP$1,0))</f>
        <v>50</v>
      </c>
      <c r="AR13" s="32">
        <f>INDEX('DATA POBLACION'!$A$1:$CP$357,MATCH($G13,'DATA POBLACION'!$F$1:$F$357,0),MATCH(CONCATENATE(AR$1,"_",$H13),'DATA POBLACION'!$A$1:$CP$1,0))</f>
        <v>44</v>
      </c>
      <c r="AS13" s="84">
        <f t="shared" si="6"/>
        <v>296</v>
      </c>
      <c r="AT13" s="32">
        <f>INDEX('DATA POBLACION'!$A$1:$CP$357,MATCH($G13,'DATA POBLACION'!$F$1:$F$357,0),MATCH(CONCATENATE(AT$1,"_",$H13),'DATA POBLACION'!$A$1:$CP$1,0))</f>
        <v>34</v>
      </c>
      <c r="AU13" s="32">
        <f>INDEX('DATA POBLACION'!$A$1:$CP$357,MATCH($G13,'DATA POBLACION'!$F$1:$F$357,0),MATCH(CONCATENATE(AU$1,"_",$H13),'DATA POBLACION'!$A$1:$CP$1,0))</f>
        <v>34</v>
      </c>
      <c r="AV13" s="32">
        <f>INDEX('DATA POBLACION'!$A$1:$CP$357,MATCH($G13,'DATA POBLACION'!$F$1:$F$357,0),MATCH(CONCATENATE(AV$1,"_",$H13),'DATA POBLACION'!$A$1:$CP$1,0))</f>
        <v>21</v>
      </c>
      <c r="AW13" s="32">
        <f>INDEX('DATA POBLACION'!$A$1:$CP$357,MATCH($G13,'DATA POBLACION'!$F$1:$F$357,0),MATCH(CONCATENATE(AW$1,"_",$H13),'DATA POBLACION'!$A$1:$CP$1,0))</f>
        <v>24</v>
      </c>
      <c r="AX13" s="32">
        <f>INDEX('DATA POBLACION'!$A$1:$CP$357,MATCH($G13,'DATA POBLACION'!$F$1:$F$357,0),MATCH(CONCATENATE(AX$1,"_",$H13),'DATA POBLACION'!$A$1:$CP$1,0))</f>
        <v>35</v>
      </c>
      <c r="AY13" s="83">
        <f t="shared" si="7"/>
        <v>148</v>
      </c>
    </row>
    <row r="14" spans="1:51" x14ac:dyDescent="0.2">
      <c r="A14" s="18" t="s">
        <v>36</v>
      </c>
      <c r="B14" s="19" t="s">
        <v>65</v>
      </c>
      <c r="C14" s="25" t="s">
        <v>72</v>
      </c>
      <c r="D14" s="21" t="s">
        <v>2</v>
      </c>
      <c r="E14" s="22" t="s">
        <v>12</v>
      </c>
      <c r="F14" s="23">
        <v>1</v>
      </c>
      <c r="G14" s="26" t="s">
        <v>240</v>
      </c>
      <c r="H14" s="4" t="s">
        <v>125</v>
      </c>
      <c r="I14" s="4">
        <f t="shared" si="8"/>
        <v>2750</v>
      </c>
      <c r="J14" s="32">
        <f>INDEX('DATA POBLACION'!$A$1:$CP$357,MATCH($G14,'DATA POBLACION'!$F$1:$F$357,0),MATCH(CONCATENATE(J$1,"_",$H14),'DATA POBLACION'!$A$1:$CP$1,0))</f>
        <v>37</v>
      </c>
      <c r="K14" s="32">
        <f>INDEX('DATA POBLACION'!$A$1:$CP$357,MATCH($G14,'DATA POBLACION'!$F$1:$F$357,0),MATCH(CONCATENATE(K$1,"_",$H14),'DATA POBLACION'!$A$1:$CP$1,0))</f>
        <v>32</v>
      </c>
      <c r="L14" s="32">
        <f>INDEX('DATA POBLACION'!$A$1:$CP$357,MATCH($G14,'DATA POBLACION'!$F$1:$F$357,0),MATCH(CONCATENATE(L$1,"_",$H14),'DATA POBLACION'!$A$1:$CP$1,0))</f>
        <v>47</v>
      </c>
      <c r="M14" s="32">
        <f>INDEX('DATA POBLACION'!$A$1:$CP$357,MATCH($G14,'DATA POBLACION'!$F$1:$F$357,0),MATCH(CONCATENATE(M$1,"_",$H14),'DATA POBLACION'!$A$1:$CP$1,0))</f>
        <v>32</v>
      </c>
      <c r="N14" s="32">
        <f>INDEX('DATA POBLACION'!$A$1:$CP$357,MATCH($G14,'DATA POBLACION'!$F$1:$F$357,0),MATCH(CONCATENATE(N$1,"_",$H14),'DATA POBLACION'!$A$1:$CP$1,0))</f>
        <v>44</v>
      </c>
      <c r="O14" s="85">
        <f t="shared" si="0"/>
        <v>123</v>
      </c>
      <c r="P14" s="84">
        <f t="shared" si="1"/>
        <v>192</v>
      </c>
      <c r="Q14" s="32">
        <f>INDEX('DATA POBLACION'!$A$1:$CP$357,MATCH($G14,'DATA POBLACION'!$F$1:$F$357,0),MATCH(CONCATENATE(Q$1,"_",$H14),'DATA POBLACION'!$A$1:$CP$1,0))</f>
        <v>42</v>
      </c>
      <c r="R14" s="32">
        <f>INDEX('DATA POBLACION'!$A$1:$CP$357,MATCH($G14,'DATA POBLACION'!$F$1:$F$357,0),MATCH(CONCATENATE(R$1,"_",$H14),'DATA POBLACION'!$A$1:$CP$1,0))</f>
        <v>40</v>
      </c>
      <c r="S14" s="32">
        <f>INDEX('DATA POBLACION'!$A$1:$CP$357,MATCH($G14,'DATA POBLACION'!$F$1:$F$357,0),MATCH(CONCATENATE(S$1,"_",$H14),'DATA POBLACION'!$A$1:$CP$1,0))</f>
        <v>47</v>
      </c>
      <c r="T14" s="32">
        <f>INDEX('DATA POBLACION'!$A$1:$CP$357,MATCH($G14,'DATA POBLACION'!$F$1:$F$357,0),MATCH(CONCATENATE(T$1,"_",$H14),'DATA POBLACION'!$A$1:$CP$1,0))</f>
        <v>45</v>
      </c>
      <c r="U14" s="32">
        <f>INDEX('DATA POBLACION'!$A$1:$CP$357,MATCH($G14,'DATA POBLACION'!$F$1:$F$357,0),MATCH(CONCATENATE(U$1,"_",$H14),'DATA POBLACION'!$A$1:$CP$1,0))</f>
        <v>38</v>
      </c>
      <c r="V14" s="84">
        <f t="shared" si="2"/>
        <v>212</v>
      </c>
      <c r="W14" s="32">
        <f>INDEX('DATA POBLACION'!$A$1:$CP$357,MATCH($G14,'DATA POBLACION'!$F$1:$F$357,0),MATCH(CONCATENATE(W$1,"_",$H14),'DATA POBLACION'!$A$1:$CP$1,0))</f>
        <v>43</v>
      </c>
      <c r="X14" s="32">
        <f>INDEX('DATA POBLACION'!$A$1:$CP$357,MATCH($G14,'DATA POBLACION'!$F$1:$F$357,0),MATCH(CONCATENATE(X$1,"_",$H14),'DATA POBLACION'!$A$1:$CP$1,0))</f>
        <v>58</v>
      </c>
      <c r="Y14" s="32">
        <f>INDEX('DATA POBLACION'!$A$1:$CP$357,MATCH($G14,'DATA POBLACION'!$F$1:$F$357,0),MATCH(CONCATENATE(Y$1,"_",$H14),'DATA POBLACION'!$A$1:$CP$1,0))</f>
        <v>48</v>
      </c>
      <c r="Z14" s="32">
        <f>INDEX('DATA POBLACION'!$A$1:$CP$357,MATCH($G14,'DATA POBLACION'!$F$1:$F$357,0),MATCH(CONCATENATE(Z$1,"_",$H14),'DATA POBLACION'!$A$1:$CP$1,0))</f>
        <v>51</v>
      </c>
      <c r="AA14" s="32">
        <f>INDEX('DATA POBLACION'!$A$1:$CP$357,MATCH($G14,'DATA POBLACION'!$F$1:$F$357,0),MATCH(CONCATENATE(AA$1,"_",$H14),'DATA POBLACION'!$A$1:$CP$1,0))</f>
        <v>44</v>
      </c>
      <c r="AB14" s="83">
        <f t="shared" si="3"/>
        <v>244</v>
      </c>
      <c r="AC14" s="32">
        <f>INDEX('DATA POBLACION'!$A$1:$CP$357,MATCH($G14,'DATA POBLACION'!$F$1:$F$357,0),MATCH(CONCATENATE(AC$1,"_",$H14),'DATA POBLACION'!$A$1:$CP$1,0))</f>
        <v>59</v>
      </c>
      <c r="AD14" s="32">
        <f>INDEX('DATA POBLACION'!$A$1:$CP$357,MATCH($G14,'DATA POBLACION'!$F$1:$F$357,0),MATCH(CONCATENATE(AD$1,"_",$H14),'DATA POBLACION'!$A$1:$CP$1,0))</f>
        <v>65</v>
      </c>
      <c r="AE14" s="32">
        <f>INDEX('DATA POBLACION'!$A$1:$CP$357,MATCH($G14,'DATA POBLACION'!$F$1:$F$357,0),MATCH(CONCATENATE(AE$1,"_",$H14),'DATA POBLACION'!$A$1:$CP$1,0))</f>
        <v>68</v>
      </c>
      <c r="AF14" s="84">
        <f t="shared" si="4"/>
        <v>192</v>
      </c>
      <c r="AG14" s="32">
        <f>INDEX('DATA POBLACION'!$A$1:$CP$357,MATCH($G14,'DATA POBLACION'!$F$1:$F$357,0),MATCH(CONCATENATE(AG$1,"_",$H14),'DATA POBLACION'!$A$1:$CP$1,0))</f>
        <v>63</v>
      </c>
      <c r="AH14" s="32">
        <f>INDEX('DATA POBLACION'!$A$1:$CP$357,MATCH($G14,'DATA POBLACION'!$F$1:$F$357,0),MATCH(CONCATENATE(AH$1,"_",$H14),'DATA POBLACION'!$A$1:$CP$1,0))</f>
        <v>48</v>
      </c>
      <c r="AI14" s="4">
        <f t="shared" si="9"/>
        <v>303</v>
      </c>
      <c r="AJ14" s="32">
        <f>INDEX('DATA POBLACION'!$A$1:$CP$357,MATCH($G14,'DATA POBLACION'!$F$1:$F$357,0),MATCH(CONCATENATE(AJ$1,"_",$H14),'DATA POBLACION'!$A$1:$CP$1,0))</f>
        <v>289</v>
      </c>
      <c r="AK14" s="32">
        <f>INDEX('DATA POBLACION'!$A$1:$CP$357,MATCH($G14,'DATA POBLACION'!$F$1:$F$357,0),MATCH(CONCATENATE(AK$1,"_",$H14),'DATA POBLACION'!$A$1:$CP$1,0))</f>
        <v>234</v>
      </c>
      <c r="AL14" s="84">
        <f t="shared" si="5"/>
        <v>634</v>
      </c>
      <c r="AM14" s="32">
        <f>INDEX('DATA POBLACION'!$A$1:$CP$357,MATCH($G14,'DATA POBLACION'!$F$1:$F$357,0),MATCH(CONCATENATE(AM$1,"_",$H14),'DATA POBLACION'!$A$1:$CP$1,0))</f>
        <v>175</v>
      </c>
      <c r="AN14" s="32">
        <f>INDEX('DATA POBLACION'!$A$1:$CP$357,MATCH($G14,'DATA POBLACION'!$F$1:$F$357,0),MATCH(CONCATENATE(AN$1,"_",$H14),'DATA POBLACION'!$A$1:$CP$1,0))</f>
        <v>153</v>
      </c>
      <c r="AO14" s="32">
        <f>INDEX('DATA POBLACION'!$A$1:$CP$357,MATCH($G14,'DATA POBLACION'!$F$1:$F$357,0),MATCH(CONCATENATE(AO$1,"_",$H14),'DATA POBLACION'!$A$1:$CP$1,0))</f>
        <v>186</v>
      </c>
      <c r="AP14" s="32">
        <f>INDEX('DATA POBLACION'!$A$1:$CP$357,MATCH($G14,'DATA POBLACION'!$F$1:$F$357,0),MATCH(CONCATENATE(AP$1,"_",$H14),'DATA POBLACION'!$A$1:$CP$1,0))</f>
        <v>148</v>
      </c>
      <c r="AQ14" s="32">
        <f>INDEX('DATA POBLACION'!$A$1:$CP$357,MATCH($G14,'DATA POBLACION'!$F$1:$F$357,0),MATCH(CONCATENATE(AQ$1,"_",$H14),'DATA POBLACION'!$A$1:$CP$1,0))</f>
        <v>148</v>
      </c>
      <c r="AR14" s="32">
        <f>INDEX('DATA POBLACION'!$A$1:$CP$357,MATCH($G14,'DATA POBLACION'!$F$1:$F$357,0),MATCH(CONCATENATE(AR$1,"_",$H14),'DATA POBLACION'!$A$1:$CP$1,0))</f>
        <v>133</v>
      </c>
      <c r="AS14" s="84">
        <f t="shared" si="6"/>
        <v>943</v>
      </c>
      <c r="AT14" s="32">
        <f>INDEX('DATA POBLACION'!$A$1:$CP$357,MATCH($G14,'DATA POBLACION'!$F$1:$F$357,0),MATCH(CONCATENATE(AT$1,"_",$H14),'DATA POBLACION'!$A$1:$CP$1,0))</f>
        <v>108</v>
      </c>
      <c r="AU14" s="32">
        <f>INDEX('DATA POBLACION'!$A$1:$CP$357,MATCH($G14,'DATA POBLACION'!$F$1:$F$357,0),MATCH(CONCATENATE(AU$1,"_",$H14),'DATA POBLACION'!$A$1:$CP$1,0))</f>
        <v>70</v>
      </c>
      <c r="AV14" s="32">
        <f>INDEX('DATA POBLACION'!$A$1:$CP$357,MATCH($G14,'DATA POBLACION'!$F$1:$F$357,0),MATCH(CONCATENATE(AV$1,"_",$H14),'DATA POBLACION'!$A$1:$CP$1,0))</f>
        <v>53</v>
      </c>
      <c r="AW14" s="32">
        <f>INDEX('DATA POBLACION'!$A$1:$CP$357,MATCH($G14,'DATA POBLACION'!$F$1:$F$357,0),MATCH(CONCATENATE(AW$1,"_",$H14),'DATA POBLACION'!$A$1:$CP$1,0))</f>
        <v>54</v>
      </c>
      <c r="AX14" s="32">
        <f>INDEX('DATA POBLACION'!$A$1:$CP$357,MATCH($G14,'DATA POBLACION'!$F$1:$F$357,0),MATCH(CONCATENATE(AX$1,"_",$H14),'DATA POBLACION'!$A$1:$CP$1,0))</f>
        <v>48</v>
      </c>
      <c r="AY14" s="83">
        <f t="shared" si="7"/>
        <v>333</v>
      </c>
    </row>
    <row r="15" spans="1:51" x14ac:dyDescent="0.2">
      <c r="A15" s="18" t="s">
        <v>36</v>
      </c>
      <c r="B15" s="19" t="s">
        <v>65</v>
      </c>
      <c r="C15" s="25" t="s">
        <v>72</v>
      </c>
      <c r="D15" s="21" t="s">
        <v>2</v>
      </c>
      <c r="E15" s="22" t="s">
        <v>12</v>
      </c>
      <c r="F15" s="23">
        <v>1</v>
      </c>
      <c r="G15" s="26" t="s">
        <v>240</v>
      </c>
      <c r="H15" s="4" t="s">
        <v>126</v>
      </c>
      <c r="I15" s="4">
        <f t="shared" si="8"/>
        <v>2648</v>
      </c>
      <c r="J15" s="32">
        <f>INDEX('DATA POBLACION'!$A$1:$CP$357,MATCH($G15,'DATA POBLACION'!$F$1:$F$357,0),MATCH(CONCATENATE(J$1,"_",$H15),'DATA POBLACION'!$A$1:$CP$1,0))</f>
        <v>28</v>
      </c>
      <c r="K15" s="32">
        <f>INDEX('DATA POBLACION'!$A$1:$CP$357,MATCH($G15,'DATA POBLACION'!$F$1:$F$357,0),MATCH(CONCATENATE(K$1,"_",$H15),'DATA POBLACION'!$A$1:$CP$1,0))</f>
        <v>48</v>
      </c>
      <c r="L15" s="32">
        <f>INDEX('DATA POBLACION'!$A$1:$CP$357,MATCH($G15,'DATA POBLACION'!$F$1:$F$357,0),MATCH(CONCATENATE(L$1,"_",$H15),'DATA POBLACION'!$A$1:$CP$1,0))</f>
        <v>45</v>
      </c>
      <c r="M15" s="32">
        <f>INDEX('DATA POBLACION'!$A$1:$CP$357,MATCH($G15,'DATA POBLACION'!$F$1:$F$357,0),MATCH(CONCATENATE(M$1,"_",$H15),'DATA POBLACION'!$A$1:$CP$1,0))</f>
        <v>40</v>
      </c>
      <c r="N15" s="32">
        <f>INDEX('DATA POBLACION'!$A$1:$CP$357,MATCH($G15,'DATA POBLACION'!$F$1:$F$357,0),MATCH(CONCATENATE(N$1,"_",$H15),'DATA POBLACION'!$A$1:$CP$1,0))</f>
        <v>47</v>
      </c>
      <c r="O15" s="85">
        <f t="shared" si="0"/>
        <v>132</v>
      </c>
      <c r="P15" s="84">
        <f t="shared" si="1"/>
        <v>208</v>
      </c>
      <c r="Q15" s="32">
        <f>INDEX('DATA POBLACION'!$A$1:$CP$357,MATCH($G15,'DATA POBLACION'!$F$1:$F$357,0),MATCH(CONCATENATE(Q$1,"_",$H15),'DATA POBLACION'!$A$1:$CP$1,0))</f>
        <v>41</v>
      </c>
      <c r="R15" s="32">
        <f>INDEX('DATA POBLACION'!$A$1:$CP$357,MATCH($G15,'DATA POBLACION'!$F$1:$F$357,0),MATCH(CONCATENATE(R$1,"_",$H15),'DATA POBLACION'!$A$1:$CP$1,0))</f>
        <v>44</v>
      </c>
      <c r="S15" s="32">
        <f>INDEX('DATA POBLACION'!$A$1:$CP$357,MATCH($G15,'DATA POBLACION'!$F$1:$F$357,0),MATCH(CONCATENATE(S$1,"_",$H15),'DATA POBLACION'!$A$1:$CP$1,0))</f>
        <v>34</v>
      </c>
      <c r="T15" s="32">
        <f>INDEX('DATA POBLACION'!$A$1:$CP$357,MATCH($G15,'DATA POBLACION'!$F$1:$F$357,0),MATCH(CONCATENATE(T$1,"_",$H15),'DATA POBLACION'!$A$1:$CP$1,0))</f>
        <v>44</v>
      </c>
      <c r="U15" s="32">
        <f>INDEX('DATA POBLACION'!$A$1:$CP$357,MATCH($G15,'DATA POBLACION'!$F$1:$F$357,0),MATCH(CONCATENATE(U$1,"_",$H15),'DATA POBLACION'!$A$1:$CP$1,0))</f>
        <v>45</v>
      </c>
      <c r="V15" s="84">
        <f t="shared" si="2"/>
        <v>208</v>
      </c>
      <c r="W15" s="32">
        <f>INDEX('DATA POBLACION'!$A$1:$CP$357,MATCH($G15,'DATA POBLACION'!$F$1:$F$357,0),MATCH(CONCATENATE(W$1,"_",$H15),'DATA POBLACION'!$A$1:$CP$1,0))</f>
        <v>45</v>
      </c>
      <c r="X15" s="32">
        <f>INDEX('DATA POBLACION'!$A$1:$CP$357,MATCH($G15,'DATA POBLACION'!$F$1:$F$357,0),MATCH(CONCATENATE(X$1,"_",$H15),'DATA POBLACION'!$A$1:$CP$1,0))</f>
        <v>47</v>
      </c>
      <c r="Y15" s="32">
        <f>INDEX('DATA POBLACION'!$A$1:$CP$357,MATCH($G15,'DATA POBLACION'!$F$1:$F$357,0),MATCH(CONCATENATE(Y$1,"_",$H15),'DATA POBLACION'!$A$1:$CP$1,0))</f>
        <v>40</v>
      </c>
      <c r="Z15" s="32">
        <f>INDEX('DATA POBLACION'!$A$1:$CP$357,MATCH($G15,'DATA POBLACION'!$F$1:$F$357,0),MATCH(CONCATENATE(Z$1,"_",$H15),'DATA POBLACION'!$A$1:$CP$1,0))</f>
        <v>48</v>
      </c>
      <c r="AA15" s="32">
        <f>INDEX('DATA POBLACION'!$A$1:$CP$357,MATCH($G15,'DATA POBLACION'!$F$1:$F$357,0),MATCH(CONCATENATE(AA$1,"_",$H15),'DATA POBLACION'!$A$1:$CP$1,0))</f>
        <v>43</v>
      </c>
      <c r="AB15" s="83">
        <f t="shared" si="3"/>
        <v>223</v>
      </c>
      <c r="AC15" s="32">
        <f>INDEX('DATA POBLACION'!$A$1:$CP$357,MATCH($G15,'DATA POBLACION'!$F$1:$F$357,0),MATCH(CONCATENATE(AC$1,"_",$H15),'DATA POBLACION'!$A$1:$CP$1,0))</f>
        <v>45</v>
      </c>
      <c r="AD15" s="32">
        <f>INDEX('DATA POBLACION'!$A$1:$CP$357,MATCH($G15,'DATA POBLACION'!$F$1:$F$357,0),MATCH(CONCATENATE(AD$1,"_",$H15),'DATA POBLACION'!$A$1:$CP$1,0))</f>
        <v>48</v>
      </c>
      <c r="AE15" s="32">
        <f>INDEX('DATA POBLACION'!$A$1:$CP$357,MATCH($G15,'DATA POBLACION'!$F$1:$F$357,0),MATCH(CONCATENATE(AE$1,"_",$H15),'DATA POBLACION'!$A$1:$CP$1,0))</f>
        <v>49</v>
      </c>
      <c r="AF15" s="84">
        <f t="shared" si="4"/>
        <v>142</v>
      </c>
      <c r="AG15" s="32">
        <f>INDEX('DATA POBLACION'!$A$1:$CP$357,MATCH($G15,'DATA POBLACION'!$F$1:$F$357,0),MATCH(CONCATENATE(AG$1,"_",$H15),'DATA POBLACION'!$A$1:$CP$1,0))</f>
        <v>59</v>
      </c>
      <c r="AH15" s="32">
        <f>INDEX('DATA POBLACION'!$A$1:$CP$357,MATCH($G15,'DATA POBLACION'!$F$1:$F$357,0),MATCH(CONCATENATE(AH$1,"_",$H15),'DATA POBLACION'!$A$1:$CP$1,0))</f>
        <v>51</v>
      </c>
      <c r="AI15" s="4">
        <f t="shared" si="9"/>
        <v>252</v>
      </c>
      <c r="AJ15" s="32">
        <f>INDEX('DATA POBLACION'!$A$1:$CP$357,MATCH($G15,'DATA POBLACION'!$F$1:$F$357,0),MATCH(CONCATENATE(AJ$1,"_",$H15),'DATA POBLACION'!$A$1:$CP$1,0))</f>
        <v>268</v>
      </c>
      <c r="AK15" s="32">
        <f>INDEX('DATA POBLACION'!$A$1:$CP$357,MATCH($G15,'DATA POBLACION'!$F$1:$F$357,0),MATCH(CONCATENATE(AK$1,"_",$H15),'DATA POBLACION'!$A$1:$CP$1,0))</f>
        <v>214</v>
      </c>
      <c r="AL15" s="84">
        <f t="shared" si="5"/>
        <v>592</v>
      </c>
      <c r="AM15" s="32">
        <f>INDEX('DATA POBLACION'!$A$1:$CP$357,MATCH($G15,'DATA POBLACION'!$F$1:$F$357,0),MATCH(CONCATENATE(AM$1,"_",$H15),'DATA POBLACION'!$A$1:$CP$1,0))</f>
        <v>192</v>
      </c>
      <c r="AN15" s="32">
        <f>INDEX('DATA POBLACION'!$A$1:$CP$357,MATCH($G15,'DATA POBLACION'!$F$1:$F$357,0),MATCH(CONCATENATE(AN$1,"_",$H15),'DATA POBLACION'!$A$1:$CP$1,0))</f>
        <v>168</v>
      </c>
      <c r="AO15" s="32">
        <f>INDEX('DATA POBLACION'!$A$1:$CP$357,MATCH($G15,'DATA POBLACION'!$F$1:$F$357,0),MATCH(CONCATENATE(AO$1,"_",$H15),'DATA POBLACION'!$A$1:$CP$1,0))</f>
        <v>164</v>
      </c>
      <c r="AP15" s="32">
        <f>INDEX('DATA POBLACION'!$A$1:$CP$357,MATCH($G15,'DATA POBLACION'!$F$1:$F$357,0),MATCH(CONCATENATE(AP$1,"_",$H15),'DATA POBLACION'!$A$1:$CP$1,0))</f>
        <v>145</v>
      </c>
      <c r="AQ15" s="32">
        <f>INDEX('DATA POBLACION'!$A$1:$CP$357,MATCH($G15,'DATA POBLACION'!$F$1:$F$357,0),MATCH(CONCATENATE(AQ$1,"_",$H15),'DATA POBLACION'!$A$1:$CP$1,0))</f>
        <v>144</v>
      </c>
      <c r="AR15" s="32">
        <f>INDEX('DATA POBLACION'!$A$1:$CP$357,MATCH($G15,'DATA POBLACION'!$F$1:$F$357,0),MATCH(CONCATENATE(AR$1,"_",$H15),'DATA POBLACION'!$A$1:$CP$1,0))</f>
        <v>112</v>
      </c>
      <c r="AS15" s="84">
        <f t="shared" si="6"/>
        <v>925</v>
      </c>
      <c r="AT15" s="32">
        <f>INDEX('DATA POBLACION'!$A$1:$CP$357,MATCH($G15,'DATA POBLACION'!$F$1:$F$357,0),MATCH(CONCATENATE(AT$1,"_",$H15),'DATA POBLACION'!$A$1:$CP$1,0))</f>
        <v>101</v>
      </c>
      <c r="AU15" s="32">
        <f>INDEX('DATA POBLACION'!$A$1:$CP$357,MATCH($G15,'DATA POBLACION'!$F$1:$F$357,0),MATCH(CONCATENATE(AU$1,"_",$H15),'DATA POBLACION'!$A$1:$CP$1,0))</f>
        <v>82</v>
      </c>
      <c r="AV15" s="32">
        <f>INDEX('DATA POBLACION'!$A$1:$CP$357,MATCH($G15,'DATA POBLACION'!$F$1:$F$357,0),MATCH(CONCATENATE(AV$1,"_",$H15),'DATA POBLACION'!$A$1:$CP$1,0))</f>
        <v>51</v>
      </c>
      <c r="AW15" s="32">
        <f>INDEX('DATA POBLACION'!$A$1:$CP$357,MATCH($G15,'DATA POBLACION'!$F$1:$F$357,0),MATCH(CONCATENATE(AW$1,"_",$H15),'DATA POBLACION'!$A$1:$CP$1,0))</f>
        <v>57</v>
      </c>
      <c r="AX15" s="32">
        <f>INDEX('DATA POBLACION'!$A$1:$CP$357,MATCH($G15,'DATA POBLACION'!$F$1:$F$357,0),MATCH(CONCATENATE(AX$1,"_",$H15),'DATA POBLACION'!$A$1:$CP$1,0))</f>
        <v>59</v>
      </c>
      <c r="AY15" s="83">
        <f t="shared" si="7"/>
        <v>350</v>
      </c>
    </row>
    <row r="16" spans="1:51" x14ac:dyDescent="0.2">
      <c r="A16" s="18" t="s">
        <v>40</v>
      </c>
      <c r="B16" s="19" t="s">
        <v>65</v>
      </c>
      <c r="C16" s="20" t="s">
        <v>69</v>
      </c>
      <c r="D16" s="21" t="s">
        <v>2</v>
      </c>
      <c r="E16" s="22" t="s">
        <v>16</v>
      </c>
      <c r="F16" s="23">
        <v>1</v>
      </c>
      <c r="G16" s="24" t="s">
        <v>210</v>
      </c>
      <c r="H16" s="4" t="s">
        <v>125</v>
      </c>
      <c r="I16" s="4">
        <f t="shared" si="8"/>
        <v>598</v>
      </c>
      <c r="J16" s="32">
        <f>INDEX('DATA POBLACION'!$A$1:$CP$357,MATCH($G16,'DATA POBLACION'!$F$1:$F$357,0),MATCH(CONCATENATE(J$1,"_",$H16),'DATA POBLACION'!$A$1:$CP$1,0))</f>
        <v>8</v>
      </c>
      <c r="K16" s="32">
        <f>INDEX('DATA POBLACION'!$A$1:$CP$357,MATCH($G16,'DATA POBLACION'!$F$1:$F$357,0),MATCH(CONCATENATE(K$1,"_",$H16),'DATA POBLACION'!$A$1:$CP$1,0))</f>
        <v>9</v>
      </c>
      <c r="L16" s="32">
        <f>INDEX('DATA POBLACION'!$A$1:$CP$357,MATCH($G16,'DATA POBLACION'!$F$1:$F$357,0),MATCH(CONCATENATE(L$1,"_",$H16),'DATA POBLACION'!$A$1:$CP$1,0))</f>
        <v>11</v>
      </c>
      <c r="M16" s="32">
        <f>INDEX('DATA POBLACION'!$A$1:$CP$357,MATCH($G16,'DATA POBLACION'!$F$1:$F$357,0),MATCH(CONCATENATE(M$1,"_",$H16),'DATA POBLACION'!$A$1:$CP$1,0))</f>
        <v>10</v>
      </c>
      <c r="N16" s="32">
        <f>INDEX('DATA POBLACION'!$A$1:$CP$357,MATCH($G16,'DATA POBLACION'!$F$1:$F$357,0),MATCH(CONCATENATE(N$1,"_",$H16),'DATA POBLACION'!$A$1:$CP$1,0))</f>
        <v>8</v>
      </c>
      <c r="O16" s="85">
        <f t="shared" si="0"/>
        <v>29</v>
      </c>
      <c r="P16" s="84">
        <f t="shared" si="1"/>
        <v>46</v>
      </c>
      <c r="Q16" s="32">
        <f>INDEX('DATA POBLACION'!$A$1:$CP$357,MATCH($G16,'DATA POBLACION'!$F$1:$F$357,0),MATCH(CONCATENATE(Q$1,"_",$H16),'DATA POBLACION'!$A$1:$CP$1,0))</f>
        <v>9</v>
      </c>
      <c r="R16" s="32">
        <f>INDEX('DATA POBLACION'!$A$1:$CP$357,MATCH($G16,'DATA POBLACION'!$F$1:$F$357,0),MATCH(CONCATENATE(R$1,"_",$H16),'DATA POBLACION'!$A$1:$CP$1,0))</f>
        <v>7</v>
      </c>
      <c r="S16" s="32">
        <f>INDEX('DATA POBLACION'!$A$1:$CP$357,MATCH($G16,'DATA POBLACION'!$F$1:$F$357,0),MATCH(CONCATENATE(S$1,"_",$H16),'DATA POBLACION'!$A$1:$CP$1,0))</f>
        <v>8</v>
      </c>
      <c r="T16" s="32">
        <f>INDEX('DATA POBLACION'!$A$1:$CP$357,MATCH($G16,'DATA POBLACION'!$F$1:$F$357,0),MATCH(CONCATENATE(T$1,"_",$H16),'DATA POBLACION'!$A$1:$CP$1,0))</f>
        <v>8</v>
      </c>
      <c r="U16" s="32">
        <f>INDEX('DATA POBLACION'!$A$1:$CP$357,MATCH($G16,'DATA POBLACION'!$F$1:$F$357,0),MATCH(CONCATENATE(U$1,"_",$H16),'DATA POBLACION'!$A$1:$CP$1,0))</f>
        <v>9</v>
      </c>
      <c r="V16" s="84">
        <f t="shared" si="2"/>
        <v>41</v>
      </c>
      <c r="W16" s="32">
        <f>INDEX('DATA POBLACION'!$A$1:$CP$357,MATCH($G16,'DATA POBLACION'!$F$1:$F$357,0),MATCH(CONCATENATE(W$1,"_",$H16),'DATA POBLACION'!$A$1:$CP$1,0))</f>
        <v>8</v>
      </c>
      <c r="X16" s="32">
        <f>INDEX('DATA POBLACION'!$A$1:$CP$357,MATCH($G16,'DATA POBLACION'!$F$1:$F$357,0),MATCH(CONCATENATE(X$1,"_",$H16),'DATA POBLACION'!$A$1:$CP$1,0))</f>
        <v>11</v>
      </c>
      <c r="Y16" s="32">
        <f>INDEX('DATA POBLACION'!$A$1:$CP$357,MATCH($G16,'DATA POBLACION'!$F$1:$F$357,0),MATCH(CONCATENATE(Y$1,"_",$H16),'DATA POBLACION'!$A$1:$CP$1,0))</f>
        <v>11</v>
      </c>
      <c r="Z16" s="32">
        <f>INDEX('DATA POBLACION'!$A$1:$CP$357,MATCH($G16,'DATA POBLACION'!$F$1:$F$357,0),MATCH(CONCATENATE(Z$1,"_",$H16),'DATA POBLACION'!$A$1:$CP$1,0))</f>
        <v>13</v>
      </c>
      <c r="AA16" s="32">
        <f>INDEX('DATA POBLACION'!$A$1:$CP$357,MATCH($G16,'DATA POBLACION'!$F$1:$F$357,0),MATCH(CONCATENATE(AA$1,"_",$H16),'DATA POBLACION'!$A$1:$CP$1,0))</f>
        <v>12</v>
      </c>
      <c r="AB16" s="83">
        <f t="shared" si="3"/>
        <v>55</v>
      </c>
      <c r="AC16" s="32">
        <f>INDEX('DATA POBLACION'!$A$1:$CP$357,MATCH($G16,'DATA POBLACION'!$F$1:$F$357,0),MATCH(CONCATENATE(AC$1,"_",$H16),'DATA POBLACION'!$A$1:$CP$1,0))</f>
        <v>13</v>
      </c>
      <c r="AD16" s="32">
        <f>INDEX('DATA POBLACION'!$A$1:$CP$357,MATCH($G16,'DATA POBLACION'!$F$1:$F$357,0),MATCH(CONCATENATE(AD$1,"_",$H16),'DATA POBLACION'!$A$1:$CP$1,0))</f>
        <v>11</v>
      </c>
      <c r="AE16" s="32">
        <f>INDEX('DATA POBLACION'!$A$1:$CP$357,MATCH($G16,'DATA POBLACION'!$F$1:$F$357,0),MATCH(CONCATENATE(AE$1,"_",$H16),'DATA POBLACION'!$A$1:$CP$1,0))</f>
        <v>13</v>
      </c>
      <c r="AF16" s="84">
        <f t="shared" si="4"/>
        <v>37</v>
      </c>
      <c r="AG16" s="32">
        <f>INDEX('DATA POBLACION'!$A$1:$CP$357,MATCH($G16,'DATA POBLACION'!$F$1:$F$357,0),MATCH(CONCATENATE(AG$1,"_",$H16),'DATA POBLACION'!$A$1:$CP$1,0))</f>
        <v>15</v>
      </c>
      <c r="AH16" s="32">
        <f>INDEX('DATA POBLACION'!$A$1:$CP$357,MATCH($G16,'DATA POBLACION'!$F$1:$F$357,0),MATCH(CONCATENATE(AH$1,"_",$H16),'DATA POBLACION'!$A$1:$CP$1,0))</f>
        <v>13</v>
      </c>
      <c r="AI16" s="4">
        <f t="shared" si="9"/>
        <v>65</v>
      </c>
      <c r="AJ16" s="32">
        <f>INDEX('DATA POBLACION'!$A$1:$CP$357,MATCH($G16,'DATA POBLACION'!$F$1:$F$357,0),MATCH(CONCATENATE(AJ$1,"_",$H16),'DATA POBLACION'!$A$1:$CP$1,0))</f>
        <v>64</v>
      </c>
      <c r="AK16" s="32">
        <f>INDEX('DATA POBLACION'!$A$1:$CP$357,MATCH($G16,'DATA POBLACION'!$F$1:$F$357,0),MATCH(CONCATENATE(AK$1,"_",$H16),'DATA POBLACION'!$A$1:$CP$1,0))</f>
        <v>49</v>
      </c>
      <c r="AL16" s="84">
        <f t="shared" si="5"/>
        <v>141</v>
      </c>
      <c r="AM16" s="32">
        <f>INDEX('DATA POBLACION'!$A$1:$CP$357,MATCH($G16,'DATA POBLACION'!$F$1:$F$357,0),MATCH(CONCATENATE(AM$1,"_",$H16),'DATA POBLACION'!$A$1:$CP$1,0))</f>
        <v>40</v>
      </c>
      <c r="AN16" s="32">
        <f>INDEX('DATA POBLACION'!$A$1:$CP$357,MATCH($G16,'DATA POBLACION'!$F$1:$F$357,0),MATCH(CONCATENATE(AN$1,"_",$H16),'DATA POBLACION'!$A$1:$CP$1,0))</f>
        <v>39</v>
      </c>
      <c r="AO16" s="32">
        <f>INDEX('DATA POBLACION'!$A$1:$CP$357,MATCH($G16,'DATA POBLACION'!$F$1:$F$357,0),MATCH(CONCATENATE(AO$1,"_",$H16),'DATA POBLACION'!$A$1:$CP$1,0))</f>
        <v>34</v>
      </c>
      <c r="AP16" s="32">
        <f>INDEX('DATA POBLACION'!$A$1:$CP$357,MATCH($G16,'DATA POBLACION'!$F$1:$F$357,0),MATCH(CONCATENATE(AP$1,"_",$H16),'DATA POBLACION'!$A$1:$CP$1,0))</f>
        <v>30</v>
      </c>
      <c r="AQ16" s="32">
        <f>INDEX('DATA POBLACION'!$A$1:$CP$357,MATCH($G16,'DATA POBLACION'!$F$1:$F$357,0),MATCH(CONCATENATE(AQ$1,"_",$H16),'DATA POBLACION'!$A$1:$CP$1,0))</f>
        <v>29</v>
      </c>
      <c r="AR16" s="32">
        <f>INDEX('DATA POBLACION'!$A$1:$CP$357,MATCH($G16,'DATA POBLACION'!$F$1:$F$357,0),MATCH(CONCATENATE(AR$1,"_",$H16),'DATA POBLACION'!$A$1:$CP$1,0))</f>
        <v>28</v>
      </c>
      <c r="AS16" s="84">
        <f t="shared" si="6"/>
        <v>200</v>
      </c>
      <c r="AT16" s="32">
        <f>INDEX('DATA POBLACION'!$A$1:$CP$357,MATCH($G16,'DATA POBLACION'!$F$1:$F$357,0),MATCH(CONCATENATE(AT$1,"_",$H16),'DATA POBLACION'!$A$1:$CP$1,0))</f>
        <v>21</v>
      </c>
      <c r="AU16" s="32">
        <f>INDEX('DATA POBLACION'!$A$1:$CP$357,MATCH($G16,'DATA POBLACION'!$F$1:$F$357,0),MATCH(CONCATENATE(AU$1,"_",$H16),'DATA POBLACION'!$A$1:$CP$1,0))</f>
        <v>18</v>
      </c>
      <c r="AV16" s="32">
        <f>INDEX('DATA POBLACION'!$A$1:$CP$357,MATCH($G16,'DATA POBLACION'!$F$1:$F$357,0),MATCH(CONCATENATE(AV$1,"_",$H16),'DATA POBLACION'!$A$1:$CP$1,0))</f>
        <v>13</v>
      </c>
      <c r="AW16" s="32">
        <f>INDEX('DATA POBLACION'!$A$1:$CP$357,MATCH($G16,'DATA POBLACION'!$F$1:$F$357,0),MATCH(CONCATENATE(AW$1,"_",$H16),'DATA POBLACION'!$A$1:$CP$1,0))</f>
        <v>14</v>
      </c>
      <c r="AX16" s="32">
        <f>INDEX('DATA POBLACION'!$A$1:$CP$357,MATCH($G16,'DATA POBLACION'!$F$1:$F$357,0),MATCH(CONCATENATE(AX$1,"_",$H16),'DATA POBLACION'!$A$1:$CP$1,0))</f>
        <v>12</v>
      </c>
      <c r="AY16" s="83">
        <f t="shared" si="7"/>
        <v>78</v>
      </c>
    </row>
    <row r="17" spans="1:51" x14ac:dyDescent="0.2">
      <c r="A17" s="18" t="s">
        <v>40</v>
      </c>
      <c r="B17" s="19" t="s">
        <v>65</v>
      </c>
      <c r="C17" s="20" t="s">
        <v>69</v>
      </c>
      <c r="D17" s="21" t="s">
        <v>2</v>
      </c>
      <c r="E17" s="22" t="s">
        <v>16</v>
      </c>
      <c r="F17" s="23">
        <v>1</v>
      </c>
      <c r="G17" s="24" t="s">
        <v>210</v>
      </c>
      <c r="H17" s="4" t="s">
        <v>126</v>
      </c>
      <c r="I17" s="4">
        <f t="shared" si="8"/>
        <v>582</v>
      </c>
      <c r="J17" s="32">
        <f>INDEX('DATA POBLACION'!$A$1:$CP$357,MATCH($G17,'DATA POBLACION'!$F$1:$F$357,0),MATCH(CONCATENATE(J$1,"_",$H17),'DATA POBLACION'!$A$1:$CP$1,0))</f>
        <v>7</v>
      </c>
      <c r="K17" s="32">
        <f>INDEX('DATA POBLACION'!$A$1:$CP$357,MATCH($G17,'DATA POBLACION'!$F$1:$F$357,0),MATCH(CONCATENATE(K$1,"_",$H17),'DATA POBLACION'!$A$1:$CP$1,0))</f>
        <v>9</v>
      </c>
      <c r="L17" s="32">
        <f>INDEX('DATA POBLACION'!$A$1:$CP$357,MATCH($G17,'DATA POBLACION'!$F$1:$F$357,0),MATCH(CONCATENATE(L$1,"_",$H17),'DATA POBLACION'!$A$1:$CP$1,0))</f>
        <v>9</v>
      </c>
      <c r="M17" s="32">
        <f>INDEX('DATA POBLACION'!$A$1:$CP$357,MATCH($G17,'DATA POBLACION'!$F$1:$F$357,0),MATCH(CONCATENATE(M$1,"_",$H17),'DATA POBLACION'!$A$1:$CP$1,0))</f>
        <v>7</v>
      </c>
      <c r="N17" s="32">
        <f>INDEX('DATA POBLACION'!$A$1:$CP$357,MATCH($G17,'DATA POBLACION'!$F$1:$F$357,0),MATCH(CONCATENATE(N$1,"_",$H17),'DATA POBLACION'!$A$1:$CP$1,0))</f>
        <v>9</v>
      </c>
      <c r="O17" s="85">
        <f t="shared" si="0"/>
        <v>25</v>
      </c>
      <c r="P17" s="84">
        <f t="shared" si="1"/>
        <v>41</v>
      </c>
      <c r="Q17" s="32">
        <f>INDEX('DATA POBLACION'!$A$1:$CP$357,MATCH($G17,'DATA POBLACION'!$F$1:$F$357,0),MATCH(CONCATENATE(Q$1,"_",$H17),'DATA POBLACION'!$A$1:$CP$1,0))</f>
        <v>9</v>
      </c>
      <c r="R17" s="32">
        <f>INDEX('DATA POBLACION'!$A$1:$CP$357,MATCH($G17,'DATA POBLACION'!$F$1:$F$357,0),MATCH(CONCATENATE(R$1,"_",$H17),'DATA POBLACION'!$A$1:$CP$1,0))</f>
        <v>7</v>
      </c>
      <c r="S17" s="32">
        <f>INDEX('DATA POBLACION'!$A$1:$CP$357,MATCH($G17,'DATA POBLACION'!$F$1:$F$357,0),MATCH(CONCATENATE(S$1,"_",$H17),'DATA POBLACION'!$A$1:$CP$1,0))</f>
        <v>9</v>
      </c>
      <c r="T17" s="32">
        <f>INDEX('DATA POBLACION'!$A$1:$CP$357,MATCH($G17,'DATA POBLACION'!$F$1:$F$357,0),MATCH(CONCATENATE(T$1,"_",$H17),'DATA POBLACION'!$A$1:$CP$1,0))</f>
        <v>9</v>
      </c>
      <c r="U17" s="32">
        <f>INDEX('DATA POBLACION'!$A$1:$CP$357,MATCH($G17,'DATA POBLACION'!$F$1:$F$357,0),MATCH(CONCATENATE(U$1,"_",$H17),'DATA POBLACION'!$A$1:$CP$1,0))</f>
        <v>7</v>
      </c>
      <c r="V17" s="84">
        <f t="shared" si="2"/>
        <v>41</v>
      </c>
      <c r="W17" s="32">
        <f>INDEX('DATA POBLACION'!$A$1:$CP$357,MATCH($G17,'DATA POBLACION'!$F$1:$F$357,0),MATCH(CONCATENATE(W$1,"_",$H17),'DATA POBLACION'!$A$1:$CP$1,0))</f>
        <v>8</v>
      </c>
      <c r="X17" s="32">
        <f>INDEX('DATA POBLACION'!$A$1:$CP$357,MATCH($G17,'DATA POBLACION'!$F$1:$F$357,0),MATCH(CONCATENATE(X$1,"_",$H17),'DATA POBLACION'!$A$1:$CP$1,0))</f>
        <v>9</v>
      </c>
      <c r="Y17" s="32">
        <f>INDEX('DATA POBLACION'!$A$1:$CP$357,MATCH($G17,'DATA POBLACION'!$F$1:$F$357,0),MATCH(CONCATENATE(Y$1,"_",$H17),'DATA POBLACION'!$A$1:$CP$1,0))</f>
        <v>8</v>
      </c>
      <c r="Z17" s="32">
        <f>INDEX('DATA POBLACION'!$A$1:$CP$357,MATCH($G17,'DATA POBLACION'!$F$1:$F$357,0),MATCH(CONCATENATE(Z$1,"_",$H17),'DATA POBLACION'!$A$1:$CP$1,0))</f>
        <v>10</v>
      </c>
      <c r="AA17" s="32">
        <f>INDEX('DATA POBLACION'!$A$1:$CP$357,MATCH($G17,'DATA POBLACION'!$F$1:$F$357,0),MATCH(CONCATENATE(AA$1,"_",$H17),'DATA POBLACION'!$A$1:$CP$1,0))</f>
        <v>12</v>
      </c>
      <c r="AB17" s="83">
        <f t="shared" si="3"/>
        <v>47</v>
      </c>
      <c r="AC17" s="32">
        <f>INDEX('DATA POBLACION'!$A$1:$CP$357,MATCH($G17,'DATA POBLACION'!$F$1:$F$357,0),MATCH(CONCATENATE(AC$1,"_",$H17),'DATA POBLACION'!$A$1:$CP$1,0))</f>
        <v>12</v>
      </c>
      <c r="AD17" s="32">
        <f>INDEX('DATA POBLACION'!$A$1:$CP$357,MATCH($G17,'DATA POBLACION'!$F$1:$F$357,0),MATCH(CONCATENATE(AD$1,"_",$H17),'DATA POBLACION'!$A$1:$CP$1,0))</f>
        <v>14</v>
      </c>
      <c r="AE17" s="32">
        <f>INDEX('DATA POBLACION'!$A$1:$CP$357,MATCH($G17,'DATA POBLACION'!$F$1:$F$357,0),MATCH(CONCATENATE(AE$1,"_",$H17),'DATA POBLACION'!$A$1:$CP$1,0))</f>
        <v>13</v>
      </c>
      <c r="AF17" s="84">
        <f t="shared" si="4"/>
        <v>39</v>
      </c>
      <c r="AG17" s="32">
        <f>INDEX('DATA POBLACION'!$A$1:$CP$357,MATCH($G17,'DATA POBLACION'!$F$1:$F$357,0),MATCH(CONCATENATE(AG$1,"_",$H17),'DATA POBLACION'!$A$1:$CP$1,0))</f>
        <v>13</v>
      </c>
      <c r="AH17" s="32">
        <f>INDEX('DATA POBLACION'!$A$1:$CP$357,MATCH($G17,'DATA POBLACION'!$F$1:$F$357,0),MATCH(CONCATENATE(AH$1,"_",$H17),'DATA POBLACION'!$A$1:$CP$1,0))</f>
        <v>11</v>
      </c>
      <c r="AI17" s="4">
        <f t="shared" si="9"/>
        <v>63</v>
      </c>
      <c r="AJ17" s="32">
        <f>INDEX('DATA POBLACION'!$A$1:$CP$357,MATCH($G17,'DATA POBLACION'!$F$1:$F$357,0),MATCH(CONCATENATE(AJ$1,"_",$H17),'DATA POBLACION'!$A$1:$CP$1,0))</f>
        <v>62</v>
      </c>
      <c r="AK17" s="32">
        <f>INDEX('DATA POBLACION'!$A$1:$CP$357,MATCH($G17,'DATA POBLACION'!$F$1:$F$357,0),MATCH(CONCATENATE(AK$1,"_",$H17),'DATA POBLACION'!$A$1:$CP$1,0))</f>
        <v>49</v>
      </c>
      <c r="AL17" s="84">
        <f t="shared" si="5"/>
        <v>135</v>
      </c>
      <c r="AM17" s="32">
        <f>INDEX('DATA POBLACION'!$A$1:$CP$357,MATCH($G17,'DATA POBLACION'!$F$1:$F$357,0),MATCH(CONCATENATE(AM$1,"_",$H17),'DATA POBLACION'!$A$1:$CP$1,0))</f>
        <v>39</v>
      </c>
      <c r="AN17" s="32">
        <f>INDEX('DATA POBLACION'!$A$1:$CP$357,MATCH($G17,'DATA POBLACION'!$F$1:$F$357,0),MATCH(CONCATENATE(AN$1,"_",$H17),'DATA POBLACION'!$A$1:$CP$1,0))</f>
        <v>33</v>
      </c>
      <c r="AO17" s="32">
        <f>INDEX('DATA POBLACION'!$A$1:$CP$357,MATCH($G17,'DATA POBLACION'!$F$1:$F$357,0),MATCH(CONCATENATE(AO$1,"_",$H17),'DATA POBLACION'!$A$1:$CP$1,0))</f>
        <v>32</v>
      </c>
      <c r="AP17" s="32">
        <f>INDEX('DATA POBLACION'!$A$1:$CP$357,MATCH($G17,'DATA POBLACION'!$F$1:$F$357,0),MATCH(CONCATENATE(AP$1,"_",$H17),'DATA POBLACION'!$A$1:$CP$1,0))</f>
        <v>29</v>
      </c>
      <c r="AQ17" s="32">
        <f>INDEX('DATA POBLACION'!$A$1:$CP$357,MATCH($G17,'DATA POBLACION'!$F$1:$F$357,0),MATCH(CONCATENATE(AQ$1,"_",$H17),'DATA POBLACION'!$A$1:$CP$1,0))</f>
        <v>29</v>
      </c>
      <c r="AR17" s="32">
        <f>INDEX('DATA POBLACION'!$A$1:$CP$357,MATCH($G17,'DATA POBLACION'!$F$1:$F$357,0),MATCH(CONCATENATE(AR$1,"_",$H17),'DATA POBLACION'!$A$1:$CP$1,0))</f>
        <v>28</v>
      </c>
      <c r="AS17" s="84">
        <f t="shared" si="6"/>
        <v>190</v>
      </c>
      <c r="AT17" s="32">
        <f>INDEX('DATA POBLACION'!$A$1:$CP$357,MATCH($G17,'DATA POBLACION'!$F$1:$F$357,0),MATCH(CONCATENATE(AT$1,"_",$H17),'DATA POBLACION'!$A$1:$CP$1,0))</f>
        <v>23</v>
      </c>
      <c r="AU17" s="32">
        <f>INDEX('DATA POBLACION'!$A$1:$CP$357,MATCH($G17,'DATA POBLACION'!$F$1:$F$357,0),MATCH(CONCATENATE(AU$1,"_",$H17),'DATA POBLACION'!$A$1:$CP$1,0))</f>
        <v>20</v>
      </c>
      <c r="AV17" s="32">
        <f>INDEX('DATA POBLACION'!$A$1:$CP$357,MATCH($G17,'DATA POBLACION'!$F$1:$F$357,0),MATCH(CONCATENATE(AV$1,"_",$H17),'DATA POBLACION'!$A$1:$CP$1,0))</f>
        <v>14</v>
      </c>
      <c r="AW17" s="32">
        <f>INDEX('DATA POBLACION'!$A$1:$CP$357,MATCH($G17,'DATA POBLACION'!$F$1:$F$357,0),MATCH(CONCATENATE(AW$1,"_",$H17),'DATA POBLACION'!$A$1:$CP$1,0))</f>
        <v>15</v>
      </c>
      <c r="AX17" s="32">
        <f>INDEX('DATA POBLACION'!$A$1:$CP$357,MATCH($G17,'DATA POBLACION'!$F$1:$F$357,0),MATCH(CONCATENATE(AX$1,"_",$H17),'DATA POBLACION'!$A$1:$CP$1,0))</f>
        <v>17</v>
      </c>
      <c r="AY17" s="83">
        <f t="shared" si="7"/>
        <v>89</v>
      </c>
    </row>
    <row r="18" spans="1:51" x14ac:dyDescent="0.2">
      <c r="A18" s="18" t="s">
        <v>38</v>
      </c>
      <c r="B18" s="19" t="s">
        <v>65</v>
      </c>
      <c r="C18" s="20" t="s">
        <v>69</v>
      </c>
      <c r="D18" s="21" t="s">
        <v>2</v>
      </c>
      <c r="E18" s="22" t="s">
        <v>14</v>
      </c>
      <c r="F18" s="23">
        <v>1</v>
      </c>
      <c r="G18" s="24" t="s">
        <v>213</v>
      </c>
      <c r="H18" s="4" t="s">
        <v>125</v>
      </c>
      <c r="I18" s="4">
        <f t="shared" si="8"/>
        <v>554</v>
      </c>
      <c r="J18" s="32">
        <f>INDEX('DATA POBLACION'!$A$1:$CP$357,MATCH($G18,'DATA POBLACION'!$F$1:$F$357,0),MATCH(CONCATENATE(J$1,"_",$H18),'DATA POBLACION'!$A$1:$CP$1,0))</f>
        <v>8</v>
      </c>
      <c r="K18" s="32">
        <f>INDEX('DATA POBLACION'!$A$1:$CP$357,MATCH($G18,'DATA POBLACION'!$F$1:$F$357,0),MATCH(CONCATENATE(K$1,"_",$H18),'DATA POBLACION'!$A$1:$CP$1,0))</f>
        <v>10</v>
      </c>
      <c r="L18" s="32">
        <f>INDEX('DATA POBLACION'!$A$1:$CP$357,MATCH($G18,'DATA POBLACION'!$F$1:$F$357,0),MATCH(CONCATENATE(L$1,"_",$H18),'DATA POBLACION'!$A$1:$CP$1,0))</f>
        <v>10</v>
      </c>
      <c r="M18" s="32">
        <f>INDEX('DATA POBLACION'!$A$1:$CP$357,MATCH($G18,'DATA POBLACION'!$F$1:$F$357,0),MATCH(CONCATENATE(M$1,"_",$H18),'DATA POBLACION'!$A$1:$CP$1,0))</f>
        <v>8</v>
      </c>
      <c r="N18" s="32">
        <f>INDEX('DATA POBLACION'!$A$1:$CP$357,MATCH($G18,'DATA POBLACION'!$F$1:$F$357,0),MATCH(CONCATENATE(N$1,"_",$H18),'DATA POBLACION'!$A$1:$CP$1,0))</f>
        <v>6</v>
      </c>
      <c r="O18" s="85">
        <f t="shared" si="0"/>
        <v>24</v>
      </c>
      <c r="P18" s="84">
        <f t="shared" si="1"/>
        <v>42</v>
      </c>
      <c r="Q18" s="32">
        <f>INDEX('DATA POBLACION'!$A$1:$CP$357,MATCH($G18,'DATA POBLACION'!$F$1:$F$357,0),MATCH(CONCATENATE(Q$1,"_",$H18),'DATA POBLACION'!$A$1:$CP$1,0))</f>
        <v>9</v>
      </c>
      <c r="R18" s="32">
        <f>INDEX('DATA POBLACION'!$A$1:$CP$357,MATCH($G18,'DATA POBLACION'!$F$1:$F$357,0),MATCH(CONCATENATE(R$1,"_",$H18),'DATA POBLACION'!$A$1:$CP$1,0))</f>
        <v>5</v>
      </c>
      <c r="S18" s="32">
        <f>INDEX('DATA POBLACION'!$A$1:$CP$357,MATCH($G18,'DATA POBLACION'!$F$1:$F$357,0),MATCH(CONCATENATE(S$1,"_",$H18),'DATA POBLACION'!$A$1:$CP$1,0))</f>
        <v>9</v>
      </c>
      <c r="T18" s="32">
        <f>INDEX('DATA POBLACION'!$A$1:$CP$357,MATCH($G18,'DATA POBLACION'!$F$1:$F$357,0),MATCH(CONCATENATE(T$1,"_",$H18),'DATA POBLACION'!$A$1:$CP$1,0))</f>
        <v>8</v>
      </c>
      <c r="U18" s="32">
        <f>INDEX('DATA POBLACION'!$A$1:$CP$357,MATCH($G18,'DATA POBLACION'!$F$1:$F$357,0),MATCH(CONCATENATE(U$1,"_",$H18),'DATA POBLACION'!$A$1:$CP$1,0))</f>
        <v>9</v>
      </c>
      <c r="V18" s="84">
        <f t="shared" si="2"/>
        <v>40</v>
      </c>
      <c r="W18" s="32">
        <f>INDEX('DATA POBLACION'!$A$1:$CP$357,MATCH($G18,'DATA POBLACION'!$F$1:$F$357,0),MATCH(CONCATENATE(W$1,"_",$H18),'DATA POBLACION'!$A$1:$CP$1,0))</f>
        <v>8</v>
      </c>
      <c r="X18" s="32">
        <f>INDEX('DATA POBLACION'!$A$1:$CP$357,MATCH($G18,'DATA POBLACION'!$F$1:$F$357,0),MATCH(CONCATENATE(X$1,"_",$H18),'DATA POBLACION'!$A$1:$CP$1,0))</f>
        <v>5</v>
      </c>
      <c r="Y18" s="32">
        <f>INDEX('DATA POBLACION'!$A$1:$CP$357,MATCH($G18,'DATA POBLACION'!$F$1:$F$357,0),MATCH(CONCATENATE(Y$1,"_",$H18),'DATA POBLACION'!$A$1:$CP$1,0))</f>
        <v>8</v>
      </c>
      <c r="Z18" s="32">
        <f>INDEX('DATA POBLACION'!$A$1:$CP$357,MATCH($G18,'DATA POBLACION'!$F$1:$F$357,0),MATCH(CONCATENATE(Z$1,"_",$H18),'DATA POBLACION'!$A$1:$CP$1,0))</f>
        <v>11</v>
      </c>
      <c r="AA18" s="32">
        <f>INDEX('DATA POBLACION'!$A$1:$CP$357,MATCH($G18,'DATA POBLACION'!$F$1:$F$357,0),MATCH(CONCATENATE(AA$1,"_",$H18),'DATA POBLACION'!$A$1:$CP$1,0))</f>
        <v>11</v>
      </c>
      <c r="AB18" s="83">
        <f t="shared" si="3"/>
        <v>43</v>
      </c>
      <c r="AC18" s="32">
        <f>INDEX('DATA POBLACION'!$A$1:$CP$357,MATCH($G18,'DATA POBLACION'!$F$1:$F$357,0),MATCH(CONCATENATE(AC$1,"_",$H18),'DATA POBLACION'!$A$1:$CP$1,0))</f>
        <v>10</v>
      </c>
      <c r="AD18" s="32">
        <f>INDEX('DATA POBLACION'!$A$1:$CP$357,MATCH($G18,'DATA POBLACION'!$F$1:$F$357,0),MATCH(CONCATENATE(AD$1,"_",$H18),'DATA POBLACION'!$A$1:$CP$1,0))</f>
        <v>11</v>
      </c>
      <c r="AE18" s="32">
        <f>INDEX('DATA POBLACION'!$A$1:$CP$357,MATCH($G18,'DATA POBLACION'!$F$1:$F$357,0),MATCH(CONCATENATE(AE$1,"_",$H18),'DATA POBLACION'!$A$1:$CP$1,0))</f>
        <v>15</v>
      </c>
      <c r="AF18" s="84">
        <f t="shared" si="4"/>
        <v>36</v>
      </c>
      <c r="AG18" s="32">
        <f>INDEX('DATA POBLACION'!$A$1:$CP$357,MATCH($G18,'DATA POBLACION'!$F$1:$F$357,0),MATCH(CONCATENATE(AG$1,"_",$H18),'DATA POBLACION'!$A$1:$CP$1,0))</f>
        <v>13</v>
      </c>
      <c r="AH18" s="32">
        <f>INDEX('DATA POBLACION'!$A$1:$CP$357,MATCH($G18,'DATA POBLACION'!$F$1:$F$357,0),MATCH(CONCATENATE(AH$1,"_",$H18),'DATA POBLACION'!$A$1:$CP$1,0))</f>
        <v>15</v>
      </c>
      <c r="AI18" s="4">
        <f t="shared" si="9"/>
        <v>64</v>
      </c>
      <c r="AJ18" s="32">
        <f>INDEX('DATA POBLACION'!$A$1:$CP$357,MATCH($G18,'DATA POBLACION'!$F$1:$F$357,0),MATCH(CONCATENATE(AJ$1,"_",$H18),'DATA POBLACION'!$A$1:$CP$1,0))</f>
        <v>59</v>
      </c>
      <c r="AK18" s="32">
        <f>INDEX('DATA POBLACION'!$A$1:$CP$357,MATCH($G18,'DATA POBLACION'!$F$1:$F$357,0),MATCH(CONCATENATE(AK$1,"_",$H18),'DATA POBLACION'!$A$1:$CP$1,0))</f>
        <v>52</v>
      </c>
      <c r="AL18" s="84">
        <f t="shared" si="5"/>
        <v>139</v>
      </c>
      <c r="AM18" s="32">
        <f>INDEX('DATA POBLACION'!$A$1:$CP$357,MATCH($G18,'DATA POBLACION'!$F$1:$F$357,0),MATCH(CONCATENATE(AM$1,"_",$H18),'DATA POBLACION'!$A$1:$CP$1,0))</f>
        <v>39</v>
      </c>
      <c r="AN18" s="32">
        <f>INDEX('DATA POBLACION'!$A$1:$CP$357,MATCH($G18,'DATA POBLACION'!$F$1:$F$357,0),MATCH(CONCATENATE(AN$1,"_",$H18),'DATA POBLACION'!$A$1:$CP$1,0))</f>
        <v>33</v>
      </c>
      <c r="AO18" s="32">
        <f>INDEX('DATA POBLACION'!$A$1:$CP$357,MATCH($G18,'DATA POBLACION'!$F$1:$F$357,0),MATCH(CONCATENATE(AO$1,"_",$H18),'DATA POBLACION'!$A$1:$CP$1,0))</f>
        <v>34</v>
      </c>
      <c r="AP18" s="32">
        <f>INDEX('DATA POBLACION'!$A$1:$CP$357,MATCH($G18,'DATA POBLACION'!$F$1:$F$357,0),MATCH(CONCATENATE(AP$1,"_",$H18),'DATA POBLACION'!$A$1:$CP$1,0))</f>
        <v>29</v>
      </c>
      <c r="AQ18" s="32">
        <f>INDEX('DATA POBLACION'!$A$1:$CP$357,MATCH($G18,'DATA POBLACION'!$F$1:$F$357,0),MATCH(CONCATENATE(AQ$1,"_",$H18),'DATA POBLACION'!$A$1:$CP$1,0))</f>
        <v>29</v>
      </c>
      <c r="AR18" s="32">
        <f>INDEX('DATA POBLACION'!$A$1:$CP$357,MATCH($G18,'DATA POBLACION'!$F$1:$F$357,0),MATCH(CONCATENATE(AR$1,"_",$H18),'DATA POBLACION'!$A$1:$CP$1,0))</f>
        <v>25</v>
      </c>
      <c r="AS18" s="84">
        <f t="shared" si="6"/>
        <v>189</v>
      </c>
      <c r="AT18" s="32">
        <f>INDEX('DATA POBLACION'!$A$1:$CP$357,MATCH($G18,'DATA POBLACION'!$F$1:$F$357,0),MATCH(CONCATENATE(AT$1,"_",$H18),'DATA POBLACION'!$A$1:$CP$1,0))</f>
        <v>22</v>
      </c>
      <c r="AU18" s="32">
        <f>INDEX('DATA POBLACION'!$A$1:$CP$357,MATCH($G18,'DATA POBLACION'!$F$1:$F$357,0),MATCH(CONCATENATE(AU$1,"_",$H18),'DATA POBLACION'!$A$1:$CP$1,0))</f>
        <v>15</v>
      </c>
      <c r="AV18" s="32">
        <f>INDEX('DATA POBLACION'!$A$1:$CP$357,MATCH($G18,'DATA POBLACION'!$F$1:$F$357,0),MATCH(CONCATENATE(AV$1,"_",$H18),'DATA POBLACION'!$A$1:$CP$1,0))</f>
        <v>11</v>
      </c>
      <c r="AW18" s="32">
        <f>INDEX('DATA POBLACION'!$A$1:$CP$357,MATCH($G18,'DATA POBLACION'!$F$1:$F$357,0),MATCH(CONCATENATE(AW$1,"_",$H18),'DATA POBLACION'!$A$1:$CP$1,0))</f>
        <v>9</v>
      </c>
      <c r="AX18" s="32">
        <f>INDEX('DATA POBLACION'!$A$1:$CP$357,MATCH($G18,'DATA POBLACION'!$F$1:$F$357,0),MATCH(CONCATENATE(AX$1,"_",$H18),'DATA POBLACION'!$A$1:$CP$1,0))</f>
        <v>8</v>
      </c>
      <c r="AY18" s="83">
        <f t="shared" si="7"/>
        <v>65</v>
      </c>
    </row>
    <row r="19" spans="1:51" x14ac:dyDescent="0.2">
      <c r="A19" s="18" t="s">
        <v>38</v>
      </c>
      <c r="B19" s="19" t="s">
        <v>65</v>
      </c>
      <c r="C19" s="20" t="s">
        <v>69</v>
      </c>
      <c r="D19" s="21" t="s">
        <v>2</v>
      </c>
      <c r="E19" s="22" t="s">
        <v>14</v>
      </c>
      <c r="F19" s="23">
        <v>1</v>
      </c>
      <c r="G19" s="24" t="s">
        <v>213</v>
      </c>
      <c r="H19" s="4" t="s">
        <v>126</v>
      </c>
      <c r="I19" s="4">
        <f t="shared" si="8"/>
        <v>525</v>
      </c>
      <c r="J19" s="32">
        <f>INDEX('DATA POBLACION'!$A$1:$CP$357,MATCH($G19,'DATA POBLACION'!$F$1:$F$357,0),MATCH(CONCATENATE(J$1,"_",$H19),'DATA POBLACION'!$A$1:$CP$1,0))</f>
        <v>7</v>
      </c>
      <c r="K19" s="32">
        <f>INDEX('DATA POBLACION'!$A$1:$CP$357,MATCH($G19,'DATA POBLACION'!$F$1:$F$357,0),MATCH(CONCATENATE(K$1,"_",$H19),'DATA POBLACION'!$A$1:$CP$1,0))</f>
        <v>6</v>
      </c>
      <c r="L19" s="32">
        <f>INDEX('DATA POBLACION'!$A$1:$CP$357,MATCH($G19,'DATA POBLACION'!$F$1:$F$357,0),MATCH(CONCATENATE(L$1,"_",$H19),'DATA POBLACION'!$A$1:$CP$1,0))</f>
        <v>7</v>
      </c>
      <c r="M19" s="32">
        <f>INDEX('DATA POBLACION'!$A$1:$CP$357,MATCH($G19,'DATA POBLACION'!$F$1:$F$357,0),MATCH(CONCATENATE(M$1,"_",$H19),'DATA POBLACION'!$A$1:$CP$1,0))</f>
        <v>8</v>
      </c>
      <c r="N19" s="32">
        <f>INDEX('DATA POBLACION'!$A$1:$CP$357,MATCH($G19,'DATA POBLACION'!$F$1:$F$357,0),MATCH(CONCATENATE(N$1,"_",$H19),'DATA POBLACION'!$A$1:$CP$1,0))</f>
        <v>6</v>
      </c>
      <c r="O19" s="85">
        <f t="shared" si="0"/>
        <v>21</v>
      </c>
      <c r="P19" s="84">
        <f t="shared" si="1"/>
        <v>34</v>
      </c>
      <c r="Q19" s="32">
        <f>INDEX('DATA POBLACION'!$A$1:$CP$357,MATCH($G19,'DATA POBLACION'!$F$1:$F$357,0),MATCH(CONCATENATE(Q$1,"_",$H19),'DATA POBLACION'!$A$1:$CP$1,0))</f>
        <v>8</v>
      </c>
      <c r="R19" s="32">
        <f>INDEX('DATA POBLACION'!$A$1:$CP$357,MATCH($G19,'DATA POBLACION'!$F$1:$F$357,0),MATCH(CONCATENATE(R$1,"_",$H19),'DATA POBLACION'!$A$1:$CP$1,0))</f>
        <v>7</v>
      </c>
      <c r="S19" s="32">
        <f>INDEX('DATA POBLACION'!$A$1:$CP$357,MATCH($G19,'DATA POBLACION'!$F$1:$F$357,0),MATCH(CONCATENATE(S$1,"_",$H19),'DATA POBLACION'!$A$1:$CP$1,0))</f>
        <v>8</v>
      </c>
      <c r="T19" s="32">
        <f>INDEX('DATA POBLACION'!$A$1:$CP$357,MATCH($G19,'DATA POBLACION'!$F$1:$F$357,0),MATCH(CONCATENATE(T$1,"_",$H19),'DATA POBLACION'!$A$1:$CP$1,0))</f>
        <v>8</v>
      </c>
      <c r="U19" s="32">
        <f>INDEX('DATA POBLACION'!$A$1:$CP$357,MATCH($G19,'DATA POBLACION'!$F$1:$F$357,0),MATCH(CONCATENATE(U$1,"_",$H19),'DATA POBLACION'!$A$1:$CP$1,0))</f>
        <v>6</v>
      </c>
      <c r="V19" s="84">
        <f t="shared" si="2"/>
        <v>37</v>
      </c>
      <c r="W19" s="32">
        <f>INDEX('DATA POBLACION'!$A$1:$CP$357,MATCH($G19,'DATA POBLACION'!$F$1:$F$357,0),MATCH(CONCATENATE(W$1,"_",$H19),'DATA POBLACION'!$A$1:$CP$1,0))</f>
        <v>6</v>
      </c>
      <c r="X19" s="32">
        <f>INDEX('DATA POBLACION'!$A$1:$CP$357,MATCH($G19,'DATA POBLACION'!$F$1:$F$357,0),MATCH(CONCATENATE(X$1,"_",$H19),'DATA POBLACION'!$A$1:$CP$1,0))</f>
        <v>7</v>
      </c>
      <c r="Y19" s="32">
        <f>INDEX('DATA POBLACION'!$A$1:$CP$357,MATCH($G19,'DATA POBLACION'!$F$1:$F$357,0),MATCH(CONCATENATE(Y$1,"_",$H19),'DATA POBLACION'!$A$1:$CP$1,0))</f>
        <v>7</v>
      </c>
      <c r="Z19" s="32">
        <f>INDEX('DATA POBLACION'!$A$1:$CP$357,MATCH($G19,'DATA POBLACION'!$F$1:$F$357,0),MATCH(CONCATENATE(Z$1,"_",$H19),'DATA POBLACION'!$A$1:$CP$1,0))</f>
        <v>9</v>
      </c>
      <c r="AA19" s="32">
        <f>INDEX('DATA POBLACION'!$A$1:$CP$357,MATCH($G19,'DATA POBLACION'!$F$1:$F$357,0),MATCH(CONCATENATE(AA$1,"_",$H19),'DATA POBLACION'!$A$1:$CP$1,0))</f>
        <v>9</v>
      </c>
      <c r="AB19" s="83">
        <f t="shared" si="3"/>
        <v>38</v>
      </c>
      <c r="AC19" s="32">
        <f>INDEX('DATA POBLACION'!$A$1:$CP$357,MATCH($G19,'DATA POBLACION'!$F$1:$F$357,0),MATCH(CONCATENATE(AC$1,"_",$H19),'DATA POBLACION'!$A$1:$CP$1,0))</f>
        <v>13</v>
      </c>
      <c r="AD19" s="32">
        <f>INDEX('DATA POBLACION'!$A$1:$CP$357,MATCH($G19,'DATA POBLACION'!$F$1:$F$357,0),MATCH(CONCATENATE(AD$1,"_",$H19),'DATA POBLACION'!$A$1:$CP$1,0))</f>
        <v>14</v>
      </c>
      <c r="AE19" s="32">
        <f>INDEX('DATA POBLACION'!$A$1:$CP$357,MATCH($G19,'DATA POBLACION'!$F$1:$F$357,0),MATCH(CONCATENATE(AE$1,"_",$H19),'DATA POBLACION'!$A$1:$CP$1,0))</f>
        <v>10</v>
      </c>
      <c r="AF19" s="84">
        <f t="shared" si="4"/>
        <v>37</v>
      </c>
      <c r="AG19" s="32">
        <f>INDEX('DATA POBLACION'!$A$1:$CP$357,MATCH($G19,'DATA POBLACION'!$F$1:$F$357,0),MATCH(CONCATENATE(AG$1,"_",$H19),'DATA POBLACION'!$A$1:$CP$1,0))</f>
        <v>14</v>
      </c>
      <c r="AH19" s="32">
        <f>INDEX('DATA POBLACION'!$A$1:$CP$357,MATCH($G19,'DATA POBLACION'!$F$1:$F$357,0),MATCH(CONCATENATE(AH$1,"_",$H19),'DATA POBLACION'!$A$1:$CP$1,0))</f>
        <v>13</v>
      </c>
      <c r="AI19" s="4">
        <f t="shared" si="9"/>
        <v>64</v>
      </c>
      <c r="AJ19" s="32">
        <f>INDEX('DATA POBLACION'!$A$1:$CP$357,MATCH($G19,'DATA POBLACION'!$F$1:$F$357,0),MATCH(CONCATENATE(AJ$1,"_",$H19),'DATA POBLACION'!$A$1:$CP$1,0))</f>
        <v>62</v>
      </c>
      <c r="AK19" s="32">
        <f>INDEX('DATA POBLACION'!$A$1:$CP$357,MATCH($G19,'DATA POBLACION'!$F$1:$F$357,0),MATCH(CONCATENATE(AK$1,"_",$H19),'DATA POBLACION'!$A$1:$CP$1,0))</f>
        <v>45</v>
      </c>
      <c r="AL19" s="84">
        <f t="shared" si="5"/>
        <v>134</v>
      </c>
      <c r="AM19" s="32">
        <f>INDEX('DATA POBLACION'!$A$1:$CP$357,MATCH($G19,'DATA POBLACION'!$F$1:$F$357,0),MATCH(CONCATENATE(AM$1,"_",$H19),'DATA POBLACION'!$A$1:$CP$1,0))</f>
        <v>38</v>
      </c>
      <c r="AN19" s="32">
        <f>INDEX('DATA POBLACION'!$A$1:$CP$357,MATCH($G19,'DATA POBLACION'!$F$1:$F$357,0),MATCH(CONCATENATE(AN$1,"_",$H19),'DATA POBLACION'!$A$1:$CP$1,0))</f>
        <v>29</v>
      </c>
      <c r="AO19" s="32">
        <f>INDEX('DATA POBLACION'!$A$1:$CP$357,MATCH($G19,'DATA POBLACION'!$F$1:$F$357,0),MATCH(CONCATENATE(AO$1,"_",$H19),'DATA POBLACION'!$A$1:$CP$1,0))</f>
        <v>26</v>
      </c>
      <c r="AP19" s="32">
        <f>INDEX('DATA POBLACION'!$A$1:$CP$357,MATCH($G19,'DATA POBLACION'!$F$1:$F$357,0),MATCH(CONCATENATE(AP$1,"_",$H19),'DATA POBLACION'!$A$1:$CP$1,0))</f>
        <v>30</v>
      </c>
      <c r="AQ19" s="32">
        <f>INDEX('DATA POBLACION'!$A$1:$CP$357,MATCH($G19,'DATA POBLACION'!$F$1:$F$357,0),MATCH(CONCATENATE(AQ$1,"_",$H19),'DATA POBLACION'!$A$1:$CP$1,0))</f>
        <v>25</v>
      </c>
      <c r="AR19" s="32">
        <f>INDEX('DATA POBLACION'!$A$1:$CP$357,MATCH($G19,'DATA POBLACION'!$F$1:$F$357,0),MATCH(CONCATENATE(AR$1,"_",$H19),'DATA POBLACION'!$A$1:$CP$1,0))</f>
        <v>23</v>
      </c>
      <c r="AS19" s="84">
        <f t="shared" si="6"/>
        <v>171</v>
      </c>
      <c r="AT19" s="32">
        <f>INDEX('DATA POBLACION'!$A$1:$CP$357,MATCH($G19,'DATA POBLACION'!$F$1:$F$357,0),MATCH(CONCATENATE(AT$1,"_",$H19),'DATA POBLACION'!$A$1:$CP$1,0))</f>
        <v>21</v>
      </c>
      <c r="AU19" s="32">
        <f>INDEX('DATA POBLACION'!$A$1:$CP$357,MATCH($G19,'DATA POBLACION'!$F$1:$F$357,0),MATCH(CONCATENATE(AU$1,"_",$H19),'DATA POBLACION'!$A$1:$CP$1,0))</f>
        <v>20</v>
      </c>
      <c r="AV19" s="32">
        <f>INDEX('DATA POBLACION'!$A$1:$CP$357,MATCH($G19,'DATA POBLACION'!$F$1:$F$357,0),MATCH(CONCATENATE(AV$1,"_",$H19),'DATA POBLACION'!$A$1:$CP$1,0))</f>
        <v>10</v>
      </c>
      <c r="AW19" s="32">
        <f>INDEX('DATA POBLACION'!$A$1:$CP$357,MATCH($G19,'DATA POBLACION'!$F$1:$F$357,0),MATCH(CONCATENATE(AW$1,"_",$H19),'DATA POBLACION'!$A$1:$CP$1,0))</f>
        <v>10</v>
      </c>
      <c r="AX19" s="32">
        <f>INDEX('DATA POBLACION'!$A$1:$CP$357,MATCH($G19,'DATA POBLACION'!$F$1:$F$357,0),MATCH(CONCATENATE(AX$1,"_",$H19),'DATA POBLACION'!$A$1:$CP$1,0))</f>
        <v>13</v>
      </c>
      <c r="AY19" s="83">
        <f t="shared" si="7"/>
        <v>74</v>
      </c>
    </row>
    <row r="20" spans="1:51" x14ac:dyDescent="0.2">
      <c r="A20" s="18" t="s">
        <v>37</v>
      </c>
      <c r="B20" s="19" t="s">
        <v>65</v>
      </c>
      <c r="C20" s="20" t="s">
        <v>69</v>
      </c>
      <c r="D20" s="21" t="s">
        <v>2</v>
      </c>
      <c r="E20" s="22" t="s">
        <v>13</v>
      </c>
      <c r="F20" s="23">
        <v>1</v>
      </c>
      <c r="G20" s="24" t="s">
        <v>241</v>
      </c>
      <c r="H20" s="4" t="s">
        <v>125</v>
      </c>
      <c r="I20" s="4">
        <f t="shared" si="8"/>
        <v>929</v>
      </c>
      <c r="J20" s="32">
        <f>INDEX('DATA POBLACION'!$A$1:$CP$357,MATCH($G20,'DATA POBLACION'!$F$1:$F$357,0),MATCH(CONCATENATE(J$1,"_",$H20),'DATA POBLACION'!$A$1:$CP$1,0))</f>
        <v>11</v>
      </c>
      <c r="K20" s="32">
        <f>INDEX('DATA POBLACION'!$A$1:$CP$357,MATCH($G20,'DATA POBLACION'!$F$1:$F$357,0),MATCH(CONCATENATE(K$1,"_",$H20),'DATA POBLACION'!$A$1:$CP$1,0))</f>
        <v>13</v>
      </c>
      <c r="L20" s="32">
        <f>INDEX('DATA POBLACION'!$A$1:$CP$357,MATCH($G20,'DATA POBLACION'!$F$1:$F$357,0),MATCH(CONCATENATE(L$1,"_",$H20),'DATA POBLACION'!$A$1:$CP$1,0))</f>
        <v>10</v>
      </c>
      <c r="M20" s="32">
        <f>INDEX('DATA POBLACION'!$A$1:$CP$357,MATCH($G20,'DATA POBLACION'!$F$1:$F$357,0),MATCH(CONCATENATE(M$1,"_",$H20),'DATA POBLACION'!$A$1:$CP$1,0))</f>
        <v>10</v>
      </c>
      <c r="N20" s="32">
        <f>INDEX('DATA POBLACION'!$A$1:$CP$357,MATCH($G20,'DATA POBLACION'!$F$1:$F$357,0),MATCH(CONCATENATE(N$1,"_",$H20),'DATA POBLACION'!$A$1:$CP$1,0))</f>
        <v>12</v>
      </c>
      <c r="O20" s="85">
        <f t="shared" si="0"/>
        <v>32</v>
      </c>
      <c r="P20" s="84">
        <f t="shared" si="1"/>
        <v>56</v>
      </c>
      <c r="Q20" s="32">
        <f>INDEX('DATA POBLACION'!$A$1:$CP$357,MATCH($G20,'DATA POBLACION'!$F$1:$F$357,0),MATCH(CONCATENATE(Q$1,"_",$H20),'DATA POBLACION'!$A$1:$CP$1,0))</f>
        <v>18</v>
      </c>
      <c r="R20" s="32">
        <f>INDEX('DATA POBLACION'!$A$1:$CP$357,MATCH($G20,'DATA POBLACION'!$F$1:$F$357,0),MATCH(CONCATENATE(R$1,"_",$H20),'DATA POBLACION'!$A$1:$CP$1,0))</f>
        <v>8</v>
      </c>
      <c r="S20" s="32">
        <f>INDEX('DATA POBLACION'!$A$1:$CP$357,MATCH($G20,'DATA POBLACION'!$F$1:$F$357,0),MATCH(CONCATENATE(S$1,"_",$H20),'DATA POBLACION'!$A$1:$CP$1,0))</f>
        <v>10</v>
      </c>
      <c r="T20" s="32">
        <f>INDEX('DATA POBLACION'!$A$1:$CP$357,MATCH($G20,'DATA POBLACION'!$F$1:$F$357,0),MATCH(CONCATENATE(T$1,"_",$H20),'DATA POBLACION'!$A$1:$CP$1,0))</f>
        <v>10</v>
      </c>
      <c r="U20" s="32">
        <f>INDEX('DATA POBLACION'!$A$1:$CP$357,MATCH($G20,'DATA POBLACION'!$F$1:$F$357,0),MATCH(CONCATENATE(U$1,"_",$H20),'DATA POBLACION'!$A$1:$CP$1,0))</f>
        <v>13</v>
      </c>
      <c r="V20" s="84">
        <f t="shared" si="2"/>
        <v>59</v>
      </c>
      <c r="W20" s="32">
        <f>INDEX('DATA POBLACION'!$A$1:$CP$357,MATCH($G20,'DATA POBLACION'!$F$1:$F$357,0),MATCH(CONCATENATE(W$1,"_",$H20),'DATA POBLACION'!$A$1:$CP$1,0))</f>
        <v>10</v>
      </c>
      <c r="X20" s="32">
        <f>INDEX('DATA POBLACION'!$A$1:$CP$357,MATCH($G20,'DATA POBLACION'!$F$1:$F$357,0),MATCH(CONCATENATE(X$1,"_",$H20),'DATA POBLACION'!$A$1:$CP$1,0))</f>
        <v>10</v>
      </c>
      <c r="Y20" s="32">
        <f>INDEX('DATA POBLACION'!$A$1:$CP$357,MATCH($G20,'DATA POBLACION'!$F$1:$F$357,0),MATCH(CONCATENATE(Y$1,"_",$H20),'DATA POBLACION'!$A$1:$CP$1,0))</f>
        <v>9</v>
      </c>
      <c r="Z20" s="32">
        <f>INDEX('DATA POBLACION'!$A$1:$CP$357,MATCH($G20,'DATA POBLACION'!$F$1:$F$357,0),MATCH(CONCATENATE(Z$1,"_",$H20),'DATA POBLACION'!$A$1:$CP$1,0))</f>
        <v>9</v>
      </c>
      <c r="AA20" s="32">
        <f>INDEX('DATA POBLACION'!$A$1:$CP$357,MATCH($G20,'DATA POBLACION'!$F$1:$F$357,0),MATCH(CONCATENATE(AA$1,"_",$H20),'DATA POBLACION'!$A$1:$CP$1,0))</f>
        <v>7</v>
      </c>
      <c r="AB20" s="83">
        <f t="shared" si="3"/>
        <v>45</v>
      </c>
      <c r="AC20" s="32">
        <f>INDEX('DATA POBLACION'!$A$1:$CP$357,MATCH($G20,'DATA POBLACION'!$F$1:$F$357,0),MATCH(CONCATENATE(AC$1,"_",$H20),'DATA POBLACION'!$A$1:$CP$1,0))</f>
        <v>14</v>
      </c>
      <c r="AD20" s="32">
        <f>INDEX('DATA POBLACION'!$A$1:$CP$357,MATCH($G20,'DATA POBLACION'!$F$1:$F$357,0),MATCH(CONCATENATE(AD$1,"_",$H20),'DATA POBLACION'!$A$1:$CP$1,0))</f>
        <v>22</v>
      </c>
      <c r="AE20" s="32">
        <f>INDEX('DATA POBLACION'!$A$1:$CP$357,MATCH($G20,'DATA POBLACION'!$F$1:$F$357,0),MATCH(CONCATENATE(AE$1,"_",$H20),'DATA POBLACION'!$A$1:$CP$1,0))</f>
        <v>19</v>
      </c>
      <c r="AF20" s="84">
        <f t="shared" si="4"/>
        <v>55</v>
      </c>
      <c r="AG20" s="32">
        <f>INDEX('DATA POBLACION'!$A$1:$CP$357,MATCH($G20,'DATA POBLACION'!$F$1:$F$357,0),MATCH(CONCATENATE(AG$1,"_",$H20),'DATA POBLACION'!$A$1:$CP$1,0))</f>
        <v>19</v>
      </c>
      <c r="AH20" s="32">
        <f>INDEX('DATA POBLACION'!$A$1:$CP$357,MATCH($G20,'DATA POBLACION'!$F$1:$F$357,0),MATCH(CONCATENATE(AH$1,"_",$H20),'DATA POBLACION'!$A$1:$CP$1,0))</f>
        <v>19</v>
      </c>
      <c r="AI20" s="4">
        <f t="shared" si="9"/>
        <v>93</v>
      </c>
      <c r="AJ20" s="32">
        <f>INDEX('DATA POBLACION'!$A$1:$CP$357,MATCH($G20,'DATA POBLACION'!$F$1:$F$357,0),MATCH(CONCATENATE(AJ$1,"_",$H20),'DATA POBLACION'!$A$1:$CP$1,0))</f>
        <v>95</v>
      </c>
      <c r="AK20" s="32">
        <f>INDEX('DATA POBLACION'!$A$1:$CP$357,MATCH($G20,'DATA POBLACION'!$F$1:$F$357,0),MATCH(CONCATENATE(AK$1,"_",$H20),'DATA POBLACION'!$A$1:$CP$1,0))</f>
        <v>73</v>
      </c>
      <c r="AL20" s="84">
        <f t="shared" si="5"/>
        <v>206</v>
      </c>
      <c r="AM20" s="32">
        <f>INDEX('DATA POBLACION'!$A$1:$CP$357,MATCH($G20,'DATA POBLACION'!$F$1:$F$357,0),MATCH(CONCATENATE(AM$1,"_",$H20),'DATA POBLACION'!$A$1:$CP$1,0))</f>
        <v>65</v>
      </c>
      <c r="AN20" s="32">
        <f>INDEX('DATA POBLACION'!$A$1:$CP$357,MATCH($G20,'DATA POBLACION'!$F$1:$F$357,0),MATCH(CONCATENATE(AN$1,"_",$H20),'DATA POBLACION'!$A$1:$CP$1,0))</f>
        <v>60</v>
      </c>
      <c r="AO20" s="32">
        <f>INDEX('DATA POBLACION'!$A$1:$CP$357,MATCH($G20,'DATA POBLACION'!$F$1:$F$357,0),MATCH(CONCATENATE(AO$1,"_",$H20),'DATA POBLACION'!$A$1:$CP$1,0))</f>
        <v>56</v>
      </c>
      <c r="AP20" s="32">
        <f>INDEX('DATA POBLACION'!$A$1:$CP$357,MATCH($G20,'DATA POBLACION'!$F$1:$F$357,0),MATCH(CONCATENATE(AP$1,"_",$H20),'DATA POBLACION'!$A$1:$CP$1,0))</f>
        <v>71</v>
      </c>
      <c r="AQ20" s="32">
        <f>INDEX('DATA POBLACION'!$A$1:$CP$357,MATCH($G20,'DATA POBLACION'!$F$1:$F$357,0),MATCH(CONCATENATE(AQ$1,"_",$H20),'DATA POBLACION'!$A$1:$CP$1,0))</f>
        <v>54</v>
      </c>
      <c r="AR20" s="32">
        <f>INDEX('DATA POBLACION'!$A$1:$CP$357,MATCH($G20,'DATA POBLACION'!$F$1:$F$357,0),MATCH(CONCATENATE(AR$1,"_",$H20),'DATA POBLACION'!$A$1:$CP$1,0))</f>
        <v>61</v>
      </c>
      <c r="AS20" s="84">
        <f t="shared" si="6"/>
        <v>367</v>
      </c>
      <c r="AT20" s="32">
        <f>INDEX('DATA POBLACION'!$A$1:$CP$357,MATCH($G20,'DATA POBLACION'!$F$1:$F$357,0),MATCH(CONCATENATE(AT$1,"_",$H20),'DATA POBLACION'!$A$1:$CP$1,0))</f>
        <v>44</v>
      </c>
      <c r="AU20" s="32">
        <f>INDEX('DATA POBLACION'!$A$1:$CP$357,MATCH($G20,'DATA POBLACION'!$F$1:$F$357,0),MATCH(CONCATENATE(AU$1,"_",$H20),'DATA POBLACION'!$A$1:$CP$1,0))</f>
        <v>31</v>
      </c>
      <c r="AV20" s="32">
        <f>INDEX('DATA POBLACION'!$A$1:$CP$357,MATCH($G20,'DATA POBLACION'!$F$1:$F$357,0),MATCH(CONCATENATE(AV$1,"_",$H20),'DATA POBLACION'!$A$1:$CP$1,0))</f>
        <v>35</v>
      </c>
      <c r="AW20" s="32">
        <f>INDEX('DATA POBLACION'!$A$1:$CP$357,MATCH($G20,'DATA POBLACION'!$F$1:$F$357,0),MATCH(CONCATENATE(AW$1,"_",$H20),'DATA POBLACION'!$A$1:$CP$1,0))</f>
        <v>13</v>
      </c>
      <c r="AX20" s="32">
        <f>INDEX('DATA POBLACION'!$A$1:$CP$357,MATCH($G20,'DATA POBLACION'!$F$1:$F$357,0),MATCH(CONCATENATE(AX$1,"_",$H20),'DATA POBLACION'!$A$1:$CP$1,0))</f>
        <v>18</v>
      </c>
      <c r="AY20" s="83">
        <f t="shared" si="7"/>
        <v>141</v>
      </c>
    </row>
    <row r="21" spans="1:51" x14ac:dyDescent="0.2">
      <c r="A21" s="18" t="s">
        <v>37</v>
      </c>
      <c r="B21" s="19" t="s">
        <v>65</v>
      </c>
      <c r="C21" s="20" t="s">
        <v>69</v>
      </c>
      <c r="D21" s="21" t="s">
        <v>2</v>
      </c>
      <c r="E21" s="22" t="s">
        <v>13</v>
      </c>
      <c r="F21" s="23">
        <v>1</v>
      </c>
      <c r="G21" s="24" t="s">
        <v>241</v>
      </c>
      <c r="H21" s="4" t="s">
        <v>126</v>
      </c>
      <c r="I21" s="4">
        <f t="shared" si="8"/>
        <v>906</v>
      </c>
      <c r="J21" s="32">
        <f>INDEX('DATA POBLACION'!$A$1:$CP$357,MATCH($G21,'DATA POBLACION'!$F$1:$F$357,0),MATCH(CONCATENATE(J$1,"_",$H21),'DATA POBLACION'!$A$1:$CP$1,0))</f>
        <v>6</v>
      </c>
      <c r="K21" s="32">
        <f>INDEX('DATA POBLACION'!$A$1:$CP$357,MATCH($G21,'DATA POBLACION'!$F$1:$F$357,0),MATCH(CONCATENATE(K$1,"_",$H21),'DATA POBLACION'!$A$1:$CP$1,0))</f>
        <v>4</v>
      </c>
      <c r="L21" s="32">
        <f>INDEX('DATA POBLACION'!$A$1:$CP$357,MATCH($G21,'DATA POBLACION'!$F$1:$F$357,0),MATCH(CONCATENATE(L$1,"_",$H21),'DATA POBLACION'!$A$1:$CP$1,0))</f>
        <v>8</v>
      </c>
      <c r="M21" s="32">
        <f>INDEX('DATA POBLACION'!$A$1:$CP$357,MATCH($G21,'DATA POBLACION'!$F$1:$F$357,0),MATCH(CONCATENATE(M$1,"_",$H21),'DATA POBLACION'!$A$1:$CP$1,0))</f>
        <v>13</v>
      </c>
      <c r="N21" s="32">
        <f>INDEX('DATA POBLACION'!$A$1:$CP$357,MATCH($G21,'DATA POBLACION'!$F$1:$F$357,0),MATCH(CONCATENATE(N$1,"_",$H21),'DATA POBLACION'!$A$1:$CP$1,0))</f>
        <v>8</v>
      </c>
      <c r="O21" s="85">
        <f t="shared" si="0"/>
        <v>29</v>
      </c>
      <c r="P21" s="84">
        <f t="shared" si="1"/>
        <v>39</v>
      </c>
      <c r="Q21" s="32">
        <f>INDEX('DATA POBLACION'!$A$1:$CP$357,MATCH($G21,'DATA POBLACION'!$F$1:$F$357,0),MATCH(CONCATENATE(Q$1,"_",$H21),'DATA POBLACION'!$A$1:$CP$1,0))</f>
        <v>15</v>
      </c>
      <c r="R21" s="32">
        <f>INDEX('DATA POBLACION'!$A$1:$CP$357,MATCH($G21,'DATA POBLACION'!$F$1:$F$357,0),MATCH(CONCATENATE(R$1,"_",$H21),'DATA POBLACION'!$A$1:$CP$1,0))</f>
        <v>10</v>
      </c>
      <c r="S21" s="32">
        <f>INDEX('DATA POBLACION'!$A$1:$CP$357,MATCH($G21,'DATA POBLACION'!$F$1:$F$357,0),MATCH(CONCATENATE(S$1,"_",$H21),'DATA POBLACION'!$A$1:$CP$1,0))</f>
        <v>13</v>
      </c>
      <c r="T21" s="32">
        <f>INDEX('DATA POBLACION'!$A$1:$CP$357,MATCH($G21,'DATA POBLACION'!$F$1:$F$357,0),MATCH(CONCATENATE(T$1,"_",$H21),'DATA POBLACION'!$A$1:$CP$1,0))</f>
        <v>8</v>
      </c>
      <c r="U21" s="32">
        <f>INDEX('DATA POBLACION'!$A$1:$CP$357,MATCH($G21,'DATA POBLACION'!$F$1:$F$357,0),MATCH(CONCATENATE(U$1,"_",$H21),'DATA POBLACION'!$A$1:$CP$1,0))</f>
        <v>12</v>
      </c>
      <c r="V21" s="84">
        <f t="shared" si="2"/>
        <v>58</v>
      </c>
      <c r="W21" s="32">
        <f>INDEX('DATA POBLACION'!$A$1:$CP$357,MATCH($G21,'DATA POBLACION'!$F$1:$F$357,0),MATCH(CONCATENATE(W$1,"_",$H21),'DATA POBLACION'!$A$1:$CP$1,0))</f>
        <v>13</v>
      </c>
      <c r="X21" s="32">
        <f>INDEX('DATA POBLACION'!$A$1:$CP$357,MATCH($G21,'DATA POBLACION'!$F$1:$F$357,0),MATCH(CONCATENATE(X$1,"_",$H21),'DATA POBLACION'!$A$1:$CP$1,0))</f>
        <v>9</v>
      </c>
      <c r="Y21" s="32">
        <f>INDEX('DATA POBLACION'!$A$1:$CP$357,MATCH($G21,'DATA POBLACION'!$F$1:$F$357,0),MATCH(CONCATENATE(Y$1,"_",$H21),'DATA POBLACION'!$A$1:$CP$1,0))</f>
        <v>11</v>
      </c>
      <c r="Z21" s="32">
        <f>INDEX('DATA POBLACION'!$A$1:$CP$357,MATCH($G21,'DATA POBLACION'!$F$1:$F$357,0),MATCH(CONCATENATE(Z$1,"_",$H21),'DATA POBLACION'!$A$1:$CP$1,0))</f>
        <v>14</v>
      </c>
      <c r="AA21" s="32">
        <f>INDEX('DATA POBLACION'!$A$1:$CP$357,MATCH($G21,'DATA POBLACION'!$F$1:$F$357,0),MATCH(CONCATENATE(AA$1,"_",$H21),'DATA POBLACION'!$A$1:$CP$1,0))</f>
        <v>15</v>
      </c>
      <c r="AB21" s="83">
        <f t="shared" si="3"/>
        <v>62</v>
      </c>
      <c r="AC21" s="32">
        <f>INDEX('DATA POBLACION'!$A$1:$CP$357,MATCH($G21,'DATA POBLACION'!$F$1:$F$357,0),MATCH(CONCATENATE(AC$1,"_",$H21),'DATA POBLACION'!$A$1:$CP$1,0))</f>
        <v>20</v>
      </c>
      <c r="AD21" s="32">
        <f>INDEX('DATA POBLACION'!$A$1:$CP$357,MATCH($G21,'DATA POBLACION'!$F$1:$F$357,0),MATCH(CONCATENATE(AD$1,"_",$H21),'DATA POBLACION'!$A$1:$CP$1,0))</f>
        <v>21</v>
      </c>
      <c r="AE21" s="32">
        <f>INDEX('DATA POBLACION'!$A$1:$CP$357,MATCH($G21,'DATA POBLACION'!$F$1:$F$357,0),MATCH(CONCATENATE(AE$1,"_",$H21),'DATA POBLACION'!$A$1:$CP$1,0))</f>
        <v>20</v>
      </c>
      <c r="AF21" s="84">
        <f t="shared" si="4"/>
        <v>61</v>
      </c>
      <c r="AG21" s="32">
        <f>INDEX('DATA POBLACION'!$A$1:$CP$357,MATCH($G21,'DATA POBLACION'!$F$1:$F$357,0),MATCH(CONCATENATE(AG$1,"_",$H21),'DATA POBLACION'!$A$1:$CP$1,0))</f>
        <v>14</v>
      </c>
      <c r="AH21" s="32">
        <f>INDEX('DATA POBLACION'!$A$1:$CP$357,MATCH($G21,'DATA POBLACION'!$F$1:$F$357,0),MATCH(CONCATENATE(AH$1,"_",$H21),'DATA POBLACION'!$A$1:$CP$1,0))</f>
        <v>32</v>
      </c>
      <c r="AI21" s="4">
        <f t="shared" si="9"/>
        <v>107</v>
      </c>
      <c r="AJ21" s="32">
        <f>INDEX('DATA POBLACION'!$A$1:$CP$357,MATCH($G21,'DATA POBLACION'!$F$1:$F$357,0),MATCH(CONCATENATE(AJ$1,"_",$H21),'DATA POBLACION'!$A$1:$CP$1,0))</f>
        <v>82</v>
      </c>
      <c r="AK21" s="32">
        <f>INDEX('DATA POBLACION'!$A$1:$CP$357,MATCH($G21,'DATA POBLACION'!$F$1:$F$357,0),MATCH(CONCATENATE(AK$1,"_",$H21),'DATA POBLACION'!$A$1:$CP$1,0))</f>
        <v>66</v>
      </c>
      <c r="AL21" s="84">
        <f t="shared" si="5"/>
        <v>194</v>
      </c>
      <c r="AM21" s="32">
        <f>INDEX('DATA POBLACION'!$A$1:$CP$357,MATCH($G21,'DATA POBLACION'!$F$1:$F$357,0),MATCH(CONCATENATE(AM$1,"_",$H21),'DATA POBLACION'!$A$1:$CP$1,0))</f>
        <v>64</v>
      </c>
      <c r="AN21" s="32">
        <f>INDEX('DATA POBLACION'!$A$1:$CP$357,MATCH($G21,'DATA POBLACION'!$F$1:$F$357,0),MATCH(CONCATENATE(AN$1,"_",$H21),'DATA POBLACION'!$A$1:$CP$1,0))</f>
        <v>54</v>
      </c>
      <c r="AO21" s="32">
        <f>INDEX('DATA POBLACION'!$A$1:$CP$357,MATCH($G21,'DATA POBLACION'!$F$1:$F$357,0),MATCH(CONCATENATE(AO$1,"_",$H21),'DATA POBLACION'!$A$1:$CP$1,0))</f>
        <v>48</v>
      </c>
      <c r="AP21" s="32">
        <f>INDEX('DATA POBLACION'!$A$1:$CP$357,MATCH($G21,'DATA POBLACION'!$F$1:$F$357,0),MATCH(CONCATENATE(AP$1,"_",$H21),'DATA POBLACION'!$A$1:$CP$1,0))</f>
        <v>52</v>
      </c>
      <c r="AQ21" s="32">
        <f>INDEX('DATA POBLACION'!$A$1:$CP$357,MATCH($G21,'DATA POBLACION'!$F$1:$F$357,0),MATCH(CONCATENATE(AQ$1,"_",$H21),'DATA POBLACION'!$A$1:$CP$1,0))</f>
        <v>49</v>
      </c>
      <c r="AR21" s="32">
        <f>INDEX('DATA POBLACION'!$A$1:$CP$357,MATCH($G21,'DATA POBLACION'!$F$1:$F$357,0),MATCH(CONCATENATE(AR$1,"_",$H21),'DATA POBLACION'!$A$1:$CP$1,0))</f>
        <v>52</v>
      </c>
      <c r="AS21" s="84">
        <f t="shared" si="6"/>
        <v>319</v>
      </c>
      <c r="AT21" s="32">
        <f>INDEX('DATA POBLACION'!$A$1:$CP$357,MATCH($G21,'DATA POBLACION'!$F$1:$F$357,0),MATCH(CONCATENATE(AT$1,"_",$H21),'DATA POBLACION'!$A$1:$CP$1,0))</f>
        <v>48</v>
      </c>
      <c r="AU21" s="32">
        <f>INDEX('DATA POBLACION'!$A$1:$CP$357,MATCH($G21,'DATA POBLACION'!$F$1:$F$357,0),MATCH(CONCATENATE(AU$1,"_",$H21),'DATA POBLACION'!$A$1:$CP$1,0))</f>
        <v>33</v>
      </c>
      <c r="AV21" s="32">
        <f>INDEX('DATA POBLACION'!$A$1:$CP$357,MATCH($G21,'DATA POBLACION'!$F$1:$F$357,0),MATCH(CONCATENATE(AV$1,"_",$H21),'DATA POBLACION'!$A$1:$CP$1,0))</f>
        <v>22</v>
      </c>
      <c r="AW21" s="32">
        <f>INDEX('DATA POBLACION'!$A$1:$CP$357,MATCH($G21,'DATA POBLACION'!$F$1:$F$357,0),MATCH(CONCATENATE(AW$1,"_",$H21),'DATA POBLACION'!$A$1:$CP$1,0))</f>
        <v>33</v>
      </c>
      <c r="AX21" s="32">
        <f>INDEX('DATA POBLACION'!$A$1:$CP$357,MATCH($G21,'DATA POBLACION'!$F$1:$F$357,0),MATCH(CONCATENATE(AX$1,"_",$H21),'DATA POBLACION'!$A$1:$CP$1,0))</f>
        <v>37</v>
      </c>
      <c r="AY21" s="83">
        <f t="shared" si="7"/>
        <v>173</v>
      </c>
    </row>
    <row r="22" spans="1:51" x14ac:dyDescent="0.2">
      <c r="A22" s="18" t="s">
        <v>40</v>
      </c>
      <c r="B22" s="19" t="s">
        <v>65</v>
      </c>
      <c r="C22" s="20" t="s">
        <v>69</v>
      </c>
      <c r="D22" s="21" t="s">
        <v>2</v>
      </c>
      <c r="E22" s="22" t="s">
        <v>16</v>
      </c>
      <c r="F22" s="23">
        <v>1</v>
      </c>
      <c r="G22" s="36" t="s">
        <v>209</v>
      </c>
      <c r="H22" s="4" t="s">
        <v>125</v>
      </c>
      <c r="I22" s="4">
        <f t="shared" si="8"/>
        <v>783</v>
      </c>
      <c r="J22" s="32">
        <f>INDEX('DATA POBLACION'!$A$1:$CP$357,MATCH($G22,'DATA POBLACION'!$F$1:$F$357,0),MATCH(CONCATENATE(J$1,"_",$H22),'DATA POBLACION'!$A$1:$CP$1,0))</f>
        <v>11</v>
      </c>
      <c r="K22" s="32">
        <f>INDEX('DATA POBLACION'!$A$1:$CP$357,MATCH($G22,'DATA POBLACION'!$F$1:$F$357,0),MATCH(CONCATENATE(K$1,"_",$H22),'DATA POBLACION'!$A$1:$CP$1,0))</f>
        <v>12</v>
      </c>
      <c r="L22" s="32">
        <f>INDEX('DATA POBLACION'!$A$1:$CP$357,MATCH($G22,'DATA POBLACION'!$F$1:$F$357,0),MATCH(CONCATENATE(L$1,"_",$H22),'DATA POBLACION'!$A$1:$CP$1,0))</f>
        <v>14</v>
      </c>
      <c r="M22" s="32">
        <f>INDEX('DATA POBLACION'!$A$1:$CP$357,MATCH($G22,'DATA POBLACION'!$F$1:$F$357,0),MATCH(CONCATENATE(M$1,"_",$H22),'DATA POBLACION'!$A$1:$CP$1,0))</f>
        <v>13</v>
      </c>
      <c r="N22" s="32">
        <f>INDEX('DATA POBLACION'!$A$1:$CP$357,MATCH($G22,'DATA POBLACION'!$F$1:$F$357,0),MATCH(CONCATENATE(N$1,"_",$H22),'DATA POBLACION'!$A$1:$CP$1,0))</f>
        <v>11</v>
      </c>
      <c r="O22" s="85">
        <f t="shared" si="0"/>
        <v>38</v>
      </c>
      <c r="P22" s="84">
        <f t="shared" si="1"/>
        <v>61</v>
      </c>
      <c r="Q22" s="32">
        <f>INDEX('DATA POBLACION'!$A$1:$CP$357,MATCH($G22,'DATA POBLACION'!$F$1:$F$357,0),MATCH(CONCATENATE(Q$1,"_",$H22),'DATA POBLACION'!$A$1:$CP$1,0))</f>
        <v>12</v>
      </c>
      <c r="R22" s="32">
        <f>INDEX('DATA POBLACION'!$A$1:$CP$357,MATCH($G22,'DATA POBLACION'!$F$1:$F$357,0),MATCH(CONCATENATE(R$1,"_",$H22),'DATA POBLACION'!$A$1:$CP$1,0))</f>
        <v>9</v>
      </c>
      <c r="S22" s="32">
        <f>INDEX('DATA POBLACION'!$A$1:$CP$357,MATCH($G22,'DATA POBLACION'!$F$1:$F$357,0),MATCH(CONCATENATE(S$1,"_",$H22),'DATA POBLACION'!$A$1:$CP$1,0))</f>
        <v>10</v>
      </c>
      <c r="T22" s="32">
        <f>INDEX('DATA POBLACION'!$A$1:$CP$357,MATCH($G22,'DATA POBLACION'!$F$1:$F$357,0),MATCH(CONCATENATE(T$1,"_",$H22),'DATA POBLACION'!$A$1:$CP$1,0))</f>
        <v>11</v>
      </c>
      <c r="U22" s="32">
        <f>INDEX('DATA POBLACION'!$A$1:$CP$357,MATCH($G22,'DATA POBLACION'!$F$1:$F$357,0),MATCH(CONCATENATE(U$1,"_",$H22),'DATA POBLACION'!$A$1:$CP$1,0))</f>
        <v>12</v>
      </c>
      <c r="V22" s="84">
        <f t="shared" si="2"/>
        <v>54</v>
      </c>
      <c r="W22" s="32">
        <f>INDEX('DATA POBLACION'!$A$1:$CP$357,MATCH($G22,'DATA POBLACION'!$F$1:$F$357,0),MATCH(CONCATENATE(W$1,"_",$H22),'DATA POBLACION'!$A$1:$CP$1,0))</f>
        <v>11</v>
      </c>
      <c r="X22" s="32">
        <f>INDEX('DATA POBLACION'!$A$1:$CP$357,MATCH($G22,'DATA POBLACION'!$F$1:$F$357,0),MATCH(CONCATENATE(X$1,"_",$H22),'DATA POBLACION'!$A$1:$CP$1,0))</f>
        <v>14</v>
      </c>
      <c r="Y22" s="32">
        <f>INDEX('DATA POBLACION'!$A$1:$CP$357,MATCH($G22,'DATA POBLACION'!$F$1:$F$357,0),MATCH(CONCATENATE(Y$1,"_",$H22),'DATA POBLACION'!$A$1:$CP$1,0))</f>
        <v>14</v>
      </c>
      <c r="Z22" s="32">
        <f>INDEX('DATA POBLACION'!$A$1:$CP$357,MATCH($G22,'DATA POBLACION'!$F$1:$F$357,0),MATCH(CONCATENATE(Z$1,"_",$H22),'DATA POBLACION'!$A$1:$CP$1,0))</f>
        <v>17</v>
      </c>
      <c r="AA22" s="32">
        <f>INDEX('DATA POBLACION'!$A$1:$CP$357,MATCH($G22,'DATA POBLACION'!$F$1:$F$357,0),MATCH(CONCATENATE(AA$1,"_",$H22),'DATA POBLACION'!$A$1:$CP$1,0))</f>
        <v>16</v>
      </c>
      <c r="AB22" s="83">
        <f t="shared" si="3"/>
        <v>72</v>
      </c>
      <c r="AC22" s="32">
        <f>INDEX('DATA POBLACION'!$A$1:$CP$357,MATCH($G22,'DATA POBLACION'!$F$1:$F$357,0),MATCH(CONCATENATE(AC$1,"_",$H22),'DATA POBLACION'!$A$1:$CP$1,0))</f>
        <v>17</v>
      </c>
      <c r="AD22" s="32">
        <f>INDEX('DATA POBLACION'!$A$1:$CP$357,MATCH($G22,'DATA POBLACION'!$F$1:$F$357,0),MATCH(CONCATENATE(AD$1,"_",$H22),'DATA POBLACION'!$A$1:$CP$1,0))</f>
        <v>15</v>
      </c>
      <c r="AE22" s="32">
        <f>INDEX('DATA POBLACION'!$A$1:$CP$357,MATCH($G22,'DATA POBLACION'!$F$1:$F$357,0),MATCH(CONCATENATE(AE$1,"_",$H22),'DATA POBLACION'!$A$1:$CP$1,0))</f>
        <v>16</v>
      </c>
      <c r="AF22" s="84">
        <f t="shared" si="4"/>
        <v>48</v>
      </c>
      <c r="AG22" s="32">
        <f>INDEX('DATA POBLACION'!$A$1:$CP$357,MATCH($G22,'DATA POBLACION'!$F$1:$F$357,0),MATCH(CONCATENATE(AG$1,"_",$H22),'DATA POBLACION'!$A$1:$CP$1,0))</f>
        <v>20</v>
      </c>
      <c r="AH22" s="32">
        <f>INDEX('DATA POBLACION'!$A$1:$CP$357,MATCH($G22,'DATA POBLACION'!$F$1:$F$357,0),MATCH(CONCATENATE(AH$1,"_",$H22),'DATA POBLACION'!$A$1:$CP$1,0))</f>
        <v>18</v>
      </c>
      <c r="AI22" s="4">
        <f t="shared" si="9"/>
        <v>86</v>
      </c>
      <c r="AJ22" s="32">
        <f>INDEX('DATA POBLACION'!$A$1:$CP$357,MATCH($G22,'DATA POBLACION'!$F$1:$F$357,0),MATCH(CONCATENATE(AJ$1,"_",$H22),'DATA POBLACION'!$A$1:$CP$1,0))</f>
        <v>84</v>
      </c>
      <c r="AK22" s="32">
        <f>INDEX('DATA POBLACION'!$A$1:$CP$357,MATCH($G22,'DATA POBLACION'!$F$1:$F$357,0),MATCH(CONCATENATE(AK$1,"_",$H22),'DATA POBLACION'!$A$1:$CP$1,0))</f>
        <v>65</v>
      </c>
      <c r="AL22" s="84">
        <f t="shared" si="5"/>
        <v>187</v>
      </c>
      <c r="AM22" s="32">
        <f>INDEX('DATA POBLACION'!$A$1:$CP$357,MATCH($G22,'DATA POBLACION'!$F$1:$F$357,0),MATCH(CONCATENATE(AM$1,"_",$H22),'DATA POBLACION'!$A$1:$CP$1,0))</f>
        <v>52</v>
      </c>
      <c r="AN22" s="32">
        <f>INDEX('DATA POBLACION'!$A$1:$CP$357,MATCH($G22,'DATA POBLACION'!$F$1:$F$357,0),MATCH(CONCATENATE(AN$1,"_",$H22),'DATA POBLACION'!$A$1:$CP$1,0))</f>
        <v>50</v>
      </c>
      <c r="AO22" s="32">
        <f>INDEX('DATA POBLACION'!$A$1:$CP$357,MATCH($G22,'DATA POBLACION'!$F$1:$F$357,0),MATCH(CONCATENATE(AO$1,"_",$H22),'DATA POBLACION'!$A$1:$CP$1,0))</f>
        <v>45</v>
      </c>
      <c r="AP22" s="32">
        <f>INDEX('DATA POBLACION'!$A$1:$CP$357,MATCH($G22,'DATA POBLACION'!$F$1:$F$357,0),MATCH(CONCATENATE(AP$1,"_",$H22),'DATA POBLACION'!$A$1:$CP$1,0))</f>
        <v>39</v>
      </c>
      <c r="AQ22" s="32">
        <f>INDEX('DATA POBLACION'!$A$1:$CP$357,MATCH($G22,'DATA POBLACION'!$F$1:$F$357,0),MATCH(CONCATENATE(AQ$1,"_",$H22),'DATA POBLACION'!$A$1:$CP$1,0))</f>
        <v>38</v>
      </c>
      <c r="AR22" s="32">
        <f>INDEX('DATA POBLACION'!$A$1:$CP$357,MATCH($G22,'DATA POBLACION'!$F$1:$F$357,0),MATCH(CONCATENATE(AR$1,"_",$H22),'DATA POBLACION'!$A$1:$CP$1,0))</f>
        <v>37</v>
      </c>
      <c r="AS22" s="84">
        <f t="shared" si="6"/>
        <v>261</v>
      </c>
      <c r="AT22" s="32">
        <f>INDEX('DATA POBLACION'!$A$1:$CP$357,MATCH($G22,'DATA POBLACION'!$F$1:$F$357,0),MATCH(CONCATENATE(AT$1,"_",$H22),'DATA POBLACION'!$A$1:$CP$1,0))</f>
        <v>27</v>
      </c>
      <c r="AU22" s="32">
        <f>INDEX('DATA POBLACION'!$A$1:$CP$357,MATCH($G22,'DATA POBLACION'!$F$1:$F$357,0),MATCH(CONCATENATE(AU$1,"_",$H22),'DATA POBLACION'!$A$1:$CP$1,0))</f>
        <v>23</v>
      </c>
      <c r="AV22" s="32">
        <f>INDEX('DATA POBLACION'!$A$1:$CP$357,MATCH($G22,'DATA POBLACION'!$F$1:$F$357,0),MATCH(CONCATENATE(AV$1,"_",$H22),'DATA POBLACION'!$A$1:$CP$1,0))</f>
        <v>17</v>
      </c>
      <c r="AW22" s="32">
        <f>INDEX('DATA POBLACION'!$A$1:$CP$357,MATCH($G22,'DATA POBLACION'!$F$1:$F$357,0),MATCH(CONCATENATE(AW$1,"_",$H22),'DATA POBLACION'!$A$1:$CP$1,0))</f>
        <v>18</v>
      </c>
      <c r="AX22" s="32">
        <f>INDEX('DATA POBLACION'!$A$1:$CP$357,MATCH($G22,'DATA POBLACION'!$F$1:$F$357,0),MATCH(CONCATENATE(AX$1,"_",$H22),'DATA POBLACION'!$A$1:$CP$1,0))</f>
        <v>15</v>
      </c>
      <c r="AY22" s="83">
        <f t="shared" si="7"/>
        <v>100</v>
      </c>
    </row>
    <row r="23" spans="1:51" x14ac:dyDescent="0.2">
      <c r="A23" s="18" t="s">
        <v>40</v>
      </c>
      <c r="B23" s="19" t="s">
        <v>65</v>
      </c>
      <c r="C23" s="20" t="s">
        <v>69</v>
      </c>
      <c r="D23" s="21" t="s">
        <v>2</v>
      </c>
      <c r="E23" s="22" t="s">
        <v>16</v>
      </c>
      <c r="F23" s="23">
        <v>1</v>
      </c>
      <c r="G23" s="36" t="s">
        <v>209</v>
      </c>
      <c r="H23" s="4" t="s">
        <v>126</v>
      </c>
      <c r="I23" s="4">
        <f t="shared" si="8"/>
        <v>758</v>
      </c>
      <c r="J23" s="32">
        <f>INDEX('DATA POBLACION'!$A$1:$CP$357,MATCH($G23,'DATA POBLACION'!$F$1:$F$357,0),MATCH(CONCATENATE(J$1,"_",$H23),'DATA POBLACION'!$A$1:$CP$1,0))</f>
        <v>10</v>
      </c>
      <c r="K23" s="32">
        <f>INDEX('DATA POBLACION'!$A$1:$CP$357,MATCH($G23,'DATA POBLACION'!$F$1:$F$357,0),MATCH(CONCATENATE(K$1,"_",$H23),'DATA POBLACION'!$A$1:$CP$1,0))</f>
        <v>12</v>
      </c>
      <c r="L23" s="32">
        <f>INDEX('DATA POBLACION'!$A$1:$CP$357,MATCH($G23,'DATA POBLACION'!$F$1:$F$357,0),MATCH(CONCATENATE(L$1,"_",$H23),'DATA POBLACION'!$A$1:$CP$1,0))</f>
        <v>11</v>
      </c>
      <c r="M23" s="32">
        <f>INDEX('DATA POBLACION'!$A$1:$CP$357,MATCH($G23,'DATA POBLACION'!$F$1:$F$357,0),MATCH(CONCATENATE(M$1,"_",$H23),'DATA POBLACION'!$A$1:$CP$1,0))</f>
        <v>9</v>
      </c>
      <c r="N23" s="32">
        <f>INDEX('DATA POBLACION'!$A$1:$CP$357,MATCH($G23,'DATA POBLACION'!$F$1:$F$357,0),MATCH(CONCATENATE(N$1,"_",$H23),'DATA POBLACION'!$A$1:$CP$1,0))</f>
        <v>12</v>
      </c>
      <c r="O23" s="85">
        <f t="shared" si="0"/>
        <v>32</v>
      </c>
      <c r="P23" s="84">
        <f t="shared" si="1"/>
        <v>54</v>
      </c>
      <c r="Q23" s="32">
        <f>INDEX('DATA POBLACION'!$A$1:$CP$357,MATCH($G23,'DATA POBLACION'!$F$1:$F$357,0),MATCH(CONCATENATE(Q$1,"_",$H23),'DATA POBLACION'!$A$1:$CP$1,0))</f>
        <v>11</v>
      </c>
      <c r="R23" s="32">
        <f>INDEX('DATA POBLACION'!$A$1:$CP$357,MATCH($G23,'DATA POBLACION'!$F$1:$F$357,0),MATCH(CONCATENATE(R$1,"_",$H23),'DATA POBLACION'!$A$1:$CP$1,0))</f>
        <v>10</v>
      </c>
      <c r="S23" s="32">
        <f>INDEX('DATA POBLACION'!$A$1:$CP$357,MATCH($G23,'DATA POBLACION'!$F$1:$F$357,0),MATCH(CONCATENATE(S$1,"_",$H23),'DATA POBLACION'!$A$1:$CP$1,0))</f>
        <v>11</v>
      </c>
      <c r="T23" s="32">
        <f>INDEX('DATA POBLACION'!$A$1:$CP$357,MATCH($G23,'DATA POBLACION'!$F$1:$F$357,0),MATCH(CONCATENATE(T$1,"_",$H23),'DATA POBLACION'!$A$1:$CP$1,0))</f>
        <v>12</v>
      </c>
      <c r="U23" s="32">
        <f>INDEX('DATA POBLACION'!$A$1:$CP$357,MATCH($G23,'DATA POBLACION'!$F$1:$F$357,0),MATCH(CONCATENATE(U$1,"_",$H23),'DATA POBLACION'!$A$1:$CP$1,0))</f>
        <v>9</v>
      </c>
      <c r="V23" s="84">
        <f t="shared" si="2"/>
        <v>53</v>
      </c>
      <c r="W23" s="32">
        <f>INDEX('DATA POBLACION'!$A$1:$CP$357,MATCH($G23,'DATA POBLACION'!$F$1:$F$357,0),MATCH(CONCATENATE(W$1,"_",$H23),'DATA POBLACION'!$A$1:$CP$1,0))</f>
        <v>10</v>
      </c>
      <c r="X23" s="32">
        <f>INDEX('DATA POBLACION'!$A$1:$CP$357,MATCH($G23,'DATA POBLACION'!$F$1:$F$357,0),MATCH(CONCATENATE(X$1,"_",$H23),'DATA POBLACION'!$A$1:$CP$1,0))</f>
        <v>12</v>
      </c>
      <c r="Y23" s="32">
        <f>INDEX('DATA POBLACION'!$A$1:$CP$357,MATCH($G23,'DATA POBLACION'!$F$1:$F$357,0),MATCH(CONCATENATE(Y$1,"_",$H23),'DATA POBLACION'!$A$1:$CP$1,0))</f>
        <v>10</v>
      </c>
      <c r="Z23" s="32">
        <f>INDEX('DATA POBLACION'!$A$1:$CP$357,MATCH($G23,'DATA POBLACION'!$F$1:$F$357,0),MATCH(CONCATENATE(Z$1,"_",$H23),'DATA POBLACION'!$A$1:$CP$1,0))</f>
        <v>13</v>
      </c>
      <c r="AA23" s="32">
        <f>INDEX('DATA POBLACION'!$A$1:$CP$357,MATCH($G23,'DATA POBLACION'!$F$1:$F$357,0),MATCH(CONCATENATE(AA$1,"_",$H23),'DATA POBLACION'!$A$1:$CP$1,0))</f>
        <v>15</v>
      </c>
      <c r="AB23" s="83">
        <f t="shared" si="3"/>
        <v>60</v>
      </c>
      <c r="AC23" s="32">
        <f>INDEX('DATA POBLACION'!$A$1:$CP$357,MATCH($G23,'DATA POBLACION'!$F$1:$F$357,0),MATCH(CONCATENATE(AC$1,"_",$H23),'DATA POBLACION'!$A$1:$CP$1,0))</f>
        <v>15</v>
      </c>
      <c r="AD23" s="32">
        <f>INDEX('DATA POBLACION'!$A$1:$CP$357,MATCH($G23,'DATA POBLACION'!$F$1:$F$357,0),MATCH(CONCATENATE(AD$1,"_",$H23),'DATA POBLACION'!$A$1:$CP$1,0))</f>
        <v>18</v>
      </c>
      <c r="AE23" s="32">
        <f>INDEX('DATA POBLACION'!$A$1:$CP$357,MATCH($G23,'DATA POBLACION'!$F$1:$F$357,0),MATCH(CONCATENATE(AE$1,"_",$H23),'DATA POBLACION'!$A$1:$CP$1,0))</f>
        <v>17</v>
      </c>
      <c r="AF23" s="84">
        <f t="shared" si="4"/>
        <v>50</v>
      </c>
      <c r="AG23" s="32">
        <f>INDEX('DATA POBLACION'!$A$1:$CP$357,MATCH($G23,'DATA POBLACION'!$F$1:$F$357,0),MATCH(CONCATENATE(AG$1,"_",$H23),'DATA POBLACION'!$A$1:$CP$1,0))</f>
        <v>16</v>
      </c>
      <c r="AH23" s="32">
        <f>INDEX('DATA POBLACION'!$A$1:$CP$357,MATCH($G23,'DATA POBLACION'!$F$1:$F$357,0),MATCH(CONCATENATE(AH$1,"_",$H23),'DATA POBLACION'!$A$1:$CP$1,0))</f>
        <v>14</v>
      </c>
      <c r="AI23" s="4">
        <f t="shared" si="9"/>
        <v>80</v>
      </c>
      <c r="AJ23" s="32">
        <f>INDEX('DATA POBLACION'!$A$1:$CP$357,MATCH($G23,'DATA POBLACION'!$F$1:$F$357,0),MATCH(CONCATENATE(AJ$1,"_",$H23),'DATA POBLACION'!$A$1:$CP$1,0))</f>
        <v>81</v>
      </c>
      <c r="AK23" s="32">
        <f>INDEX('DATA POBLACION'!$A$1:$CP$357,MATCH($G23,'DATA POBLACION'!$F$1:$F$357,0),MATCH(CONCATENATE(AK$1,"_",$H23),'DATA POBLACION'!$A$1:$CP$1,0))</f>
        <v>65</v>
      </c>
      <c r="AL23" s="84">
        <f t="shared" si="5"/>
        <v>176</v>
      </c>
      <c r="AM23" s="32">
        <f>INDEX('DATA POBLACION'!$A$1:$CP$357,MATCH($G23,'DATA POBLACION'!$F$1:$F$357,0),MATCH(CONCATENATE(AM$1,"_",$H23),'DATA POBLACION'!$A$1:$CP$1,0))</f>
        <v>51</v>
      </c>
      <c r="AN23" s="32">
        <f>INDEX('DATA POBLACION'!$A$1:$CP$357,MATCH($G23,'DATA POBLACION'!$F$1:$F$357,0),MATCH(CONCATENATE(AN$1,"_",$H23),'DATA POBLACION'!$A$1:$CP$1,0))</f>
        <v>43</v>
      </c>
      <c r="AO23" s="32">
        <f>INDEX('DATA POBLACION'!$A$1:$CP$357,MATCH($G23,'DATA POBLACION'!$F$1:$F$357,0),MATCH(CONCATENATE(AO$1,"_",$H23),'DATA POBLACION'!$A$1:$CP$1,0))</f>
        <v>42</v>
      </c>
      <c r="AP23" s="32">
        <f>INDEX('DATA POBLACION'!$A$1:$CP$357,MATCH($G23,'DATA POBLACION'!$F$1:$F$357,0),MATCH(CONCATENATE(AP$1,"_",$H23),'DATA POBLACION'!$A$1:$CP$1,0))</f>
        <v>38</v>
      </c>
      <c r="AQ23" s="32">
        <f>INDEX('DATA POBLACION'!$A$1:$CP$357,MATCH($G23,'DATA POBLACION'!$F$1:$F$357,0),MATCH(CONCATENATE(AQ$1,"_",$H23),'DATA POBLACION'!$A$1:$CP$1,0))</f>
        <v>38</v>
      </c>
      <c r="AR23" s="32">
        <f>INDEX('DATA POBLACION'!$A$1:$CP$357,MATCH($G23,'DATA POBLACION'!$F$1:$F$357,0),MATCH(CONCATENATE(AR$1,"_",$H23),'DATA POBLACION'!$A$1:$CP$1,0))</f>
        <v>37</v>
      </c>
      <c r="AS23" s="84">
        <f t="shared" si="6"/>
        <v>249</v>
      </c>
      <c r="AT23" s="32">
        <f>INDEX('DATA POBLACION'!$A$1:$CP$357,MATCH($G23,'DATA POBLACION'!$F$1:$F$357,0),MATCH(CONCATENATE(AT$1,"_",$H23),'DATA POBLACION'!$A$1:$CP$1,0))</f>
        <v>30</v>
      </c>
      <c r="AU23" s="32">
        <f>INDEX('DATA POBLACION'!$A$1:$CP$357,MATCH($G23,'DATA POBLACION'!$F$1:$F$357,0),MATCH(CONCATENATE(AU$1,"_",$H23),'DATA POBLACION'!$A$1:$CP$1,0))</f>
        <v>26</v>
      </c>
      <c r="AV23" s="32">
        <f>INDEX('DATA POBLACION'!$A$1:$CP$357,MATCH($G23,'DATA POBLACION'!$F$1:$F$357,0),MATCH(CONCATENATE(AV$1,"_",$H23),'DATA POBLACION'!$A$1:$CP$1,0))</f>
        <v>19</v>
      </c>
      <c r="AW23" s="32">
        <f>INDEX('DATA POBLACION'!$A$1:$CP$357,MATCH($G23,'DATA POBLACION'!$F$1:$F$357,0),MATCH(CONCATENATE(AW$1,"_",$H23),'DATA POBLACION'!$A$1:$CP$1,0))</f>
        <v>19</v>
      </c>
      <c r="AX23" s="32">
        <f>INDEX('DATA POBLACION'!$A$1:$CP$357,MATCH($G23,'DATA POBLACION'!$F$1:$F$357,0),MATCH(CONCATENATE(AX$1,"_",$H23),'DATA POBLACION'!$A$1:$CP$1,0))</f>
        <v>22</v>
      </c>
      <c r="AY23" s="83">
        <f t="shared" si="7"/>
        <v>116</v>
      </c>
    </row>
    <row r="24" spans="1:51" x14ac:dyDescent="0.2">
      <c r="A24" s="18" t="s">
        <v>38</v>
      </c>
      <c r="B24" s="19" t="s">
        <v>65</v>
      </c>
      <c r="C24" s="20" t="s">
        <v>69</v>
      </c>
      <c r="D24" s="21" t="s">
        <v>2</v>
      </c>
      <c r="E24" s="22" t="s">
        <v>14</v>
      </c>
      <c r="F24" s="23">
        <v>1</v>
      </c>
      <c r="G24" s="37" t="s">
        <v>214</v>
      </c>
      <c r="H24" s="4" t="s">
        <v>125</v>
      </c>
      <c r="I24" s="4">
        <f t="shared" si="8"/>
        <v>761</v>
      </c>
      <c r="J24" s="32">
        <f>INDEX('DATA POBLACION'!$A$1:$CP$357,MATCH($G24,'DATA POBLACION'!$F$1:$F$357,0),MATCH(CONCATENATE(J$1,"_",$H24),'DATA POBLACION'!$A$1:$CP$1,0))</f>
        <v>10</v>
      </c>
      <c r="K24" s="32">
        <f>INDEX('DATA POBLACION'!$A$1:$CP$357,MATCH($G24,'DATA POBLACION'!$F$1:$F$357,0),MATCH(CONCATENATE(K$1,"_",$H24),'DATA POBLACION'!$A$1:$CP$1,0))</f>
        <v>13</v>
      </c>
      <c r="L24" s="32">
        <f>INDEX('DATA POBLACION'!$A$1:$CP$357,MATCH($G24,'DATA POBLACION'!$F$1:$F$357,0),MATCH(CONCATENATE(L$1,"_",$H24),'DATA POBLACION'!$A$1:$CP$1,0))</f>
        <v>14</v>
      </c>
      <c r="M24" s="32">
        <f>INDEX('DATA POBLACION'!$A$1:$CP$357,MATCH($G24,'DATA POBLACION'!$F$1:$F$357,0),MATCH(CONCATENATE(M$1,"_",$H24),'DATA POBLACION'!$A$1:$CP$1,0))</f>
        <v>12</v>
      </c>
      <c r="N24" s="32">
        <f>INDEX('DATA POBLACION'!$A$1:$CP$357,MATCH($G24,'DATA POBLACION'!$F$1:$F$357,0),MATCH(CONCATENATE(N$1,"_",$H24),'DATA POBLACION'!$A$1:$CP$1,0))</f>
        <v>9</v>
      </c>
      <c r="O24" s="85">
        <f t="shared" si="0"/>
        <v>35</v>
      </c>
      <c r="P24" s="84">
        <f t="shared" si="1"/>
        <v>58</v>
      </c>
      <c r="Q24" s="32">
        <f>INDEX('DATA POBLACION'!$A$1:$CP$357,MATCH($G24,'DATA POBLACION'!$F$1:$F$357,0),MATCH(CONCATENATE(Q$1,"_",$H24),'DATA POBLACION'!$A$1:$CP$1,0))</f>
        <v>12</v>
      </c>
      <c r="R24" s="32">
        <f>INDEX('DATA POBLACION'!$A$1:$CP$357,MATCH($G24,'DATA POBLACION'!$F$1:$F$357,0),MATCH(CONCATENATE(R$1,"_",$H24),'DATA POBLACION'!$A$1:$CP$1,0))</f>
        <v>7</v>
      </c>
      <c r="S24" s="32">
        <f>INDEX('DATA POBLACION'!$A$1:$CP$357,MATCH($G24,'DATA POBLACION'!$F$1:$F$357,0),MATCH(CONCATENATE(S$1,"_",$H24),'DATA POBLACION'!$A$1:$CP$1,0))</f>
        <v>12</v>
      </c>
      <c r="T24" s="32">
        <f>INDEX('DATA POBLACION'!$A$1:$CP$357,MATCH($G24,'DATA POBLACION'!$F$1:$F$357,0),MATCH(CONCATENATE(T$1,"_",$H24),'DATA POBLACION'!$A$1:$CP$1,0))</f>
        <v>10</v>
      </c>
      <c r="U24" s="32">
        <f>INDEX('DATA POBLACION'!$A$1:$CP$357,MATCH($G24,'DATA POBLACION'!$F$1:$F$357,0),MATCH(CONCATENATE(U$1,"_",$H24),'DATA POBLACION'!$A$1:$CP$1,0))</f>
        <v>12</v>
      </c>
      <c r="V24" s="84">
        <f t="shared" si="2"/>
        <v>53</v>
      </c>
      <c r="W24" s="32">
        <f>INDEX('DATA POBLACION'!$A$1:$CP$357,MATCH($G24,'DATA POBLACION'!$F$1:$F$357,0),MATCH(CONCATENATE(W$1,"_",$H24),'DATA POBLACION'!$A$1:$CP$1,0))</f>
        <v>12</v>
      </c>
      <c r="X24" s="32">
        <f>INDEX('DATA POBLACION'!$A$1:$CP$357,MATCH($G24,'DATA POBLACION'!$F$1:$F$357,0),MATCH(CONCATENATE(X$1,"_",$H24),'DATA POBLACION'!$A$1:$CP$1,0))</f>
        <v>8</v>
      </c>
      <c r="Y24" s="32">
        <f>INDEX('DATA POBLACION'!$A$1:$CP$357,MATCH($G24,'DATA POBLACION'!$F$1:$F$357,0),MATCH(CONCATENATE(Y$1,"_",$H24),'DATA POBLACION'!$A$1:$CP$1,0))</f>
        <v>10</v>
      </c>
      <c r="Z24" s="32">
        <f>INDEX('DATA POBLACION'!$A$1:$CP$357,MATCH($G24,'DATA POBLACION'!$F$1:$F$357,0),MATCH(CONCATENATE(Z$1,"_",$H24),'DATA POBLACION'!$A$1:$CP$1,0))</f>
        <v>15</v>
      </c>
      <c r="AA24" s="32">
        <f>INDEX('DATA POBLACION'!$A$1:$CP$357,MATCH($G24,'DATA POBLACION'!$F$1:$F$357,0),MATCH(CONCATENATE(AA$1,"_",$H24),'DATA POBLACION'!$A$1:$CP$1,0))</f>
        <v>15</v>
      </c>
      <c r="AB24" s="83">
        <f t="shared" si="3"/>
        <v>60</v>
      </c>
      <c r="AC24" s="32">
        <f>INDEX('DATA POBLACION'!$A$1:$CP$357,MATCH($G24,'DATA POBLACION'!$F$1:$F$357,0),MATCH(CONCATENATE(AC$1,"_",$H24),'DATA POBLACION'!$A$1:$CP$1,0))</f>
        <v>15</v>
      </c>
      <c r="AD24" s="32">
        <f>INDEX('DATA POBLACION'!$A$1:$CP$357,MATCH($G24,'DATA POBLACION'!$F$1:$F$357,0),MATCH(CONCATENATE(AD$1,"_",$H24),'DATA POBLACION'!$A$1:$CP$1,0))</f>
        <v>16</v>
      </c>
      <c r="AE24" s="32">
        <f>INDEX('DATA POBLACION'!$A$1:$CP$357,MATCH($G24,'DATA POBLACION'!$F$1:$F$357,0),MATCH(CONCATENATE(AE$1,"_",$H24),'DATA POBLACION'!$A$1:$CP$1,0))</f>
        <v>20</v>
      </c>
      <c r="AF24" s="84">
        <f t="shared" si="4"/>
        <v>51</v>
      </c>
      <c r="AG24" s="32">
        <f>INDEX('DATA POBLACION'!$A$1:$CP$357,MATCH($G24,'DATA POBLACION'!$F$1:$F$357,0),MATCH(CONCATENATE(AG$1,"_",$H24),'DATA POBLACION'!$A$1:$CP$1,0))</f>
        <v>18</v>
      </c>
      <c r="AH24" s="32">
        <f>INDEX('DATA POBLACION'!$A$1:$CP$357,MATCH($G24,'DATA POBLACION'!$F$1:$F$357,0),MATCH(CONCATENATE(AH$1,"_",$H24),'DATA POBLACION'!$A$1:$CP$1,0))</f>
        <v>20</v>
      </c>
      <c r="AI24" s="4">
        <f t="shared" si="9"/>
        <v>89</v>
      </c>
      <c r="AJ24" s="32">
        <f>INDEX('DATA POBLACION'!$A$1:$CP$357,MATCH($G24,'DATA POBLACION'!$F$1:$F$357,0),MATCH(CONCATENATE(AJ$1,"_",$H24),'DATA POBLACION'!$A$1:$CP$1,0))</f>
        <v>81</v>
      </c>
      <c r="AK24" s="32">
        <f>INDEX('DATA POBLACION'!$A$1:$CP$357,MATCH($G24,'DATA POBLACION'!$F$1:$F$357,0),MATCH(CONCATENATE(AK$1,"_",$H24),'DATA POBLACION'!$A$1:$CP$1,0))</f>
        <v>72</v>
      </c>
      <c r="AL24" s="84">
        <f t="shared" si="5"/>
        <v>191</v>
      </c>
      <c r="AM24" s="32">
        <f>INDEX('DATA POBLACION'!$A$1:$CP$357,MATCH($G24,'DATA POBLACION'!$F$1:$F$357,0),MATCH(CONCATENATE(AM$1,"_",$H24),'DATA POBLACION'!$A$1:$CP$1,0))</f>
        <v>54</v>
      </c>
      <c r="AN24" s="32">
        <f>INDEX('DATA POBLACION'!$A$1:$CP$357,MATCH($G24,'DATA POBLACION'!$F$1:$F$357,0),MATCH(CONCATENATE(AN$1,"_",$H24),'DATA POBLACION'!$A$1:$CP$1,0))</f>
        <v>46</v>
      </c>
      <c r="AO24" s="32">
        <f>INDEX('DATA POBLACION'!$A$1:$CP$357,MATCH($G24,'DATA POBLACION'!$F$1:$F$357,0),MATCH(CONCATENATE(AO$1,"_",$H24),'DATA POBLACION'!$A$1:$CP$1,0))</f>
        <v>46</v>
      </c>
      <c r="AP24" s="32">
        <f>INDEX('DATA POBLACION'!$A$1:$CP$357,MATCH($G24,'DATA POBLACION'!$F$1:$F$357,0),MATCH(CONCATENATE(AP$1,"_",$H24),'DATA POBLACION'!$A$1:$CP$1,0))</f>
        <v>40</v>
      </c>
      <c r="AQ24" s="32">
        <f>INDEX('DATA POBLACION'!$A$1:$CP$357,MATCH($G24,'DATA POBLACION'!$F$1:$F$357,0),MATCH(CONCATENATE(AQ$1,"_",$H24),'DATA POBLACION'!$A$1:$CP$1,0))</f>
        <v>40</v>
      </c>
      <c r="AR24" s="32">
        <f>INDEX('DATA POBLACION'!$A$1:$CP$357,MATCH($G24,'DATA POBLACION'!$F$1:$F$357,0),MATCH(CONCATENATE(AR$1,"_",$H24),'DATA POBLACION'!$A$1:$CP$1,0))</f>
        <v>35</v>
      </c>
      <c r="AS24" s="84">
        <f t="shared" si="6"/>
        <v>261</v>
      </c>
      <c r="AT24" s="32">
        <f>INDEX('DATA POBLACION'!$A$1:$CP$357,MATCH($G24,'DATA POBLACION'!$F$1:$F$357,0),MATCH(CONCATENATE(AT$1,"_",$H24),'DATA POBLACION'!$A$1:$CP$1,0))</f>
        <v>30</v>
      </c>
      <c r="AU24" s="32">
        <f>INDEX('DATA POBLACION'!$A$1:$CP$357,MATCH($G24,'DATA POBLACION'!$F$1:$F$357,0),MATCH(CONCATENATE(AU$1,"_",$H24),'DATA POBLACION'!$A$1:$CP$1,0))</f>
        <v>20</v>
      </c>
      <c r="AV24" s="32">
        <f>INDEX('DATA POBLACION'!$A$1:$CP$357,MATCH($G24,'DATA POBLACION'!$F$1:$F$357,0),MATCH(CONCATENATE(AV$1,"_",$H24),'DATA POBLACION'!$A$1:$CP$1,0))</f>
        <v>15</v>
      </c>
      <c r="AW24" s="32">
        <f>INDEX('DATA POBLACION'!$A$1:$CP$357,MATCH($G24,'DATA POBLACION'!$F$1:$F$357,0),MATCH(CONCATENATE(AW$1,"_",$H24),'DATA POBLACION'!$A$1:$CP$1,0))</f>
        <v>12</v>
      </c>
      <c r="AX24" s="32">
        <f>INDEX('DATA POBLACION'!$A$1:$CP$357,MATCH($G24,'DATA POBLACION'!$F$1:$F$357,0),MATCH(CONCATENATE(AX$1,"_",$H24),'DATA POBLACION'!$A$1:$CP$1,0))</f>
        <v>10</v>
      </c>
      <c r="AY24" s="83">
        <f t="shared" si="7"/>
        <v>87</v>
      </c>
    </row>
    <row r="25" spans="1:51" x14ac:dyDescent="0.2">
      <c r="A25" s="18" t="s">
        <v>38</v>
      </c>
      <c r="B25" s="19" t="s">
        <v>65</v>
      </c>
      <c r="C25" s="20" t="s">
        <v>69</v>
      </c>
      <c r="D25" s="21" t="s">
        <v>2</v>
      </c>
      <c r="E25" s="22" t="s">
        <v>14</v>
      </c>
      <c r="F25" s="23">
        <v>1</v>
      </c>
      <c r="G25" s="37" t="s">
        <v>214</v>
      </c>
      <c r="H25" s="4" t="s">
        <v>126</v>
      </c>
      <c r="I25" s="4">
        <f t="shared" si="8"/>
        <v>725</v>
      </c>
      <c r="J25" s="32">
        <f>INDEX('DATA POBLACION'!$A$1:$CP$357,MATCH($G25,'DATA POBLACION'!$F$1:$F$357,0),MATCH(CONCATENATE(J$1,"_",$H25),'DATA POBLACION'!$A$1:$CP$1,0))</f>
        <v>9</v>
      </c>
      <c r="K25" s="32">
        <f>INDEX('DATA POBLACION'!$A$1:$CP$357,MATCH($G25,'DATA POBLACION'!$F$1:$F$357,0),MATCH(CONCATENATE(K$1,"_",$H25),'DATA POBLACION'!$A$1:$CP$1,0))</f>
        <v>9</v>
      </c>
      <c r="L25" s="32">
        <f>INDEX('DATA POBLACION'!$A$1:$CP$357,MATCH($G25,'DATA POBLACION'!$F$1:$F$357,0),MATCH(CONCATENATE(L$1,"_",$H25),'DATA POBLACION'!$A$1:$CP$1,0))</f>
        <v>10</v>
      </c>
      <c r="M25" s="32">
        <f>INDEX('DATA POBLACION'!$A$1:$CP$357,MATCH($G25,'DATA POBLACION'!$F$1:$F$357,0),MATCH(CONCATENATE(M$1,"_",$H25),'DATA POBLACION'!$A$1:$CP$1,0))</f>
        <v>11</v>
      </c>
      <c r="N25" s="32">
        <f>INDEX('DATA POBLACION'!$A$1:$CP$357,MATCH($G25,'DATA POBLACION'!$F$1:$F$357,0),MATCH(CONCATENATE(N$1,"_",$H25),'DATA POBLACION'!$A$1:$CP$1,0))</f>
        <v>9</v>
      </c>
      <c r="O25" s="85">
        <f t="shared" si="0"/>
        <v>30</v>
      </c>
      <c r="P25" s="84">
        <f t="shared" si="1"/>
        <v>48</v>
      </c>
      <c r="Q25" s="32">
        <f>INDEX('DATA POBLACION'!$A$1:$CP$357,MATCH($G25,'DATA POBLACION'!$F$1:$F$357,0),MATCH(CONCATENATE(Q$1,"_",$H25),'DATA POBLACION'!$A$1:$CP$1,0))</f>
        <v>11</v>
      </c>
      <c r="R25" s="32">
        <f>INDEX('DATA POBLACION'!$A$1:$CP$357,MATCH($G25,'DATA POBLACION'!$F$1:$F$357,0),MATCH(CONCATENATE(R$1,"_",$H25),'DATA POBLACION'!$A$1:$CP$1,0))</f>
        <v>9</v>
      </c>
      <c r="S25" s="32">
        <f>INDEX('DATA POBLACION'!$A$1:$CP$357,MATCH($G25,'DATA POBLACION'!$F$1:$F$357,0),MATCH(CONCATENATE(S$1,"_",$H25),'DATA POBLACION'!$A$1:$CP$1,0))</f>
        <v>11</v>
      </c>
      <c r="T25" s="32">
        <f>INDEX('DATA POBLACION'!$A$1:$CP$357,MATCH($G25,'DATA POBLACION'!$F$1:$F$357,0),MATCH(CONCATENATE(T$1,"_",$H25),'DATA POBLACION'!$A$1:$CP$1,0))</f>
        <v>12</v>
      </c>
      <c r="U25" s="32">
        <f>INDEX('DATA POBLACION'!$A$1:$CP$357,MATCH($G25,'DATA POBLACION'!$F$1:$F$357,0),MATCH(CONCATENATE(U$1,"_",$H25),'DATA POBLACION'!$A$1:$CP$1,0))</f>
        <v>9</v>
      </c>
      <c r="V25" s="84">
        <f t="shared" si="2"/>
        <v>52</v>
      </c>
      <c r="W25" s="32">
        <f>INDEX('DATA POBLACION'!$A$1:$CP$357,MATCH($G25,'DATA POBLACION'!$F$1:$F$357,0),MATCH(CONCATENATE(W$1,"_",$H25),'DATA POBLACION'!$A$1:$CP$1,0))</f>
        <v>8</v>
      </c>
      <c r="X25" s="32">
        <f>INDEX('DATA POBLACION'!$A$1:$CP$357,MATCH($G25,'DATA POBLACION'!$F$1:$F$357,0),MATCH(CONCATENATE(X$1,"_",$H25),'DATA POBLACION'!$A$1:$CP$1,0))</f>
        <v>9</v>
      </c>
      <c r="Y25" s="32">
        <f>INDEX('DATA POBLACION'!$A$1:$CP$357,MATCH($G25,'DATA POBLACION'!$F$1:$F$357,0),MATCH(CONCATENATE(Y$1,"_",$H25),'DATA POBLACION'!$A$1:$CP$1,0))</f>
        <v>9</v>
      </c>
      <c r="Z25" s="32">
        <f>INDEX('DATA POBLACION'!$A$1:$CP$357,MATCH($G25,'DATA POBLACION'!$F$1:$F$357,0),MATCH(CONCATENATE(Z$1,"_",$H25),'DATA POBLACION'!$A$1:$CP$1,0))</f>
        <v>13</v>
      </c>
      <c r="AA25" s="32">
        <f>INDEX('DATA POBLACION'!$A$1:$CP$357,MATCH($G25,'DATA POBLACION'!$F$1:$F$357,0),MATCH(CONCATENATE(AA$1,"_",$H25),'DATA POBLACION'!$A$1:$CP$1,0))</f>
        <v>13</v>
      </c>
      <c r="AB25" s="83">
        <f t="shared" si="3"/>
        <v>52</v>
      </c>
      <c r="AC25" s="32">
        <f>INDEX('DATA POBLACION'!$A$1:$CP$357,MATCH($G25,'DATA POBLACION'!$F$1:$F$357,0),MATCH(CONCATENATE(AC$1,"_",$H25),'DATA POBLACION'!$A$1:$CP$1,0))</f>
        <v>17</v>
      </c>
      <c r="AD25" s="32">
        <f>INDEX('DATA POBLACION'!$A$1:$CP$357,MATCH($G25,'DATA POBLACION'!$F$1:$F$357,0),MATCH(CONCATENATE(AD$1,"_",$H25),'DATA POBLACION'!$A$1:$CP$1,0))</f>
        <v>19</v>
      </c>
      <c r="AE25" s="32">
        <f>INDEX('DATA POBLACION'!$A$1:$CP$357,MATCH($G25,'DATA POBLACION'!$F$1:$F$357,0),MATCH(CONCATENATE(AE$1,"_",$H25),'DATA POBLACION'!$A$1:$CP$1,0))</f>
        <v>14</v>
      </c>
      <c r="AF25" s="84">
        <f t="shared" si="4"/>
        <v>50</v>
      </c>
      <c r="AG25" s="32">
        <f>INDEX('DATA POBLACION'!$A$1:$CP$357,MATCH($G25,'DATA POBLACION'!$F$1:$F$357,0),MATCH(CONCATENATE(AG$1,"_",$H25),'DATA POBLACION'!$A$1:$CP$1,0))</f>
        <v>19</v>
      </c>
      <c r="AH25" s="32">
        <f>INDEX('DATA POBLACION'!$A$1:$CP$357,MATCH($G25,'DATA POBLACION'!$F$1:$F$357,0),MATCH(CONCATENATE(AH$1,"_",$H25),'DATA POBLACION'!$A$1:$CP$1,0))</f>
        <v>19</v>
      </c>
      <c r="AI25" s="4">
        <f t="shared" si="9"/>
        <v>88</v>
      </c>
      <c r="AJ25" s="32">
        <f>INDEX('DATA POBLACION'!$A$1:$CP$357,MATCH($G25,'DATA POBLACION'!$F$1:$F$357,0),MATCH(CONCATENATE(AJ$1,"_",$H25),'DATA POBLACION'!$A$1:$CP$1,0))</f>
        <v>87</v>
      </c>
      <c r="AK25" s="32">
        <f>INDEX('DATA POBLACION'!$A$1:$CP$357,MATCH($G25,'DATA POBLACION'!$F$1:$F$357,0),MATCH(CONCATENATE(AK$1,"_",$H25),'DATA POBLACION'!$A$1:$CP$1,0))</f>
        <v>62</v>
      </c>
      <c r="AL25" s="84">
        <f t="shared" si="5"/>
        <v>187</v>
      </c>
      <c r="AM25" s="32">
        <f>INDEX('DATA POBLACION'!$A$1:$CP$357,MATCH($G25,'DATA POBLACION'!$F$1:$F$357,0),MATCH(CONCATENATE(AM$1,"_",$H25),'DATA POBLACION'!$A$1:$CP$1,0))</f>
        <v>52</v>
      </c>
      <c r="AN25" s="32">
        <f>INDEX('DATA POBLACION'!$A$1:$CP$357,MATCH($G25,'DATA POBLACION'!$F$1:$F$357,0),MATCH(CONCATENATE(AN$1,"_",$H25),'DATA POBLACION'!$A$1:$CP$1,0))</f>
        <v>40</v>
      </c>
      <c r="AO25" s="32">
        <f>INDEX('DATA POBLACION'!$A$1:$CP$357,MATCH($G25,'DATA POBLACION'!$F$1:$F$357,0),MATCH(CONCATENATE(AO$1,"_",$H25),'DATA POBLACION'!$A$1:$CP$1,0))</f>
        <v>35</v>
      </c>
      <c r="AP25" s="32">
        <f>INDEX('DATA POBLACION'!$A$1:$CP$357,MATCH($G25,'DATA POBLACION'!$F$1:$F$357,0),MATCH(CONCATENATE(AP$1,"_",$H25),'DATA POBLACION'!$A$1:$CP$1,0))</f>
        <v>41</v>
      </c>
      <c r="AQ25" s="32">
        <f>INDEX('DATA POBLACION'!$A$1:$CP$357,MATCH($G25,'DATA POBLACION'!$F$1:$F$357,0),MATCH(CONCATENATE(AQ$1,"_",$H25),'DATA POBLACION'!$A$1:$CP$1,0))</f>
        <v>35</v>
      </c>
      <c r="AR25" s="32">
        <f>INDEX('DATA POBLACION'!$A$1:$CP$357,MATCH($G25,'DATA POBLACION'!$F$1:$F$357,0),MATCH(CONCATENATE(AR$1,"_",$H25),'DATA POBLACION'!$A$1:$CP$1,0))</f>
        <v>32</v>
      </c>
      <c r="AS25" s="84">
        <f t="shared" si="6"/>
        <v>235</v>
      </c>
      <c r="AT25" s="32">
        <f>INDEX('DATA POBLACION'!$A$1:$CP$357,MATCH($G25,'DATA POBLACION'!$F$1:$F$357,0),MATCH(CONCATENATE(AT$1,"_",$H25),'DATA POBLACION'!$A$1:$CP$1,0))</f>
        <v>29</v>
      </c>
      <c r="AU25" s="32">
        <f>INDEX('DATA POBLACION'!$A$1:$CP$357,MATCH($G25,'DATA POBLACION'!$F$1:$F$357,0),MATCH(CONCATENATE(AU$1,"_",$H25),'DATA POBLACION'!$A$1:$CP$1,0))</f>
        <v>27</v>
      </c>
      <c r="AV25" s="32">
        <f>INDEX('DATA POBLACION'!$A$1:$CP$357,MATCH($G25,'DATA POBLACION'!$F$1:$F$357,0),MATCH(CONCATENATE(AV$1,"_",$H25),'DATA POBLACION'!$A$1:$CP$1,0))</f>
        <v>15</v>
      </c>
      <c r="AW25" s="32">
        <f>INDEX('DATA POBLACION'!$A$1:$CP$357,MATCH($G25,'DATA POBLACION'!$F$1:$F$357,0),MATCH(CONCATENATE(AW$1,"_",$H25),'DATA POBLACION'!$A$1:$CP$1,0))</f>
        <v>13</v>
      </c>
      <c r="AX25" s="32">
        <f>INDEX('DATA POBLACION'!$A$1:$CP$357,MATCH($G25,'DATA POBLACION'!$F$1:$F$357,0),MATCH(CONCATENATE(AX$1,"_",$H25),'DATA POBLACION'!$A$1:$CP$1,0))</f>
        <v>17</v>
      </c>
      <c r="AY25" s="83">
        <f t="shared" si="7"/>
        <v>101</v>
      </c>
    </row>
    <row r="26" spans="1:51" x14ac:dyDescent="0.2">
      <c r="A26" s="18" t="s">
        <v>39</v>
      </c>
      <c r="B26" s="19" t="s">
        <v>65</v>
      </c>
      <c r="C26" s="20" t="s">
        <v>69</v>
      </c>
      <c r="D26" s="21" t="s">
        <v>2</v>
      </c>
      <c r="E26" s="22" t="s">
        <v>15</v>
      </c>
      <c r="F26" s="23">
        <v>1</v>
      </c>
      <c r="G26" s="37" t="s">
        <v>215</v>
      </c>
      <c r="H26" s="4" t="s">
        <v>125</v>
      </c>
      <c r="I26" s="4">
        <f t="shared" si="8"/>
        <v>277</v>
      </c>
      <c r="J26" s="32">
        <f>INDEX('DATA POBLACION'!$A$1:$CP$357,MATCH($G26,'DATA POBLACION'!$F$1:$F$357,0),MATCH(CONCATENATE(J$1,"_",$H26),'DATA POBLACION'!$A$1:$CP$1,0))</f>
        <v>3</v>
      </c>
      <c r="K26" s="32">
        <f>INDEX('DATA POBLACION'!$A$1:$CP$357,MATCH($G26,'DATA POBLACION'!$F$1:$F$357,0),MATCH(CONCATENATE(K$1,"_",$H26),'DATA POBLACION'!$A$1:$CP$1,0))</f>
        <v>3</v>
      </c>
      <c r="L26" s="32">
        <f>INDEX('DATA POBLACION'!$A$1:$CP$357,MATCH($G26,'DATA POBLACION'!$F$1:$F$357,0),MATCH(CONCATENATE(L$1,"_",$H26),'DATA POBLACION'!$A$1:$CP$1,0))</f>
        <v>5</v>
      </c>
      <c r="M26" s="32">
        <f>INDEX('DATA POBLACION'!$A$1:$CP$357,MATCH($G26,'DATA POBLACION'!$F$1:$F$357,0),MATCH(CONCATENATE(M$1,"_",$H26),'DATA POBLACION'!$A$1:$CP$1,0))</f>
        <v>4</v>
      </c>
      <c r="N26" s="32">
        <f>INDEX('DATA POBLACION'!$A$1:$CP$357,MATCH($G26,'DATA POBLACION'!$F$1:$F$357,0),MATCH(CONCATENATE(N$1,"_",$H26),'DATA POBLACION'!$A$1:$CP$1,0))</f>
        <v>4</v>
      </c>
      <c r="O26" s="85">
        <f t="shared" si="0"/>
        <v>13</v>
      </c>
      <c r="P26" s="84">
        <f t="shared" si="1"/>
        <v>19</v>
      </c>
      <c r="Q26" s="32">
        <f>INDEX('DATA POBLACION'!$A$1:$CP$357,MATCH($G26,'DATA POBLACION'!$F$1:$F$357,0),MATCH(CONCATENATE(Q$1,"_",$H26),'DATA POBLACION'!$A$1:$CP$1,0))</f>
        <v>4</v>
      </c>
      <c r="R26" s="32">
        <f>INDEX('DATA POBLACION'!$A$1:$CP$357,MATCH($G26,'DATA POBLACION'!$F$1:$F$357,0),MATCH(CONCATENATE(R$1,"_",$H26),'DATA POBLACION'!$A$1:$CP$1,0))</f>
        <v>4</v>
      </c>
      <c r="S26" s="32">
        <f>INDEX('DATA POBLACION'!$A$1:$CP$357,MATCH($G26,'DATA POBLACION'!$F$1:$F$357,0),MATCH(CONCATENATE(S$1,"_",$H26),'DATA POBLACION'!$A$1:$CP$1,0))</f>
        <v>3</v>
      </c>
      <c r="T26" s="32">
        <f>INDEX('DATA POBLACION'!$A$1:$CP$357,MATCH($G26,'DATA POBLACION'!$F$1:$F$357,0),MATCH(CONCATENATE(T$1,"_",$H26),'DATA POBLACION'!$A$1:$CP$1,0))</f>
        <v>3</v>
      </c>
      <c r="U26" s="32">
        <f>INDEX('DATA POBLACION'!$A$1:$CP$357,MATCH($G26,'DATA POBLACION'!$F$1:$F$357,0),MATCH(CONCATENATE(U$1,"_",$H26),'DATA POBLACION'!$A$1:$CP$1,0))</f>
        <v>3</v>
      </c>
      <c r="V26" s="84">
        <f t="shared" si="2"/>
        <v>17</v>
      </c>
      <c r="W26" s="32">
        <f>INDEX('DATA POBLACION'!$A$1:$CP$357,MATCH($G26,'DATA POBLACION'!$F$1:$F$357,0),MATCH(CONCATENATE(W$1,"_",$H26),'DATA POBLACION'!$A$1:$CP$1,0))</f>
        <v>4</v>
      </c>
      <c r="X26" s="32">
        <f>INDEX('DATA POBLACION'!$A$1:$CP$357,MATCH($G26,'DATA POBLACION'!$F$1:$F$357,0),MATCH(CONCATENATE(X$1,"_",$H26),'DATA POBLACION'!$A$1:$CP$1,0))</f>
        <v>4</v>
      </c>
      <c r="Y26" s="32">
        <f>INDEX('DATA POBLACION'!$A$1:$CP$357,MATCH($G26,'DATA POBLACION'!$F$1:$F$357,0),MATCH(CONCATENATE(Y$1,"_",$H26),'DATA POBLACION'!$A$1:$CP$1,0))</f>
        <v>4</v>
      </c>
      <c r="Z26" s="32">
        <f>INDEX('DATA POBLACION'!$A$1:$CP$357,MATCH($G26,'DATA POBLACION'!$F$1:$F$357,0),MATCH(CONCATENATE(Z$1,"_",$H26),'DATA POBLACION'!$A$1:$CP$1,0))</f>
        <v>3</v>
      </c>
      <c r="AA26" s="32">
        <f>INDEX('DATA POBLACION'!$A$1:$CP$357,MATCH($G26,'DATA POBLACION'!$F$1:$F$357,0),MATCH(CONCATENATE(AA$1,"_",$H26),'DATA POBLACION'!$A$1:$CP$1,0))</f>
        <v>5</v>
      </c>
      <c r="AB26" s="83">
        <f t="shared" si="3"/>
        <v>20</v>
      </c>
      <c r="AC26" s="32">
        <f>INDEX('DATA POBLACION'!$A$1:$CP$357,MATCH($G26,'DATA POBLACION'!$F$1:$F$357,0),MATCH(CONCATENATE(AC$1,"_",$H26),'DATA POBLACION'!$A$1:$CP$1,0))</f>
        <v>3</v>
      </c>
      <c r="AD26" s="32">
        <f>INDEX('DATA POBLACION'!$A$1:$CP$357,MATCH($G26,'DATA POBLACION'!$F$1:$F$357,0),MATCH(CONCATENATE(AD$1,"_",$H26),'DATA POBLACION'!$A$1:$CP$1,0))</f>
        <v>4</v>
      </c>
      <c r="AE26" s="32">
        <f>INDEX('DATA POBLACION'!$A$1:$CP$357,MATCH($G26,'DATA POBLACION'!$F$1:$F$357,0),MATCH(CONCATENATE(AE$1,"_",$H26),'DATA POBLACION'!$A$1:$CP$1,0))</f>
        <v>5</v>
      </c>
      <c r="AF26" s="84">
        <f t="shared" si="4"/>
        <v>12</v>
      </c>
      <c r="AG26" s="32">
        <f>INDEX('DATA POBLACION'!$A$1:$CP$357,MATCH($G26,'DATA POBLACION'!$F$1:$F$357,0),MATCH(CONCATENATE(AG$1,"_",$H26),'DATA POBLACION'!$A$1:$CP$1,0))</f>
        <v>6</v>
      </c>
      <c r="AH26" s="32">
        <f>INDEX('DATA POBLACION'!$A$1:$CP$357,MATCH($G26,'DATA POBLACION'!$F$1:$F$357,0),MATCH(CONCATENATE(AH$1,"_",$H26),'DATA POBLACION'!$A$1:$CP$1,0))</f>
        <v>4</v>
      </c>
      <c r="AI26" s="4">
        <f t="shared" si="9"/>
        <v>22</v>
      </c>
      <c r="AJ26" s="32">
        <f>INDEX('DATA POBLACION'!$A$1:$CP$357,MATCH($G26,'DATA POBLACION'!$F$1:$F$357,0),MATCH(CONCATENATE(AJ$1,"_",$H26),'DATA POBLACION'!$A$1:$CP$1,0))</f>
        <v>26</v>
      </c>
      <c r="AK26" s="32">
        <f>INDEX('DATA POBLACION'!$A$1:$CP$357,MATCH($G26,'DATA POBLACION'!$F$1:$F$357,0),MATCH(CONCATENATE(AK$1,"_",$H26),'DATA POBLACION'!$A$1:$CP$1,0))</f>
        <v>26</v>
      </c>
      <c r="AL26" s="84">
        <f t="shared" si="5"/>
        <v>62</v>
      </c>
      <c r="AM26" s="32">
        <f>INDEX('DATA POBLACION'!$A$1:$CP$357,MATCH($G26,'DATA POBLACION'!$F$1:$F$357,0),MATCH(CONCATENATE(AM$1,"_",$H26),'DATA POBLACION'!$A$1:$CP$1,0))</f>
        <v>23</v>
      </c>
      <c r="AN26" s="32">
        <f>INDEX('DATA POBLACION'!$A$1:$CP$357,MATCH($G26,'DATA POBLACION'!$F$1:$F$357,0),MATCH(CONCATENATE(AN$1,"_",$H26),'DATA POBLACION'!$A$1:$CP$1,0))</f>
        <v>19</v>
      </c>
      <c r="AO26" s="32">
        <f>INDEX('DATA POBLACION'!$A$1:$CP$357,MATCH($G26,'DATA POBLACION'!$F$1:$F$357,0),MATCH(CONCATENATE(AO$1,"_",$H26),'DATA POBLACION'!$A$1:$CP$1,0))</f>
        <v>18</v>
      </c>
      <c r="AP26" s="32">
        <f>INDEX('DATA POBLACION'!$A$1:$CP$357,MATCH($G26,'DATA POBLACION'!$F$1:$F$357,0),MATCH(CONCATENATE(AP$1,"_",$H26),'DATA POBLACION'!$A$1:$CP$1,0))</f>
        <v>21</v>
      </c>
      <c r="AQ26" s="32">
        <f>INDEX('DATA POBLACION'!$A$1:$CP$357,MATCH($G26,'DATA POBLACION'!$F$1:$F$357,0),MATCH(CONCATENATE(AQ$1,"_",$H26),'DATA POBLACION'!$A$1:$CP$1,0))</f>
        <v>13</v>
      </c>
      <c r="AR26" s="32">
        <f>INDEX('DATA POBLACION'!$A$1:$CP$357,MATCH($G26,'DATA POBLACION'!$F$1:$F$357,0),MATCH(CONCATENATE(AR$1,"_",$H26),'DATA POBLACION'!$A$1:$CP$1,0))</f>
        <v>15</v>
      </c>
      <c r="AS26" s="84">
        <f t="shared" si="6"/>
        <v>109</v>
      </c>
      <c r="AT26" s="32">
        <f>INDEX('DATA POBLACION'!$A$1:$CP$357,MATCH($G26,'DATA POBLACION'!$F$1:$F$357,0),MATCH(CONCATENATE(AT$1,"_",$H26),'DATA POBLACION'!$A$1:$CP$1,0))</f>
        <v>13</v>
      </c>
      <c r="AU26" s="32">
        <f>INDEX('DATA POBLACION'!$A$1:$CP$357,MATCH($G26,'DATA POBLACION'!$F$1:$F$357,0),MATCH(CONCATENATE(AU$1,"_",$H26),'DATA POBLACION'!$A$1:$CP$1,0))</f>
        <v>9</v>
      </c>
      <c r="AV26" s="32">
        <f>INDEX('DATA POBLACION'!$A$1:$CP$357,MATCH($G26,'DATA POBLACION'!$F$1:$F$357,0),MATCH(CONCATENATE(AV$1,"_",$H26),'DATA POBLACION'!$A$1:$CP$1,0))</f>
        <v>6</v>
      </c>
      <c r="AW26" s="32">
        <f>INDEX('DATA POBLACION'!$A$1:$CP$357,MATCH($G26,'DATA POBLACION'!$F$1:$F$357,0),MATCH(CONCATENATE(AW$1,"_",$H26),'DATA POBLACION'!$A$1:$CP$1,0))</f>
        <v>4</v>
      </c>
      <c r="AX26" s="32">
        <f>INDEX('DATA POBLACION'!$A$1:$CP$357,MATCH($G26,'DATA POBLACION'!$F$1:$F$357,0),MATCH(CONCATENATE(AX$1,"_",$H26),'DATA POBLACION'!$A$1:$CP$1,0))</f>
        <v>6</v>
      </c>
      <c r="AY26" s="83">
        <f t="shared" si="7"/>
        <v>38</v>
      </c>
    </row>
    <row r="27" spans="1:51" x14ac:dyDescent="0.2">
      <c r="A27" s="18" t="s">
        <v>39</v>
      </c>
      <c r="B27" s="19" t="s">
        <v>65</v>
      </c>
      <c r="C27" s="20" t="s">
        <v>69</v>
      </c>
      <c r="D27" s="21" t="s">
        <v>2</v>
      </c>
      <c r="E27" s="22" t="s">
        <v>15</v>
      </c>
      <c r="F27" s="23">
        <v>1</v>
      </c>
      <c r="G27" s="37" t="s">
        <v>215</v>
      </c>
      <c r="H27" s="4" t="s">
        <v>126</v>
      </c>
      <c r="I27" s="4">
        <f t="shared" si="8"/>
        <v>256</v>
      </c>
      <c r="J27" s="32">
        <f>INDEX('DATA POBLACION'!$A$1:$CP$357,MATCH($G27,'DATA POBLACION'!$F$1:$F$357,0),MATCH(CONCATENATE(J$1,"_",$H27),'DATA POBLACION'!$A$1:$CP$1,0))</f>
        <v>3</v>
      </c>
      <c r="K27" s="32">
        <f>INDEX('DATA POBLACION'!$A$1:$CP$357,MATCH($G27,'DATA POBLACION'!$F$1:$F$357,0),MATCH(CONCATENATE(K$1,"_",$H27),'DATA POBLACION'!$A$1:$CP$1,0))</f>
        <v>4</v>
      </c>
      <c r="L27" s="32">
        <f>INDEX('DATA POBLACION'!$A$1:$CP$357,MATCH($G27,'DATA POBLACION'!$F$1:$F$357,0),MATCH(CONCATENATE(L$1,"_",$H27),'DATA POBLACION'!$A$1:$CP$1,0))</f>
        <v>4</v>
      </c>
      <c r="M27" s="32">
        <f>INDEX('DATA POBLACION'!$A$1:$CP$357,MATCH($G27,'DATA POBLACION'!$F$1:$F$357,0),MATCH(CONCATENATE(M$1,"_",$H27),'DATA POBLACION'!$A$1:$CP$1,0))</f>
        <v>3</v>
      </c>
      <c r="N27" s="32">
        <f>INDEX('DATA POBLACION'!$A$1:$CP$357,MATCH($G27,'DATA POBLACION'!$F$1:$F$357,0),MATCH(CONCATENATE(N$1,"_",$H27),'DATA POBLACION'!$A$1:$CP$1,0))</f>
        <v>3</v>
      </c>
      <c r="O27" s="85">
        <f t="shared" si="0"/>
        <v>10</v>
      </c>
      <c r="P27" s="84">
        <f t="shared" si="1"/>
        <v>17</v>
      </c>
      <c r="Q27" s="32">
        <f>INDEX('DATA POBLACION'!$A$1:$CP$357,MATCH($G27,'DATA POBLACION'!$F$1:$F$357,0),MATCH(CONCATENATE(Q$1,"_",$H27),'DATA POBLACION'!$A$1:$CP$1,0))</f>
        <v>4</v>
      </c>
      <c r="R27" s="32">
        <f>INDEX('DATA POBLACION'!$A$1:$CP$357,MATCH($G27,'DATA POBLACION'!$F$1:$F$357,0),MATCH(CONCATENATE(R$1,"_",$H27),'DATA POBLACION'!$A$1:$CP$1,0))</f>
        <v>4</v>
      </c>
      <c r="S27" s="32">
        <f>INDEX('DATA POBLACION'!$A$1:$CP$357,MATCH($G27,'DATA POBLACION'!$F$1:$F$357,0),MATCH(CONCATENATE(S$1,"_",$H27),'DATA POBLACION'!$A$1:$CP$1,0))</f>
        <v>3</v>
      </c>
      <c r="T27" s="32">
        <f>INDEX('DATA POBLACION'!$A$1:$CP$357,MATCH($G27,'DATA POBLACION'!$F$1:$F$357,0),MATCH(CONCATENATE(T$1,"_",$H27),'DATA POBLACION'!$A$1:$CP$1,0))</f>
        <v>2</v>
      </c>
      <c r="U27" s="32">
        <f>INDEX('DATA POBLACION'!$A$1:$CP$357,MATCH($G27,'DATA POBLACION'!$F$1:$F$357,0),MATCH(CONCATENATE(U$1,"_",$H27),'DATA POBLACION'!$A$1:$CP$1,0))</f>
        <v>3</v>
      </c>
      <c r="V27" s="84">
        <f t="shared" si="2"/>
        <v>16</v>
      </c>
      <c r="W27" s="32">
        <f>INDEX('DATA POBLACION'!$A$1:$CP$357,MATCH($G27,'DATA POBLACION'!$F$1:$F$357,0),MATCH(CONCATENATE(W$1,"_",$H27),'DATA POBLACION'!$A$1:$CP$1,0))</f>
        <v>3</v>
      </c>
      <c r="X27" s="32">
        <f>INDEX('DATA POBLACION'!$A$1:$CP$357,MATCH($G27,'DATA POBLACION'!$F$1:$F$357,0),MATCH(CONCATENATE(X$1,"_",$H27),'DATA POBLACION'!$A$1:$CP$1,0))</f>
        <v>2</v>
      </c>
      <c r="Y27" s="32">
        <f>INDEX('DATA POBLACION'!$A$1:$CP$357,MATCH($G27,'DATA POBLACION'!$F$1:$F$357,0),MATCH(CONCATENATE(Y$1,"_",$H27),'DATA POBLACION'!$A$1:$CP$1,0))</f>
        <v>3</v>
      </c>
      <c r="Z27" s="32">
        <f>INDEX('DATA POBLACION'!$A$1:$CP$357,MATCH($G27,'DATA POBLACION'!$F$1:$F$357,0),MATCH(CONCATENATE(Z$1,"_",$H27),'DATA POBLACION'!$A$1:$CP$1,0))</f>
        <v>3</v>
      </c>
      <c r="AA27" s="32">
        <f>INDEX('DATA POBLACION'!$A$1:$CP$357,MATCH($G27,'DATA POBLACION'!$F$1:$F$357,0),MATCH(CONCATENATE(AA$1,"_",$H27),'DATA POBLACION'!$A$1:$CP$1,0))</f>
        <v>4</v>
      </c>
      <c r="AB27" s="83">
        <f t="shared" si="3"/>
        <v>15</v>
      </c>
      <c r="AC27" s="32">
        <f>INDEX('DATA POBLACION'!$A$1:$CP$357,MATCH($G27,'DATA POBLACION'!$F$1:$F$357,0),MATCH(CONCATENATE(AC$1,"_",$H27),'DATA POBLACION'!$A$1:$CP$1,0))</f>
        <v>5</v>
      </c>
      <c r="AD27" s="32">
        <f>INDEX('DATA POBLACION'!$A$1:$CP$357,MATCH($G27,'DATA POBLACION'!$F$1:$F$357,0),MATCH(CONCATENATE(AD$1,"_",$H27),'DATA POBLACION'!$A$1:$CP$1,0))</f>
        <v>4</v>
      </c>
      <c r="AE27" s="32">
        <f>INDEX('DATA POBLACION'!$A$1:$CP$357,MATCH($G27,'DATA POBLACION'!$F$1:$F$357,0),MATCH(CONCATENATE(AE$1,"_",$H27),'DATA POBLACION'!$A$1:$CP$1,0))</f>
        <v>6</v>
      </c>
      <c r="AF27" s="84">
        <f t="shared" si="4"/>
        <v>15</v>
      </c>
      <c r="AG27" s="32">
        <f>INDEX('DATA POBLACION'!$A$1:$CP$357,MATCH($G27,'DATA POBLACION'!$F$1:$F$357,0),MATCH(CONCATENATE(AG$1,"_",$H27),'DATA POBLACION'!$A$1:$CP$1,0))</f>
        <v>7</v>
      </c>
      <c r="AH27" s="32">
        <f>INDEX('DATA POBLACION'!$A$1:$CP$357,MATCH($G27,'DATA POBLACION'!$F$1:$F$357,0),MATCH(CONCATENATE(AH$1,"_",$H27),'DATA POBLACION'!$A$1:$CP$1,0))</f>
        <v>6</v>
      </c>
      <c r="AI27" s="4">
        <f t="shared" si="9"/>
        <v>28</v>
      </c>
      <c r="AJ27" s="32">
        <f>INDEX('DATA POBLACION'!$A$1:$CP$357,MATCH($G27,'DATA POBLACION'!$F$1:$F$357,0),MATCH(CONCATENATE(AJ$1,"_",$H27),'DATA POBLACION'!$A$1:$CP$1,0))</f>
        <v>25</v>
      </c>
      <c r="AK27" s="32">
        <f>INDEX('DATA POBLACION'!$A$1:$CP$357,MATCH($G27,'DATA POBLACION'!$F$1:$F$357,0),MATCH(CONCATENATE(AK$1,"_",$H27),'DATA POBLACION'!$A$1:$CP$1,0))</f>
        <v>24</v>
      </c>
      <c r="AL27" s="84">
        <f t="shared" si="5"/>
        <v>62</v>
      </c>
      <c r="AM27" s="32">
        <f>INDEX('DATA POBLACION'!$A$1:$CP$357,MATCH($G27,'DATA POBLACION'!$F$1:$F$357,0),MATCH(CONCATENATE(AM$1,"_",$H27),'DATA POBLACION'!$A$1:$CP$1,0))</f>
        <v>20</v>
      </c>
      <c r="AN27" s="32">
        <f>INDEX('DATA POBLACION'!$A$1:$CP$357,MATCH($G27,'DATA POBLACION'!$F$1:$F$357,0),MATCH(CONCATENATE(AN$1,"_",$H27),'DATA POBLACION'!$A$1:$CP$1,0))</f>
        <v>17</v>
      </c>
      <c r="AO27" s="32">
        <f>INDEX('DATA POBLACION'!$A$1:$CP$357,MATCH($G27,'DATA POBLACION'!$F$1:$F$357,0),MATCH(CONCATENATE(AO$1,"_",$H27),'DATA POBLACION'!$A$1:$CP$1,0))</f>
        <v>17</v>
      </c>
      <c r="AP27" s="32">
        <f>INDEX('DATA POBLACION'!$A$1:$CP$357,MATCH($G27,'DATA POBLACION'!$F$1:$F$357,0),MATCH(CONCATENATE(AP$1,"_",$H27),'DATA POBLACION'!$A$1:$CP$1,0))</f>
        <v>14</v>
      </c>
      <c r="AQ27" s="32">
        <f>INDEX('DATA POBLACION'!$A$1:$CP$357,MATCH($G27,'DATA POBLACION'!$F$1:$F$357,0),MATCH(CONCATENATE(AQ$1,"_",$H27),'DATA POBLACION'!$A$1:$CP$1,0))</f>
        <v>14</v>
      </c>
      <c r="AR27" s="32">
        <f>INDEX('DATA POBLACION'!$A$1:$CP$357,MATCH($G27,'DATA POBLACION'!$F$1:$F$357,0),MATCH(CONCATENATE(AR$1,"_",$H27),'DATA POBLACION'!$A$1:$CP$1,0))</f>
        <v>11</v>
      </c>
      <c r="AS27" s="84">
        <f t="shared" si="6"/>
        <v>93</v>
      </c>
      <c r="AT27" s="32">
        <f>INDEX('DATA POBLACION'!$A$1:$CP$357,MATCH($G27,'DATA POBLACION'!$F$1:$F$357,0),MATCH(CONCATENATE(AT$1,"_",$H27),'DATA POBLACION'!$A$1:$CP$1,0))</f>
        <v>11</v>
      </c>
      <c r="AU27" s="32">
        <f>INDEX('DATA POBLACION'!$A$1:$CP$357,MATCH($G27,'DATA POBLACION'!$F$1:$F$357,0),MATCH(CONCATENATE(AU$1,"_",$H27),'DATA POBLACION'!$A$1:$CP$1,0))</f>
        <v>9</v>
      </c>
      <c r="AV27" s="32">
        <f>INDEX('DATA POBLACION'!$A$1:$CP$357,MATCH($G27,'DATA POBLACION'!$F$1:$F$357,0),MATCH(CONCATENATE(AV$1,"_",$H27),'DATA POBLACION'!$A$1:$CP$1,0))</f>
        <v>8</v>
      </c>
      <c r="AW27" s="32">
        <f>INDEX('DATA POBLACION'!$A$1:$CP$357,MATCH($G27,'DATA POBLACION'!$F$1:$F$357,0),MATCH(CONCATENATE(AW$1,"_",$H27),'DATA POBLACION'!$A$1:$CP$1,0))</f>
        <v>5</v>
      </c>
      <c r="AX27" s="32">
        <f>INDEX('DATA POBLACION'!$A$1:$CP$357,MATCH($G27,'DATA POBLACION'!$F$1:$F$357,0),MATCH(CONCATENATE(AX$1,"_",$H27),'DATA POBLACION'!$A$1:$CP$1,0))</f>
        <v>5</v>
      </c>
      <c r="AY27" s="83">
        <f t="shared" si="7"/>
        <v>38</v>
      </c>
    </row>
    <row r="28" spans="1:51" x14ac:dyDescent="0.2">
      <c r="A28" s="18" t="s">
        <v>39</v>
      </c>
      <c r="B28" s="19" t="s">
        <v>65</v>
      </c>
      <c r="C28" s="20" t="s">
        <v>69</v>
      </c>
      <c r="D28" s="21" t="s">
        <v>2</v>
      </c>
      <c r="E28" s="22" t="s">
        <v>15</v>
      </c>
      <c r="F28" s="23">
        <v>1</v>
      </c>
      <c r="G28" s="24" t="s">
        <v>216</v>
      </c>
      <c r="H28" s="4" t="s">
        <v>125</v>
      </c>
      <c r="I28" s="4">
        <f t="shared" si="8"/>
        <v>358</v>
      </c>
      <c r="J28" s="32">
        <f>INDEX('DATA POBLACION'!$A$1:$CP$357,MATCH($G28,'DATA POBLACION'!$F$1:$F$357,0),MATCH(CONCATENATE(J$1,"_",$H28),'DATA POBLACION'!$A$1:$CP$1,0))</f>
        <v>4</v>
      </c>
      <c r="K28" s="32">
        <f>INDEX('DATA POBLACION'!$A$1:$CP$357,MATCH($G28,'DATA POBLACION'!$F$1:$F$357,0),MATCH(CONCATENATE(K$1,"_",$H28),'DATA POBLACION'!$A$1:$CP$1,0))</f>
        <v>4</v>
      </c>
      <c r="L28" s="32">
        <f>INDEX('DATA POBLACION'!$A$1:$CP$357,MATCH($G28,'DATA POBLACION'!$F$1:$F$357,0),MATCH(CONCATENATE(L$1,"_",$H28),'DATA POBLACION'!$A$1:$CP$1,0))</f>
        <v>7</v>
      </c>
      <c r="M28" s="32">
        <f>INDEX('DATA POBLACION'!$A$1:$CP$357,MATCH($G28,'DATA POBLACION'!$F$1:$F$357,0),MATCH(CONCATENATE(M$1,"_",$H28),'DATA POBLACION'!$A$1:$CP$1,0))</f>
        <v>6</v>
      </c>
      <c r="N28" s="32">
        <f>INDEX('DATA POBLACION'!$A$1:$CP$357,MATCH($G28,'DATA POBLACION'!$F$1:$F$357,0),MATCH(CONCATENATE(N$1,"_",$H28),'DATA POBLACION'!$A$1:$CP$1,0))</f>
        <v>5</v>
      </c>
      <c r="O28" s="85">
        <f t="shared" si="0"/>
        <v>18</v>
      </c>
      <c r="P28" s="84">
        <f t="shared" si="1"/>
        <v>26</v>
      </c>
      <c r="Q28" s="32">
        <f>INDEX('DATA POBLACION'!$A$1:$CP$357,MATCH($G28,'DATA POBLACION'!$F$1:$F$357,0),MATCH(CONCATENATE(Q$1,"_",$H28),'DATA POBLACION'!$A$1:$CP$1,0))</f>
        <v>5</v>
      </c>
      <c r="R28" s="32">
        <f>INDEX('DATA POBLACION'!$A$1:$CP$357,MATCH($G28,'DATA POBLACION'!$F$1:$F$357,0),MATCH(CONCATENATE(R$1,"_",$H28),'DATA POBLACION'!$A$1:$CP$1,0))</f>
        <v>5</v>
      </c>
      <c r="S28" s="32">
        <f>INDEX('DATA POBLACION'!$A$1:$CP$357,MATCH($G28,'DATA POBLACION'!$F$1:$F$357,0),MATCH(CONCATENATE(S$1,"_",$H28),'DATA POBLACION'!$A$1:$CP$1,0))</f>
        <v>4</v>
      </c>
      <c r="T28" s="32">
        <f>INDEX('DATA POBLACION'!$A$1:$CP$357,MATCH($G28,'DATA POBLACION'!$F$1:$F$357,0),MATCH(CONCATENATE(T$1,"_",$H28),'DATA POBLACION'!$A$1:$CP$1,0))</f>
        <v>4</v>
      </c>
      <c r="U28" s="32">
        <f>INDEX('DATA POBLACION'!$A$1:$CP$357,MATCH($G28,'DATA POBLACION'!$F$1:$F$357,0),MATCH(CONCATENATE(U$1,"_",$H28),'DATA POBLACION'!$A$1:$CP$1,0))</f>
        <v>3</v>
      </c>
      <c r="V28" s="84">
        <f t="shared" si="2"/>
        <v>21</v>
      </c>
      <c r="W28" s="32">
        <f>INDEX('DATA POBLACION'!$A$1:$CP$357,MATCH($G28,'DATA POBLACION'!$F$1:$F$357,0),MATCH(CONCATENATE(W$1,"_",$H28),'DATA POBLACION'!$A$1:$CP$1,0))</f>
        <v>6</v>
      </c>
      <c r="X28" s="32">
        <f>INDEX('DATA POBLACION'!$A$1:$CP$357,MATCH($G28,'DATA POBLACION'!$F$1:$F$357,0),MATCH(CONCATENATE(X$1,"_",$H28),'DATA POBLACION'!$A$1:$CP$1,0))</f>
        <v>5</v>
      </c>
      <c r="Y28" s="32">
        <f>INDEX('DATA POBLACION'!$A$1:$CP$357,MATCH($G28,'DATA POBLACION'!$F$1:$F$357,0),MATCH(CONCATENATE(Y$1,"_",$H28),'DATA POBLACION'!$A$1:$CP$1,0))</f>
        <v>5</v>
      </c>
      <c r="Z28" s="32">
        <f>INDEX('DATA POBLACION'!$A$1:$CP$357,MATCH($G28,'DATA POBLACION'!$F$1:$F$357,0),MATCH(CONCATENATE(Z$1,"_",$H28),'DATA POBLACION'!$A$1:$CP$1,0))</f>
        <v>4</v>
      </c>
      <c r="AA28" s="32">
        <f>INDEX('DATA POBLACION'!$A$1:$CP$357,MATCH($G28,'DATA POBLACION'!$F$1:$F$357,0),MATCH(CONCATENATE(AA$1,"_",$H28),'DATA POBLACION'!$A$1:$CP$1,0))</f>
        <v>6</v>
      </c>
      <c r="AB28" s="83">
        <f t="shared" si="3"/>
        <v>26</v>
      </c>
      <c r="AC28" s="32">
        <f>INDEX('DATA POBLACION'!$A$1:$CP$357,MATCH($G28,'DATA POBLACION'!$F$1:$F$357,0),MATCH(CONCATENATE(AC$1,"_",$H28),'DATA POBLACION'!$A$1:$CP$1,0))</f>
        <v>4</v>
      </c>
      <c r="AD28" s="32">
        <f>INDEX('DATA POBLACION'!$A$1:$CP$357,MATCH($G28,'DATA POBLACION'!$F$1:$F$357,0),MATCH(CONCATENATE(AD$1,"_",$H28),'DATA POBLACION'!$A$1:$CP$1,0))</f>
        <v>6</v>
      </c>
      <c r="AE28" s="32">
        <f>INDEX('DATA POBLACION'!$A$1:$CP$357,MATCH($G28,'DATA POBLACION'!$F$1:$F$357,0),MATCH(CONCATENATE(AE$1,"_",$H28),'DATA POBLACION'!$A$1:$CP$1,0))</f>
        <v>7</v>
      </c>
      <c r="AF28" s="84">
        <f t="shared" si="4"/>
        <v>17</v>
      </c>
      <c r="AG28" s="32">
        <f>INDEX('DATA POBLACION'!$A$1:$CP$357,MATCH($G28,'DATA POBLACION'!$F$1:$F$357,0),MATCH(CONCATENATE(AG$1,"_",$H28),'DATA POBLACION'!$A$1:$CP$1,0))</f>
        <v>8</v>
      </c>
      <c r="AH28" s="32">
        <f>INDEX('DATA POBLACION'!$A$1:$CP$357,MATCH($G28,'DATA POBLACION'!$F$1:$F$357,0),MATCH(CONCATENATE(AH$1,"_",$H28),'DATA POBLACION'!$A$1:$CP$1,0))</f>
        <v>5</v>
      </c>
      <c r="AI28" s="4">
        <f t="shared" si="9"/>
        <v>30</v>
      </c>
      <c r="AJ28" s="32">
        <f>INDEX('DATA POBLACION'!$A$1:$CP$357,MATCH($G28,'DATA POBLACION'!$F$1:$F$357,0),MATCH(CONCATENATE(AJ$1,"_",$H28),'DATA POBLACION'!$A$1:$CP$1,0))</f>
        <v>33</v>
      </c>
      <c r="AK28" s="32">
        <f>INDEX('DATA POBLACION'!$A$1:$CP$357,MATCH($G28,'DATA POBLACION'!$F$1:$F$357,0),MATCH(CONCATENATE(AK$1,"_",$H28),'DATA POBLACION'!$A$1:$CP$1,0))</f>
        <v>33</v>
      </c>
      <c r="AL28" s="84">
        <f t="shared" si="5"/>
        <v>79</v>
      </c>
      <c r="AM28" s="32">
        <f>INDEX('DATA POBLACION'!$A$1:$CP$357,MATCH($G28,'DATA POBLACION'!$F$1:$F$357,0),MATCH(CONCATENATE(AM$1,"_",$H28),'DATA POBLACION'!$A$1:$CP$1,0))</f>
        <v>29</v>
      </c>
      <c r="AN28" s="32">
        <f>INDEX('DATA POBLACION'!$A$1:$CP$357,MATCH($G28,'DATA POBLACION'!$F$1:$F$357,0),MATCH(CONCATENATE(AN$1,"_",$H28),'DATA POBLACION'!$A$1:$CP$1,0))</f>
        <v>25</v>
      </c>
      <c r="AO28" s="32">
        <f>INDEX('DATA POBLACION'!$A$1:$CP$357,MATCH($G28,'DATA POBLACION'!$F$1:$F$357,0),MATCH(CONCATENATE(AO$1,"_",$H28),'DATA POBLACION'!$A$1:$CP$1,0))</f>
        <v>23</v>
      </c>
      <c r="AP28" s="32">
        <f>INDEX('DATA POBLACION'!$A$1:$CP$357,MATCH($G28,'DATA POBLACION'!$F$1:$F$357,0),MATCH(CONCATENATE(AP$1,"_",$H28),'DATA POBLACION'!$A$1:$CP$1,0))</f>
        <v>27</v>
      </c>
      <c r="AQ28" s="32">
        <f>INDEX('DATA POBLACION'!$A$1:$CP$357,MATCH($G28,'DATA POBLACION'!$F$1:$F$357,0),MATCH(CONCATENATE(AQ$1,"_",$H28),'DATA POBLACION'!$A$1:$CP$1,0))</f>
        <v>17</v>
      </c>
      <c r="AR28" s="32">
        <f>INDEX('DATA POBLACION'!$A$1:$CP$357,MATCH($G28,'DATA POBLACION'!$F$1:$F$357,0),MATCH(CONCATENATE(AR$1,"_",$H28),'DATA POBLACION'!$A$1:$CP$1,0))</f>
        <v>19</v>
      </c>
      <c r="AS28" s="84">
        <f t="shared" si="6"/>
        <v>140</v>
      </c>
      <c r="AT28" s="32">
        <f>INDEX('DATA POBLACION'!$A$1:$CP$357,MATCH($G28,'DATA POBLACION'!$F$1:$F$357,0),MATCH(CONCATENATE(AT$1,"_",$H28),'DATA POBLACION'!$A$1:$CP$1,0))</f>
        <v>16</v>
      </c>
      <c r="AU28" s="32">
        <f>INDEX('DATA POBLACION'!$A$1:$CP$357,MATCH($G28,'DATA POBLACION'!$F$1:$F$357,0),MATCH(CONCATENATE(AU$1,"_",$H28),'DATA POBLACION'!$A$1:$CP$1,0))</f>
        <v>11</v>
      </c>
      <c r="AV28" s="32">
        <f>INDEX('DATA POBLACION'!$A$1:$CP$357,MATCH($G28,'DATA POBLACION'!$F$1:$F$357,0),MATCH(CONCATENATE(AV$1,"_",$H28),'DATA POBLACION'!$A$1:$CP$1,0))</f>
        <v>8</v>
      </c>
      <c r="AW28" s="32">
        <f>INDEX('DATA POBLACION'!$A$1:$CP$357,MATCH($G28,'DATA POBLACION'!$F$1:$F$357,0),MATCH(CONCATENATE(AW$1,"_",$H28),'DATA POBLACION'!$A$1:$CP$1,0))</f>
        <v>6</v>
      </c>
      <c r="AX28" s="32">
        <f>INDEX('DATA POBLACION'!$A$1:$CP$357,MATCH($G28,'DATA POBLACION'!$F$1:$F$357,0),MATCH(CONCATENATE(AX$1,"_",$H28),'DATA POBLACION'!$A$1:$CP$1,0))</f>
        <v>8</v>
      </c>
      <c r="AY28" s="83">
        <f t="shared" si="7"/>
        <v>49</v>
      </c>
    </row>
    <row r="29" spans="1:51" x14ac:dyDescent="0.2">
      <c r="A29" s="18" t="s">
        <v>39</v>
      </c>
      <c r="B29" s="19" t="s">
        <v>65</v>
      </c>
      <c r="C29" s="20" t="s">
        <v>69</v>
      </c>
      <c r="D29" s="21" t="s">
        <v>2</v>
      </c>
      <c r="E29" s="22" t="s">
        <v>15</v>
      </c>
      <c r="F29" s="23">
        <v>1</v>
      </c>
      <c r="G29" s="24" t="s">
        <v>216</v>
      </c>
      <c r="H29" s="4" t="s">
        <v>126</v>
      </c>
      <c r="I29" s="4">
        <f t="shared" si="8"/>
        <v>330</v>
      </c>
      <c r="J29" s="32">
        <f>INDEX('DATA POBLACION'!$A$1:$CP$357,MATCH($G29,'DATA POBLACION'!$F$1:$F$357,0),MATCH(CONCATENATE(J$1,"_",$H29),'DATA POBLACION'!$A$1:$CP$1,0))</f>
        <v>4</v>
      </c>
      <c r="K29" s="32">
        <f>INDEX('DATA POBLACION'!$A$1:$CP$357,MATCH($G29,'DATA POBLACION'!$F$1:$F$357,0),MATCH(CONCATENATE(K$1,"_",$H29),'DATA POBLACION'!$A$1:$CP$1,0))</f>
        <v>5</v>
      </c>
      <c r="L29" s="32">
        <f>INDEX('DATA POBLACION'!$A$1:$CP$357,MATCH($G29,'DATA POBLACION'!$F$1:$F$357,0),MATCH(CONCATENATE(L$1,"_",$H29),'DATA POBLACION'!$A$1:$CP$1,0))</f>
        <v>5</v>
      </c>
      <c r="M29" s="32">
        <f>INDEX('DATA POBLACION'!$A$1:$CP$357,MATCH($G29,'DATA POBLACION'!$F$1:$F$357,0),MATCH(CONCATENATE(M$1,"_",$H29),'DATA POBLACION'!$A$1:$CP$1,0))</f>
        <v>4</v>
      </c>
      <c r="N29" s="32">
        <f>INDEX('DATA POBLACION'!$A$1:$CP$357,MATCH($G29,'DATA POBLACION'!$F$1:$F$357,0),MATCH(CONCATENATE(N$1,"_",$H29),'DATA POBLACION'!$A$1:$CP$1,0))</f>
        <v>3</v>
      </c>
      <c r="O29" s="85">
        <f t="shared" si="0"/>
        <v>12</v>
      </c>
      <c r="P29" s="84">
        <f t="shared" si="1"/>
        <v>21</v>
      </c>
      <c r="Q29" s="32">
        <f>INDEX('DATA POBLACION'!$A$1:$CP$357,MATCH($G29,'DATA POBLACION'!$F$1:$F$357,0),MATCH(CONCATENATE(Q$1,"_",$H29),'DATA POBLACION'!$A$1:$CP$1,0))</f>
        <v>5</v>
      </c>
      <c r="R29" s="32">
        <f>INDEX('DATA POBLACION'!$A$1:$CP$357,MATCH($G29,'DATA POBLACION'!$F$1:$F$357,0),MATCH(CONCATENATE(R$1,"_",$H29),'DATA POBLACION'!$A$1:$CP$1,0))</f>
        <v>5</v>
      </c>
      <c r="S29" s="32">
        <f>INDEX('DATA POBLACION'!$A$1:$CP$357,MATCH($G29,'DATA POBLACION'!$F$1:$F$357,0),MATCH(CONCATENATE(S$1,"_",$H29),'DATA POBLACION'!$A$1:$CP$1,0))</f>
        <v>3</v>
      </c>
      <c r="T29" s="32">
        <f>INDEX('DATA POBLACION'!$A$1:$CP$357,MATCH($G29,'DATA POBLACION'!$F$1:$F$357,0),MATCH(CONCATENATE(T$1,"_",$H29),'DATA POBLACION'!$A$1:$CP$1,0))</f>
        <v>3</v>
      </c>
      <c r="U29" s="32">
        <f>INDEX('DATA POBLACION'!$A$1:$CP$357,MATCH($G29,'DATA POBLACION'!$F$1:$F$357,0),MATCH(CONCATENATE(U$1,"_",$H29),'DATA POBLACION'!$A$1:$CP$1,0))</f>
        <v>4</v>
      </c>
      <c r="V29" s="84">
        <f t="shared" si="2"/>
        <v>20</v>
      </c>
      <c r="W29" s="32">
        <f>INDEX('DATA POBLACION'!$A$1:$CP$357,MATCH($G29,'DATA POBLACION'!$F$1:$F$357,0),MATCH(CONCATENATE(W$1,"_",$H29),'DATA POBLACION'!$A$1:$CP$1,0))</f>
        <v>3</v>
      </c>
      <c r="X29" s="32">
        <f>INDEX('DATA POBLACION'!$A$1:$CP$357,MATCH($G29,'DATA POBLACION'!$F$1:$F$357,0),MATCH(CONCATENATE(X$1,"_",$H29),'DATA POBLACION'!$A$1:$CP$1,0))</f>
        <v>2</v>
      </c>
      <c r="Y29" s="32">
        <f>INDEX('DATA POBLACION'!$A$1:$CP$357,MATCH($G29,'DATA POBLACION'!$F$1:$F$357,0),MATCH(CONCATENATE(Y$1,"_",$H29),'DATA POBLACION'!$A$1:$CP$1,0))</f>
        <v>4</v>
      </c>
      <c r="Z29" s="32">
        <f>INDEX('DATA POBLACION'!$A$1:$CP$357,MATCH($G29,'DATA POBLACION'!$F$1:$F$357,0),MATCH(CONCATENATE(Z$1,"_",$H29),'DATA POBLACION'!$A$1:$CP$1,0))</f>
        <v>4</v>
      </c>
      <c r="AA29" s="32">
        <f>INDEX('DATA POBLACION'!$A$1:$CP$357,MATCH($G29,'DATA POBLACION'!$F$1:$F$357,0),MATCH(CONCATENATE(AA$1,"_",$H29),'DATA POBLACION'!$A$1:$CP$1,0))</f>
        <v>5</v>
      </c>
      <c r="AB29" s="83">
        <f t="shared" si="3"/>
        <v>18</v>
      </c>
      <c r="AC29" s="32">
        <f>INDEX('DATA POBLACION'!$A$1:$CP$357,MATCH($G29,'DATA POBLACION'!$F$1:$F$357,0),MATCH(CONCATENATE(AC$1,"_",$H29),'DATA POBLACION'!$A$1:$CP$1,0))</f>
        <v>7</v>
      </c>
      <c r="AD29" s="32">
        <f>INDEX('DATA POBLACION'!$A$1:$CP$357,MATCH($G29,'DATA POBLACION'!$F$1:$F$357,0),MATCH(CONCATENATE(AD$1,"_",$H29),'DATA POBLACION'!$A$1:$CP$1,0))</f>
        <v>6</v>
      </c>
      <c r="AE29" s="32">
        <f>INDEX('DATA POBLACION'!$A$1:$CP$357,MATCH($G29,'DATA POBLACION'!$F$1:$F$357,0),MATCH(CONCATENATE(AE$1,"_",$H29),'DATA POBLACION'!$A$1:$CP$1,0))</f>
        <v>8</v>
      </c>
      <c r="AF29" s="84">
        <f t="shared" si="4"/>
        <v>21</v>
      </c>
      <c r="AG29" s="32">
        <f>INDEX('DATA POBLACION'!$A$1:$CP$357,MATCH($G29,'DATA POBLACION'!$F$1:$F$357,0),MATCH(CONCATENATE(AG$1,"_",$H29),'DATA POBLACION'!$A$1:$CP$1,0))</f>
        <v>9</v>
      </c>
      <c r="AH29" s="32">
        <f>INDEX('DATA POBLACION'!$A$1:$CP$357,MATCH($G29,'DATA POBLACION'!$F$1:$F$357,0),MATCH(CONCATENATE(AH$1,"_",$H29),'DATA POBLACION'!$A$1:$CP$1,0))</f>
        <v>8</v>
      </c>
      <c r="AI29" s="4">
        <f t="shared" si="9"/>
        <v>38</v>
      </c>
      <c r="AJ29" s="32">
        <f>INDEX('DATA POBLACION'!$A$1:$CP$357,MATCH($G29,'DATA POBLACION'!$F$1:$F$357,0),MATCH(CONCATENATE(AJ$1,"_",$H29),'DATA POBLACION'!$A$1:$CP$1,0))</f>
        <v>32</v>
      </c>
      <c r="AK29" s="32">
        <f>INDEX('DATA POBLACION'!$A$1:$CP$357,MATCH($G29,'DATA POBLACION'!$F$1:$F$357,0),MATCH(CONCATENATE(AK$1,"_",$H29),'DATA POBLACION'!$A$1:$CP$1,0))</f>
        <v>31</v>
      </c>
      <c r="AL29" s="84">
        <f t="shared" si="5"/>
        <v>80</v>
      </c>
      <c r="AM29" s="32">
        <f>INDEX('DATA POBLACION'!$A$1:$CP$357,MATCH($G29,'DATA POBLACION'!$F$1:$F$357,0),MATCH(CONCATENATE(AM$1,"_",$H29),'DATA POBLACION'!$A$1:$CP$1,0))</f>
        <v>25</v>
      </c>
      <c r="AN29" s="32">
        <f>INDEX('DATA POBLACION'!$A$1:$CP$357,MATCH($G29,'DATA POBLACION'!$F$1:$F$357,0),MATCH(CONCATENATE(AN$1,"_",$H29),'DATA POBLACION'!$A$1:$CP$1,0))</f>
        <v>22</v>
      </c>
      <c r="AO29" s="32">
        <f>INDEX('DATA POBLACION'!$A$1:$CP$357,MATCH($G29,'DATA POBLACION'!$F$1:$F$357,0),MATCH(CONCATENATE(AO$1,"_",$H29),'DATA POBLACION'!$A$1:$CP$1,0))</f>
        <v>22</v>
      </c>
      <c r="AP29" s="32">
        <f>INDEX('DATA POBLACION'!$A$1:$CP$357,MATCH($G29,'DATA POBLACION'!$F$1:$F$357,0),MATCH(CONCATENATE(AP$1,"_",$H29),'DATA POBLACION'!$A$1:$CP$1,0))</f>
        <v>18</v>
      </c>
      <c r="AQ29" s="32">
        <f>INDEX('DATA POBLACION'!$A$1:$CP$357,MATCH($G29,'DATA POBLACION'!$F$1:$F$357,0),MATCH(CONCATENATE(AQ$1,"_",$H29),'DATA POBLACION'!$A$1:$CP$1,0))</f>
        <v>18</v>
      </c>
      <c r="AR29" s="32">
        <f>INDEX('DATA POBLACION'!$A$1:$CP$357,MATCH($G29,'DATA POBLACION'!$F$1:$F$357,0),MATCH(CONCATENATE(AR$1,"_",$H29),'DATA POBLACION'!$A$1:$CP$1,0))</f>
        <v>14</v>
      </c>
      <c r="AS29" s="84">
        <f t="shared" si="6"/>
        <v>119</v>
      </c>
      <c r="AT29" s="32">
        <f>INDEX('DATA POBLACION'!$A$1:$CP$357,MATCH($G29,'DATA POBLACION'!$F$1:$F$357,0),MATCH(CONCATENATE(AT$1,"_",$H29),'DATA POBLACION'!$A$1:$CP$1,0))</f>
        <v>14</v>
      </c>
      <c r="AU29" s="32">
        <f>INDEX('DATA POBLACION'!$A$1:$CP$357,MATCH($G29,'DATA POBLACION'!$F$1:$F$357,0),MATCH(CONCATENATE(AU$1,"_",$H29),'DATA POBLACION'!$A$1:$CP$1,0))</f>
        <v>12</v>
      </c>
      <c r="AV29" s="32">
        <f>INDEX('DATA POBLACION'!$A$1:$CP$357,MATCH($G29,'DATA POBLACION'!$F$1:$F$357,0),MATCH(CONCATENATE(AV$1,"_",$H29),'DATA POBLACION'!$A$1:$CP$1,0))</f>
        <v>11</v>
      </c>
      <c r="AW29" s="32">
        <f>INDEX('DATA POBLACION'!$A$1:$CP$357,MATCH($G29,'DATA POBLACION'!$F$1:$F$357,0),MATCH(CONCATENATE(AW$1,"_",$H29),'DATA POBLACION'!$A$1:$CP$1,0))</f>
        <v>7</v>
      </c>
      <c r="AX29" s="32">
        <f>INDEX('DATA POBLACION'!$A$1:$CP$357,MATCH($G29,'DATA POBLACION'!$F$1:$F$357,0),MATCH(CONCATENATE(AX$1,"_",$H29),'DATA POBLACION'!$A$1:$CP$1,0))</f>
        <v>7</v>
      </c>
      <c r="AY29" s="83">
        <f t="shared" si="7"/>
        <v>51</v>
      </c>
    </row>
    <row r="30" spans="1:51" x14ac:dyDescent="0.2">
      <c r="A30" s="18" t="s">
        <v>39</v>
      </c>
      <c r="B30" s="19" t="s">
        <v>65</v>
      </c>
      <c r="C30" s="20" t="s">
        <v>69</v>
      </c>
      <c r="D30" s="21" t="s">
        <v>2</v>
      </c>
      <c r="E30" s="22" t="s">
        <v>15</v>
      </c>
      <c r="F30" s="23">
        <v>1</v>
      </c>
      <c r="G30" s="24" t="s">
        <v>217</v>
      </c>
      <c r="H30" s="4" t="s">
        <v>125</v>
      </c>
      <c r="I30" s="4">
        <f t="shared" si="8"/>
        <v>490</v>
      </c>
      <c r="J30" s="32">
        <f>INDEX('DATA POBLACION'!$A$1:$CP$357,MATCH($G30,'DATA POBLACION'!$F$1:$F$357,0),MATCH(CONCATENATE(J$1,"_",$H30),'DATA POBLACION'!$A$1:$CP$1,0))</f>
        <v>6</v>
      </c>
      <c r="K30" s="32">
        <f>INDEX('DATA POBLACION'!$A$1:$CP$357,MATCH($G30,'DATA POBLACION'!$F$1:$F$357,0),MATCH(CONCATENATE(K$1,"_",$H30),'DATA POBLACION'!$A$1:$CP$1,0))</f>
        <v>5</v>
      </c>
      <c r="L30" s="32">
        <f>INDEX('DATA POBLACION'!$A$1:$CP$357,MATCH($G30,'DATA POBLACION'!$F$1:$F$357,0),MATCH(CONCATENATE(L$1,"_",$H30),'DATA POBLACION'!$A$1:$CP$1,0))</f>
        <v>9</v>
      </c>
      <c r="M30" s="32">
        <f>INDEX('DATA POBLACION'!$A$1:$CP$357,MATCH($G30,'DATA POBLACION'!$F$1:$F$357,0),MATCH(CONCATENATE(M$1,"_",$H30),'DATA POBLACION'!$A$1:$CP$1,0))</f>
        <v>8</v>
      </c>
      <c r="N30" s="32">
        <f>INDEX('DATA POBLACION'!$A$1:$CP$357,MATCH($G30,'DATA POBLACION'!$F$1:$F$357,0),MATCH(CONCATENATE(N$1,"_",$H30),'DATA POBLACION'!$A$1:$CP$1,0))</f>
        <v>7</v>
      </c>
      <c r="O30" s="85">
        <f t="shared" si="0"/>
        <v>24</v>
      </c>
      <c r="P30" s="84">
        <f t="shared" si="1"/>
        <v>35</v>
      </c>
      <c r="Q30" s="32">
        <f>INDEX('DATA POBLACION'!$A$1:$CP$357,MATCH($G30,'DATA POBLACION'!$F$1:$F$357,0),MATCH(CONCATENATE(Q$1,"_",$H30),'DATA POBLACION'!$A$1:$CP$1,0))</f>
        <v>7</v>
      </c>
      <c r="R30" s="32">
        <f>INDEX('DATA POBLACION'!$A$1:$CP$357,MATCH($G30,'DATA POBLACION'!$F$1:$F$357,0),MATCH(CONCATENATE(R$1,"_",$H30),'DATA POBLACION'!$A$1:$CP$1,0))</f>
        <v>7</v>
      </c>
      <c r="S30" s="32">
        <f>INDEX('DATA POBLACION'!$A$1:$CP$357,MATCH($G30,'DATA POBLACION'!$F$1:$F$357,0),MATCH(CONCATENATE(S$1,"_",$H30),'DATA POBLACION'!$A$1:$CP$1,0))</f>
        <v>6</v>
      </c>
      <c r="T30" s="32">
        <f>INDEX('DATA POBLACION'!$A$1:$CP$357,MATCH($G30,'DATA POBLACION'!$F$1:$F$357,0),MATCH(CONCATENATE(T$1,"_",$H30),'DATA POBLACION'!$A$1:$CP$1,0))</f>
        <v>5</v>
      </c>
      <c r="U30" s="32">
        <f>INDEX('DATA POBLACION'!$A$1:$CP$357,MATCH($G30,'DATA POBLACION'!$F$1:$F$357,0),MATCH(CONCATENATE(U$1,"_",$H30),'DATA POBLACION'!$A$1:$CP$1,0))</f>
        <v>4</v>
      </c>
      <c r="V30" s="84">
        <f t="shared" si="2"/>
        <v>29</v>
      </c>
      <c r="W30" s="32">
        <f>INDEX('DATA POBLACION'!$A$1:$CP$357,MATCH($G30,'DATA POBLACION'!$F$1:$F$357,0),MATCH(CONCATENATE(W$1,"_",$H30),'DATA POBLACION'!$A$1:$CP$1,0))</f>
        <v>8</v>
      </c>
      <c r="X30" s="32">
        <f>INDEX('DATA POBLACION'!$A$1:$CP$357,MATCH($G30,'DATA POBLACION'!$F$1:$F$357,0),MATCH(CONCATENATE(X$1,"_",$H30),'DATA POBLACION'!$A$1:$CP$1,0))</f>
        <v>6</v>
      </c>
      <c r="Y30" s="32">
        <f>INDEX('DATA POBLACION'!$A$1:$CP$357,MATCH($G30,'DATA POBLACION'!$F$1:$F$357,0),MATCH(CONCATENATE(Y$1,"_",$H30),'DATA POBLACION'!$A$1:$CP$1,0))</f>
        <v>7</v>
      </c>
      <c r="Z30" s="32">
        <f>INDEX('DATA POBLACION'!$A$1:$CP$357,MATCH($G30,'DATA POBLACION'!$F$1:$F$357,0),MATCH(CONCATENATE(Z$1,"_",$H30),'DATA POBLACION'!$A$1:$CP$1,0))</f>
        <v>5</v>
      </c>
      <c r="AA30" s="32">
        <f>INDEX('DATA POBLACION'!$A$1:$CP$357,MATCH($G30,'DATA POBLACION'!$F$1:$F$357,0),MATCH(CONCATENATE(AA$1,"_",$H30),'DATA POBLACION'!$A$1:$CP$1,0))</f>
        <v>9</v>
      </c>
      <c r="AB30" s="83">
        <f t="shared" si="3"/>
        <v>35</v>
      </c>
      <c r="AC30" s="32">
        <f>INDEX('DATA POBLACION'!$A$1:$CP$357,MATCH($G30,'DATA POBLACION'!$F$1:$F$357,0),MATCH(CONCATENATE(AC$1,"_",$H30),'DATA POBLACION'!$A$1:$CP$1,0))</f>
        <v>5</v>
      </c>
      <c r="AD30" s="32">
        <f>INDEX('DATA POBLACION'!$A$1:$CP$357,MATCH($G30,'DATA POBLACION'!$F$1:$F$357,0),MATCH(CONCATENATE(AD$1,"_",$H30),'DATA POBLACION'!$A$1:$CP$1,0))</f>
        <v>8</v>
      </c>
      <c r="AE30" s="32">
        <f>INDEX('DATA POBLACION'!$A$1:$CP$357,MATCH($G30,'DATA POBLACION'!$F$1:$F$357,0),MATCH(CONCATENATE(AE$1,"_",$H30),'DATA POBLACION'!$A$1:$CP$1,0))</f>
        <v>9</v>
      </c>
      <c r="AF30" s="84">
        <f t="shared" si="4"/>
        <v>22</v>
      </c>
      <c r="AG30" s="32">
        <f>INDEX('DATA POBLACION'!$A$1:$CP$357,MATCH($G30,'DATA POBLACION'!$F$1:$F$357,0),MATCH(CONCATENATE(AG$1,"_",$H30),'DATA POBLACION'!$A$1:$CP$1,0))</f>
        <v>11</v>
      </c>
      <c r="AH30" s="32">
        <f>INDEX('DATA POBLACION'!$A$1:$CP$357,MATCH($G30,'DATA POBLACION'!$F$1:$F$357,0),MATCH(CONCATENATE(AH$1,"_",$H30),'DATA POBLACION'!$A$1:$CP$1,0))</f>
        <v>7</v>
      </c>
      <c r="AI30" s="4">
        <f t="shared" si="9"/>
        <v>40</v>
      </c>
      <c r="AJ30" s="32">
        <f>INDEX('DATA POBLACION'!$A$1:$CP$357,MATCH($G30,'DATA POBLACION'!$F$1:$F$357,0),MATCH(CONCATENATE(AJ$1,"_",$H30),'DATA POBLACION'!$A$1:$CP$1,0))</f>
        <v>46</v>
      </c>
      <c r="AK30" s="32">
        <f>INDEX('DATA POBLACION'!$A$1:$CP$357,MATCH($G30,'DATA POBLACION'!$F$1:$F$357,0),MATCH(CONCATENATE(AK$1,"_",$H30),'DATA POBLACION'!$A$1:$CP$1,0))</f>
        <v>46</v>
      </c>
      <c r="AL30" s="84">
        <f t="shared" si="5"/>
        <v>110</v>
      </c>
      <c r="AM30" s="32">
        <f>INDEX('DATA POBLACION'!$A$1:$CP$357,MATCH($G30,'DATA POBLACION'!$F$1:$F$357,0),MATCH(CONCATENATE(AM$1,"_",$H30),'DATA POBLACION'!$A$1:$CP$1,0))</f>
        <v>40</v>
      </c>
      <c r="AN30" s="32">
        <f>INDEX('DATA POBLACION'!$A$1:$CP$357,MATCH($G30,'DATA POBLACION'!$F$1:$F$357,0),MATCH(CONCATENATE(AN$1,"_",$H30),'DATA POBLACION'!$A$1:$CP$1,0))</f>
        <v>34</v>
      </c>
      <c r="AO30" s="32">
        <f>INDEX('DATA POBLACION'!$A$1:$CP$357,MATCH($G30,'DATA POBLACION'!$F$1:$F$357,0),MATCH(CONCATENATE(AO$1,"_",$H30),'DATA POBLACION'!$A$1:$CP$1,0))</f>
        <v>32</v>
      </c>
      <c r="AP30" s="32">
        <f>INDEX('DATA POBLACION'!$A$1:$CP$357,MATCH($G30,'DATA POBLACION'!$F$1:$F$357,0),MATCH(CONCATENATE(AP$1,"_",$H30),'DATA POBLACION'!$A$1:$CP$1,0))</f>
        <v>37</v>
      </c>
      <c r="AQ30" s="32">
        <f>INDEX('DATA POBLACION'!$A$1:$CP$357,MATCH($G30,'DATA POBLACION'!$F$1:$F$357,0),MATCH(CONCATENATE(AQ$1,"_",$H30),'DATA POBLACION'!$A$1:$CP$1,0))</f>
        <v>24</v>
      </c>
      <c r="AR30" s="32">
        <f>INDEX('DATA POBLACION'!$A$1:$CP$357,MATCH($G30,'DATA POBLACION'!$F$1:$F$357,0),MATCH(CONCATENATE(AR$1,"_",$H30),'DATA POBLACION'!$A$1:$CP$1,0))</f>
        <v>26</v>
      </c>
      <c r="AS30" s="84">
        <f t="shared" si="6"/>
        <v>193</v>
      </c>
      <c r="AT30" s="32">
        <f>INDEX('DATA POBLACION'!$A$1:$CP$357,MATCH($G30,'DATA POBLACION'!$F$1:$F$357,0),MATCH(CONCATENATE(AT$1,"_",$H30),'DATA POBLACION'!$A$1:$CP$1,0))</f>
        <v>22</v>
      </c>
      <c r="AU30" s="32">
        <f>INDEX('DATA POBLACION'!$A$1:$CP$357,MATCH($G30,'DATA POBLACION'!$F$1:$F$357,0),MATCH(CONCATENATE(AU$1,"_",$H30),'DATA POBLACION'!$A$1:$CP$1,0))</f>
        <v>16</v>
      </c>
      <c r="AV30" s="32">
        <f>INDEX('DATA POBLACION'!$A$1:$CP$357,MATCH($G30,'DATA POBLACION'!$F$1:$F$357,0),MATCH(CONCATENATE(AV$1,"_",$H30),'DATA POBLACION'!$A$1:$CP$1,0))</f>
        <v>11</v>
      </c>
      <c r="AW30" s="32">
        <f>INDEX('DATA POBLACION'!$A$1:$CP$357,MATCH($G30,'DATA POBLACION'!$F$1:$F$357,0),MATCH(CONCATENATE(AW$1,"_",$H30),'DATA POBLACION'!$A$1:$CP$1,0))</f>
        <v>8</v>
      </c>
      <c r="AX30" s="32">
        <f>INDEX('DATA POBLACION'!$A$1:$CP$357,MATCH($G30,'DATA POBLACION'!$F$1:$F$357,0),MATCH(CONCATENATE(AX$1,"_",$H30),'DATA POBLACION'!$A$1:$CP$1,0))</f>
        <v>9</v>
      </c>
      <c r="AY30" s="83">
        <f t="shared" si="7"/>
        <v>66</v>
      </c>
    </row>
    <row r="31" spans="1:51" x14ac:dyDescent="0.2">
      <c r="A31" s="18" t="s">
        <v>39</v>
      </c>
      <c r="B31" s="19" t="s">
        <v>65</v>
      </c>
      <c r="C31" s="20" t="s">
        <v>69</v>
      </c>
      <c r="D31" s="21" t="s">
        <v>2</v>
      </c>
      <c r="E31" s="22" t="s">
        <v>15</v>
      </c>
      <c r="F31" s="23">
        <v>1</v>
      </c>
      <c r="G31" s="24" t="s">
        <v>217</v>
      </c>
      <c r="H31" s="4" t="s">
        <v>126</v>
      </c>
      <c r="I31" s="4">
        <f t="shared" si="8"/>
        <v>451</v>
      </c>
      <c r="J31" s="32">
        <f>INDEX('DATA POBLACION'!$A$1:$CP$357,MATCH($G31,'DATA POBLACION'!$F$1:$F$357,0),MATCH(CONCATENATE(J$1,"_",$H31),'DATA POBLACION'!$A$1:$CP$1,0))</f>
        <v>6</v>
      </c>
      <c r="K31" s="32">
        <f>INDEX('DATA POBLACION'!$A$1:$CP$357,MATCH($G31,'DATA POBLACION'!$F$1:$F$357,0),MATCH(CONCATENATE(K$1,"_",$H31),'DATA POBLACION'!$A$1:$CP$1,0))</f>
        <v>7</v>
      </c>
      <c r="L31" s="32">
        <f>INDEX('DATA POBLACION'!$A$1:$CP$357,MATCH($G31,'DATA POBLACION'!$F$1:$F$357,0),MATCH(CONCATENATE(L$1,"_",$H31),'DATA POBLACION'!$A$1:$CP$1,0))</f>
        <v>6</v>
      </c>
      <c r="M31" s="32">
        <f>INDEX('DATA POBLACION'!$A$1:$CP$357,MATCH($G31,'DATA POBLACION'!$F$1:$F$357,0),MATCH(CONCATENATE(M$1,"_",$H31),'DATA POBLACION'!$A$1:$CP$1,0))</f>
        <v>6</v>
      </c>
      <c r="N31" s="32">
        <f>INDEX('DATA POBLACION'!$A$1:$CP$357,MATCH($G31,'DATA POBLACION'!$F$1:$F$357,0),MATCH(CONCATENATE(N$1,"_",$H31),'DATA POBLACION'!$A$1:$CP$1,0))</f>
        <v>4</v>
      </c>
      <c r="O31" s="85">
        <f t="shared" si="0"/>
        <v>16</v>
      </c>
      <c r="P31" s="84">
        <f t="shared" si="1"/>
        <v>29</v>
      </c>
      <c r="Q31" s="32">
        <f>INDEX('DATA POBLACION'!$A$1:$CP$357,MATCH($G31,'DATA POBLACION'!$F$1:$F$357,0),MATCH(CONCATENATE(Q$1,"_",$H31),'DATA POBLACION'!$A$1:$CP$1,0))</f>
        <v>7</v>
      </c>
      <c r="R31" s="32">
        <f>INDEX('DATA POBLACION'!$A$1:$CP$357,MATCH($G31,'DATA POBLACION'!$F$1:$F$357,0),MATCH(CONCATENATE(R$1,"_",$H31),'DATA POBLACION'!$A$1:$CP$1,0))</f>
        <v>7</v>
      </c>
      <c r="S31" s="32">
        <f>INDEX('DATA POBLACION'!$A$1:$CP$357,MATCH($G31,'DATA POBLACION'!$F$1:$F$357,0),MATCH(CONCATENATE(S$1,"_",$H31),'DATA POBLACION'!$A$1:$CP$1,0))</f>
        <v>4</v>
      </c>
      <c r="T31" s="32">
        <f>INDEX('DATA POBLACION'!$A$1:$CP$357,MATCH($G31,'DATA POBLACION'!$F$1:$F$357,0),MATCH(CONCATENATE(T$1,"_",$H31),'DATA POBLACION'!$A$1:$CP$1,0))</f>
        <v>4</v>
      </c>
      <c r="U31" s="32">
        <f>INDEX('DATA POBLACION'!$A$1:$CP$357,MATCH($G31,'DATA POBLACION'!$F$1:$F$357,0),MATCH(CONCATENATE(U$1,"_",$H31),'DATA POBLACION'!$A$1:$CP$1,0))</f>
        <v>5</v>
      </c>
      <c r="V31" s="84">
        <f t="shared" si="2"/>
        <v>27</v>
      </c>
      <c r="W31" s="32">
        <f>INDEX('DATA POBLACION'!$A$1:$CP$357,MATCH($G31,'DATA POBLACION'!$F$1:$F$357,0),MATCH(CONCATENATE(W$1,"_",$H31),'DATA POBLACION'!$A$1:$CP$1,0))</f>
        <v>4</v>
      </c>
      <c r="X31" s="32">
        <f>INDEX('DATA POBLACION'!$A$1:$CP$357,MATCH($G31,'DATA POBLACION'!$F$1:$F$357,0),MATCH(CONCATENATE(X$1,"_",$H31),'DATA POBLACION'!$A$1:$CP$1,0))</f>
        <v>3</v>
      </c>
      <c r="Y31" s="32">
        <f>INDEX('DATA POBLACION'!$A$1:$CP$357,MATCH($G31,'DATA POBLACION'!$F$1:$F$357,0),MATCH(CONCATENATE(Y$1,"_",$H31),'DATA POBLACION'!$A$1:$CP$1,0))</f>
        <v>5</v>
      </c>
      <c r="Z31" s="32">
        <f>INDEX('DATA POBLACION'!$A$1:$CP$357,MATCH($G31,'DATA POBLACION'!$F$1:$F$357,0),MATCH(CONCATENATE(Z$1,"_",$H31),'DATA POBLACION'!$A$1:$CP$1,0))</f>
        <v>6</v>
      </c>
      <c r="AA31" s="32">
        <f>INDEX('DATA POBLACION'!$A$1:$CP$357,MATCH($G31,'DATA POBLACION'!$F$1:$F$357,0),MATCH(CONCATENATE(AA$1,"_",$H31),'DATA POBLACION'!$A$1:$CP$1,0))</f>
        <v>7</v>
      </c>
      <c r="AB31" s="83">
        <f t="shared" si="3"/>
        <v>25</v>
      </c>
      <c r="AC31" s="32">
        <f>INDEX('DATA POBLACION'!$A$1:$CP$357,MATCH($G31,'DATA POBLACION'!$F$1:$F$357,0),MATCH(CONCATENATE(AC$1,"_",$H31),'DATA POBLACION'!$A$1:$CP$1,0))</f>
        <v>9</v>
      </c>
      <c r="AD31" s="32">
        <f>INDEX('DATA POBLACION'!$A$1:$CP$357,MATCH($G31,'DATA POBLACION'!$F$1:$F$357,0),MATCH(CONCATENATE(AD$1,"_",$H31),'DATA POBLACION'!$A$1:$CP$1,0))</f>
        <v>8</v>
      </c>
      <c r="AE31" s="32">
        <f>INDEX('DATA POBLACION'!$A$1:$CP$357,MATCH($G31,'DATA POBLACION'!$F$1:$F$357,0),MATCH(CONCATENATE(AE$1,"_",$H31),'DATA POBLACION'!$A$1:$CP$1,0))</f>
        <v>11</v>
      </c>
      <c r="AF31" s="84">
        <f t="shared" si="4"/>
        <v>28</v>
      </c>
      <c r="AG31" s="32">
        <f>INDEX('DATA POBLACION'!$A$1:$CP$357,MATCH($G31,'DATA POBLACION'!$F$1:$F$357,0),MATCH(CONCATENATE(AG$1,"_",$H31),'DATA POBLACION'!$A$1:$CP$1,0))</f>
        <v>12</v>
      </c>
      <c r="AH31" s="32">
        <f>INDEX('DATA POBLACION'!$A$1:$CP$357,MATCH($G31,'DATA POBLACION'!$F$1:$F$357,0),MATCH(CONCATENATE(AH$1,"_",$H31),'DATA POBLACION'!$A$1:$CP$1,0))</f>
        <v>11</v>
      </c>
      <c r="AI31" s="4">
        <f t="shared" si="9"/>
        <v>51</v>
      </c>
      <c r="AJ31" s="32">
        <f>INDEX('DATA POBLACION'!$A$1:$CP$357,MATCH($G31,'DATA POBLACION'!$F$1:$F$357,0),MATCH(CONCATENATE(AJ$1,"_",$H31),'DATA POBLACION'!$A$1:$CP$1,0))</f>
        <v>44</v>
      </c>
      <c r="AK31" s="32">
        <f>INDEX('DATA POBLACION'!$A$1:$CP$357,MATCH($G31,'DATA POBLACION'!$F$1:$F$357,0),MATCH(CONCATENATE(AK$1,"_",$H31),'DATA POBLACION'!$A$1:$CP$1,0))</f>
        <v>42</v>
      </c>
      <c r="AL31" s="84">
        <f t="shared" si="5"/>
        <v>109</v>
      </c>
      <c r="AM31" s="32">
        <f>INDEX('DATA POBLACION'!$A$1:$CP$357,MATCH($G31,'DATA POBLACION'!$F$1:$F$357,0),MATCH(CONCATENATE(AM$1,"_",$H31),'DATA POBLACION'!$A$1:$CP$1,0))</f>
        <v>35</v>
      </c>
      <c r="AN31" s="32">
        <f>INDEX('DATA POBLACION'!$A$1:$CP$357,MATCH($G31,'DATA POBLACION'!$F$1:$F$357,0),MATCH(CONCATENATE(AN$1,"_",$H31),'DATA POBLACION'!$A$1:$CP$1,0))</f>
        <v>30</v>
      </c>
      <c r="AO31" s="32">
        <f>INDEX('DATA POBLACION'!$A$1:$CP$357,MATCH($G31,'DATA POBLACION'!$F$1:$F$357,0),MATCH(CONCATENATE(AO$1,"_",$H31),'DATA POBLACION'!$A$1:$CP$1,0))</f>
        <v>30</v>
      </c>
      <c r="AP31" s="32">
        <f>INDEX('DATA POBLACION'!$A$1:$CP$357,MATCH($G31,'DATA POBLACION'!$F$1:$F$357,0),MATCH(CONCATENATE(AP$1,"_",$H31),'DATA POBLACION'!$A$1:$CP$1,0))</f>
        <v>24</v>
      </c>
      <c r="AQ31" s="32">
        <f>INDEX('DATA POBLACION'!$A$1:$CP$357,MATCH($G31,'DATA POBLACION'!$F$1:$F$357,0),MATCH(CONCATENATE(AQ$1,"_",$H31),'DATA POBLACION'!$A$1:$CP$1,0))</f>
        <v>24</v>
      </c>
      <c r="AR31" s="32">
        <f>INDEX('DATA POBLACION'!$A$1:$CP$357,MATCH($G31,'DATA POBLACION'!$F$1:$F$357,0),MATCH(CONCATENATE(AR$1,"_",$H31),'DATA POBLACION'!$A$1:$CP$1,0))</f>
        <v>19</v>
      </c>
      <c r="AS31" s="84">
        <f t="shared" si="6"/>
        <v>162</v>
      </c>
      <c r="AT31" s="32">
        <f>INDEX('DATA POBLACION'!$A$1:$CP$357,MATCH($G31,'DATA POBLACION'!$F$1:$F$357,0),MATCH(CONCATENATE(AT$1,"_",$H31),'DATA POBLACION'!$A$1:$CP$1,0))</f>
        <v>20</v>
      </c>
      <c r="AU31" s="32">
        <f>INDEX('DATA POBLACION'!$A$1:$CP$357,MATCH($G31,'DATA POBLACION'!$F$1:$F$357,0),MATCH(CONCATENATE(AU$1,"_",$H31),'DATA POBLACION'!$A$1:$CP$1,0))</f>
        <v>17</v>
      </c>
      <c r="AV31" s="32">
        <f>INDEX('DATA POBLACION'!$A$1:$CP$357,MATCH($G31,'DATA POBLACION'!$F$1:$F$357,0),MATCH(CONCATENATE(AV$1,"_",$H31),'DATA POBLACION'!$A$1:$CP$1,0))</f>
        <v>15</v>
      </c>
      <c r="AW31" s="32">
        <f>INDEX('DATA POBLACION'!$A$1:$CP$357,MATCH($G31,'DATA POBLACION'!$F$1:$F$357,0),MATCH(CONCATENATE(AW$1,"_",$H31),'DATA POBLACION'!$A$1:$CP$1,0))</f>
        <v>9</v>
      </c>
      <c r="AX31" s="32">
        <f>INDEX('DATA POBLACION'!$A$1:$CP$357,MATCH($G31,'DATA POBLACION'!$F$1:$F$357,0),MATCH(CONCATENATE(AX$1,"_",$H31),'DATA POBLACION'!$A$1:$CP$1,0))</f>
        <v>10</v>
      </c>
      <c r="AY31" s="83">
        <f t="shared" si="7"/>
        <v>71</v>
      </c>
    </row>
    <row r="32" spans="1:51" x14ac:dyDescent="0.2">
      <c r="A32" s="18" t="s">
        <v>40</v>
      </c>
      <c r="B32" s="19" t="s">
        <v>65</v>
      </c>
      <c r="C32" s="20" t="s">
        <v>69</v>
      </c>
      <c r="D32" s="21" t="s">
        <v>2</v>
      </c>
      <c r="E32" s="22" t="s">
        <v>16</v>
      </c>
      <c r="F32" s="23">
        <v>1</v>
      </c>
      <c r="G32" s="24" t="s">
        <v>69</v>
      </c>
      <c r="H32" s="4" t="s">
        <v>125</v>
      </c>
      <c r="I32" s="4">
        <f t="shared" si="8"/>
        <v>3229</v>
      </c>
      <c r="J32" s="32">
        <f>INDEX('DATA POBLACION'!$A$1:$CP$357,MATCH($G32,'DATA POBLACION'!$F$1:$F$357,0),MATCH(CONCATENATE(J$1,"_",$H32),'DATA POBLACION'!$A$1:$CP$1,0))</f>
        <v>43</v>
      </c>
      <c r="K32" s="32">
        <f>INDEX('DATA POBLACION'!$A$1:$CP$357,MATCH($G32,'DATA POBLACION'!$F$1:$F$357,0),MATCH(CONCATENATE(K$1,"_",$H32),'DATA POBLACION'!$A$1:$CP$1,0))</f>
        <v>48</v>
      </c>
      <c r="L32" s="32">
        <f>INDEX('DATA POBLACION'!$A$1:$CP$357,MATCH($G32,'DATA POBLACION'!$F$1:$F$357,0),MATCH(CONCATENATE(L$1,"_",$H32),'DATA POBLACION'!$A$1:$CP$1,0))</f>
        <v>58</v>
      </c>
      <c r="M32" s="32">
        <f>INDEX('DATA POBLACION'!$A$1:$CP$357,MATCH($G32,'DATA POBLACION'!$F$1:$F$357,0),MATCH(CONCATENATE(M$1,"_",$H32),'DATA POBLACION'!$A$1:$CP$1,0))</f>
        <v>54</v>
      </c>
      <c r="N32" s="32">
        <f>INDEX('DATA POBLACION'!$A$1:$CP$357,MATCH($G32,'DATA POBLACION'!$F$1:$F$357,0),MATCH(CONCATENATE(N$1,"_",$H32),'DATA POBLACION'!$A$1:$CP$1,0))</f>
        <v>46</v>
      </c>
      <c r="O32" s="85">
        <f t="shared" si="0"/>
        <v>158</v>
      </c>
      <c r="P32" s="84">
        <f t="shared" si="1"/>
        <v>249</v>
      </c>
      <c r="Q32" s="32">
        <f>INDEX('DATA POBLACION'!$A$1:$CP$357,MATCH($G32,'DATA POBLACION'!$F$1:$F$357,0),MATCH(CONCATENATE(Q$1,"_",$H32),'DATA POBLACION'!$A$1:$CP$1,0))</f>
        <v>49</v>
      </c>
      <c r="R32" s="32">
        <f>INDEX('DATA POBLACION'!$A$1:$CP$357,MATCH($G32,'DATA POBLACION'!$F$1:$F$357,0),MATCH(CONCATENATE(R$1,"_",$H32),'DATA POBLACION'!$A$1:$CP$1,0))</f>
        <v>36</v>
      </c>
      <c r="S32" s="32">
        <f>INDEX('DATA POBLACION'!$A$1:$CP$357,MATCH($G32,'DATA POBLACION'!$F$1:$F$357,0),MATCH(CONCATENATE(S$1,"_",$H32),'DATA POBLACION'!$A$1:$CP$1,0))</f>
        <v>41</v>
      </c>
      <c r="T32" s="32">
        <f>INDEX('DATA POBLACION'!$A$1:$CP$357,MATCH($G32,'DATA POBLACION'!$F$1:$F$357,0),MATCH(CONCATENATE(T$1,"_",$H32),'DATA POBLACION'!$A$1:$CP$1,0))</f>
        <v>45</v>
      </c>
      <c r="U32" s="32">
        <f>INDEX('DATA POBLACION'!$A$1:$CP$357,MATCH($G32,'DATA POBLACION'!$F$1:$F$357,0),MATCH(CONCATENATE(U$1,"_",$H32),'DATA POBLACION'!$A$1:$CP$1,0))</f>
        <v>49</v>
      </c>
      <c r="V32" s="84">
        <f t="shared" si="2"/>
        <v>220</v>
      </c>
      <c r="W32" s="32">
        <f>INDEX('DATA POBLACION'!$A$1:$CP$357,MATCH($G32,'DATA POBLACION'!$F$1:$F$357,0),MATCH(CONCATENATE(W$1,"_",$H32),'DATA POBLACION'!$A$1:$CP$1,0))</f>
        <v>43</v>
      </c>
      <c r="X32" s="32">
        <f>INDEX('DATA POBLACION'!$A$1:$CP$357,MATCH($G32,'DATA POBLACION'!$F$1:$F$357,0),MATCH(CONCATENATE(X$1,"_",$H32),'DATA POBLACION'!$A$1:$CP$1,0))</f>
        <v>57</v>
      </c>
      <c r="Y32" s="32">
        <f>INDEX('DATA POBLACION'!$A$1:$CP$357,MATCH($G32,'DATA POBLACION'!$F$1:$F$357,0),MATCH(CONCATENATE(Y$1,"_",$H32),'DATA POBLACION'!$A$1:$CP$1,0))</f>
        <v>57</v>
      </c>
      <c r="Z32" s="32">
        <f>INDEX('DATA POBLACION'!$A$1:$CP$357,MATCH($G32,'DATA POBLACION'!$F$1:$F$357,0),MATCH(CONCATENATE(Z$1,"_",$H32),'DATA POBLACION'!$A$1:$CP$1,0))</f>
        <v>71</v>
      </c>
      <c r="AA32" s="32">
        <f>INDEX('DATA POBLACION'!$A$1:$CP$357,MATCH($G32,'DATA POBLACION'!$F$1:$F$357,0),MATCH(CONCATENATE(AA$1,"_",$H32),'DATA POBLACION'!$A$1:$CP$1,0))</f>
        <v>66</v>
      </c>
      <c r="AB32" s="83">
        <f t="shared" si="3"/>
        <v>294</v>
      </c>
      <c r="AC32" s="32">
        <f>INDEX('DATA POBLACION'!$A$1:$CP$357,MATCH($G32,'DATA POBLACION'!$F$1:$F$357,0),MATCH(CONCATENATE(AC$1,"_",$H32),'DATA POBLACION'!$A$1:$CP$1,0))</f>
        <v>72</v>
      </c>
      <c r="AD32" s="32">
        <f>INDEX('DATA POBLACION'!$A$1:$CP$357,MATCH($G32,'DATA POBLACION'!$F$1:$F$357,0),MATCH(CONCATENATE(AD$1,"_",$H32),'DATA POBLACION'!$A$1:$CP$1,0))</f>
        <v>60</v>
      </c>
      <c r="AE32" s="32">
        <f>INDEX('DATA POBLACION'!$A$1:$CP$357,MATCH($G32,'DATA POBLACION'!$F$1:$F$357,0),MATCH(CONCATENATE(AE$1,"_",$H32),'DATA POBLACION'!$A$1:$CP$1,0))</f>
        <v>68</v>
      </c>
      <c r="AF32" s="84">
        <f t="shared" si="4"/>
        <v>200</v>
      </c>
      <c r="AG32" s="32">
        <f>INDEX('DATA POBLACION'!$A$1:$CP$357,MATCH($G32,'DATA POBLACION'!$F$1:$F$357,0),MATCH(CONCATENATE(AG$1,"_",$H32),'DATA POBLACION'!$A$1:$CP$1,0))</f>
        <v>81</v>
      </c>
      <c r="AH32" s="32">
        <f>INDEX('DATA POBLACION'!$A$1:$CP$357,MATCH($G32,'DATA POBLACION'!$F$1:$F$357,0),MATCH(CONCATENATE(AH$1,"_",$H32),'DATA POBLACION'!$A$1:$CP$1,0))</f>
        <v>73</v>
      </c>
      <c r="AI32" s="4">
        <f t="shared" si="9"/>
        <v>354</v>
      </c>
      <c r="AJ32" s="32">
        <f>INDEX('DATA POBLACION'!$A$1:$CP$357,MATCH($G32,'DATA POBLACION'!$F$1:$F$357,0),MATCH(CONCATENATE(AJ$1,"_",$H32),'DATA POBLACION'!$A$1:$CP$1,0))</f>
        <v>348</v>
      </c>
      <c r="AK32" s="32">
        <f>INDEX('DATA POBLACION'!$A$1:$CP$357,MATCH($G32,'DATA POBLACION'!$F$1:$F$357,0),MATCH(CONCATENATE(AK$1,"_",$H32),'DATA POBLACION'!$A$1:$CP$1,0))</f>
        <v>267</v>
      </c>
      <c r="AL32" s="84">
        <f t="shared" si="5"/>
        <v>769</v>
      </c>
      <c r="AM32" s="32">
        <f>INDEX('DATA POBLACION'!$A$1:$CP$357,MATCH($G32,'DATA POBLACION'!$F$1:$F$357,0),MATCH(CONCATENATE(AM$1,"_",$H32),'DATA POBLACION'!$A$1:$CP$1,0))</f>
        <v>216</v>
      </c>
      <c r="AN32" s="32">
        <f>INDEX('DATA POBLACION'!$A$1:$CP$357,MATCH($G32,'DATA POBLACION'!$F$1:$F$357,0),MATCH(CONCATENATE(AN$1,"_",$H32),'DATA POBLACION'!$A$1:$CP$1,0))</f>
        <v>208</v>
      </c>
      <c r="AO32" s="32">
        <f>INDEX('DATA POBLACION'!$A$1:$CP$357,MATCH($G32,'DATA POBLACION'!$F$1:$F$357,0),MATCH(CONCATENATE(AO$1,"_",$H32),'DATA POBLACION'!$A$1:$CP$1,0))</f>
        <v>186</v>
      </c>
      <c r="AP32" s="32">
        <f>INDEX('DATA POBLACION'!$A$1:$CP$357,MATCH($G32,'DATA POBLACION'!$F$1:$F$357,0),MATCH(CONCATENATE(AP$1,"_",$H32),'DATA POBLACION'!$A$1:$CP$1,0))</f>
        <v>160</v>
      </c>
      <c r="AQ32" s="32">
        <f>INDEX('DATA POBLACION'!$A$1:$CP$357,MATCH($G32,'DATA POBLACION'!$F$1:$F$357,0),MATCH(CONCATENATE(AQ$1,"_",$H32),'DATA POBLACION'!$A$1:$CP$1,0))</f>
        <v>156</v>
      </c>
      <c r="AR32" s="32">
        <f>INDEX('DATA POBLACION'!$A$1:$CP$357,MATCH($G32,'DATA POBLACION'!$F$1:$F$357,0),MATCH(CONCATENATE(AR$1,"_",$H32),'DATA POBLACION'!$A$1:$CP$1,0))</f>
        <v>153</v>
      </c>
      <c r="AS32" s="84">
        <f t="shared" si="6"/>
        <v>1079</v>
      </c>
      <c r="AT32" s="32">
        <f>INDEX('DATA POBLACION'!$A$1:$CP$357,MATCH($G32,'DATA POBLACION'!$F$1:$F$357,0),MATCH(CONCATENATE(AT$1,"_",$H32),'DATA POBLACION'!$A$1:$CP$1,0))</f>
        <v>114</v>
      </c>
      <c r="AU32" s="32">
        <f>INDEX('DATA POBLACION'!$A$1:$CP$357,MATCH($G32,'DATA POBLACION'!$F$1:$F$357,0),MATCH(CONCATENATE(AU$1,"_",$H32),'DATA POBLACION'!$A$1:$CP$1,0))</f>
        <v>97</v>
      </c>
      <c r="AV32" s="32">
        <f>INDEX('DATA POBLACION'!$A$1:$CP$357,MATCH($G32,'DATA POBLACION'!$F$1:$F$357,0),MATCH(CONCATENATE(AV$1,"_",$H32),'DATA POBLACION'!$A$1:$CP$1,0))</f>
        <v>72</v>
      </c>
      <c r="AW32" s="32">
        <f>INDEX('DATA POBLACION'!$A$1:$CP$357,MATCH($G32,'DATA POBLACION'!$F$1:$F$357,0),MATCH(CONCATENATE(AW$1,"_",$H32),'DATA POBLACION'!$A$1:$CP$1,0))</f>
        <v>74</v>
      </c>
      <c r="AX32" s="32">
        <f>INDEX('DATA POBLACION'!$A$1:$CP$357,MATCH($G32,'DATA POBLACION'!$F$1:$F$357,0),MATCH(CONCATENATE(AX$1,"_",$H32),'DATA POBLACION'!$A$1:$CP$1,0))</f>
        <v>61</v>
      </c>
      <c r="AY32" s="83">
        <f t="shared" si="7"/>
        <v>418</v>
      </c>
    </row>
    <row r="33" spans="1:51" x14ac:dyDescent="0.2">
      <c r="A33" s="18" t="s">
        <v>40</v>
      </c>
      <c r="B33" s="19" t="s">
        <v>65</v>
      </c>
      <c r="C33" s="20" t="s">
        <v>69</v>
      </c>
      <c r="D33" s="21" t="s">
        <v>2</v>
      </c>
      <c r="E33" s="22" t="s">
        <v>16</v>
      </c>
      <c r="F33" s="23">
        <v>1</v>
      </c>
      <c r="G33" s="24" t="s">
        <v>69</v>
      </c>
      <c r="H33" s="4" t="s">
        <v>126</v>
      </c>
      <c r="I33" s="4">
        <f t="shared" si="8"/>
        <v>3137</v>
      </c>
      <c r="J33" s="32">
        <f>INDEX('DATA POBLACION'!$A$1:$CP$357,MATCH($G33,'DATA POBLACION'!$F$1:$F$357,0),MATCH(CONCATENATE(J$1,"_",$H33),'DATA POBLACION'!$A$1:$CP$1,0))</f>
        <v>39</v>
      </c>
      <c r="K33" s="32">
        <f>INDEX('DATA POBLACION'!$A$1:$CP$357,MATCH($G33,'DATA POBLACION'!$F$1:$F$357,0),MATCH(CONCATENATE(K$1,"_",$H33),'DATA POBLACION'!$A$1:$CP$1,0))</f>
        <v>48</v>
      </c>
      <c r="L33" s="32">
        <f>INDEX('DATA POBLACION'!$A$1:$CP$357,MATCH($G33,'DATA POBLACION'!$F$1:$F$357,0),MATCH(CONCATENATE(L$1,"_",$H33),'DATA POBLACION'!$A$1:$CP$1,0))</f>
        <v>46</v>
      </c>
      <c r="M33" s="32">
        <f>INDEX('DATA POBLACION'!$A$1:$CP$357,MATCH($G33,'DATA POBLACION'!$F$1:$F$357,0),MATCH(CONCATENATE(M$1,"_",$H33),'DATA POBLACION'!$A$1:$CP$1,0))</f>
        <v>39</v>
      </c>
      <c r="N33" s="32">
        <f>INDEX('DATA POBLACION'!$A$1:$CP$357,MATCH($G33,'DATA POBLACION'!$F$1:$F$357,0),MATCH(CONCATENATE(N$1,"_",$H33),'DATA POBLACION'!$A$1:$CP$1,0))</f>
        <v>49</v>
      </c>
      <c r="O33" s="85">
        <f t="shared" si="0"/>
        <v>134</v>
      </c>
      <c r="P33" s="84">
        <f t="shared" si="1"/>
        <v>221</v>
      </c>
      <c r="Q33" s="32">
        <f>INDEX('DATA POBLACION'!$A$1:$CP$357,MATCH($G33,'DATA POBLACION'!$F$1:$F$357,0),MATCH(CONCATENATE(Q$1,"_",$H33),'DATA POBLACION'!$A$1:$CP$1,0))</f>
        <v>46</v>
      </c>
      <c r="R33" s="32">
        <f>INDEX('DATA POBLACION'!$A$1:$CP$357,MATCH($G33,'DATA POBLACION'!$F$1:$F$357,0),MATCH(CONCATENATE(R$1,"_",$H33),'DATA POBLACION'!$A$1:$CP$1,0))</f>
        <v>40</v>
      </c>
      <c r="S33" s="32">
        <f>INDEX('DATA POBLACION'!$A$1:$CP$357,MATCH($G33,'DATA POBLACION'!$F$1:$F$357,0),MATCH(CONCATENATE(S$1,"_",$H33),'DATA POBLACION'!$A$1:$CP$1,0))</f>
        <v>46</v>
      </c>
      <c r="T33" s="32">
        <f>INDEX('DATA POBLACION'!$A$1:$CP$357,MATCH($G33,'DATA POBLACION'!$F$1:$F$357,0),MATCH(CONCATENATE(T$1,"_",$H33),'DATA POBLACION'!$A$1:$CP$1,0))</f>
        <v>50</v>
      </c>
      <c r="U33" s="32">
        <f>INDEX('DATA POBLACION'!$A$1:$CP$357,MATCH($G33,'DATA POBLACION'!$F$1:$F$357,0),MATCH(CONCATENATE(U$1,"_",$H33),'DATA POBLACION'!$A$1:$CP$1,0))</f>
        <v>38</v>
      </c>
      <c r="V33" s="84">
        <f t="shared" si="2"/>
        <v>220</v>
      </c>
      <c r="W33" s="32">
        <f>INDEX('DATA POBLACION'!$A$1:$CP$357,MATCH($G33,'DATA POBLACION'!$F$1:$F$357,0),MATCH(CONCATENATE(W$1,"_",$H33),'DATA POBLACION'!$A$1:$CP$1,0))</f>
        <v>43</v>
      </c>
      <c r="X33" s="32">
        <f>INDEX('DATA POBLACION'!$A$1:$CP$357,MATCH($G33,'DATA POBLACION'!$F$1:$F$357,0),MATCH(CONCATENATE(X$1,"_",$H33),'DATA POBLACION'!$A$1:$CP$1,0))</f>
        <v>51</v>
      </c>
      <c r="Y33" s="32">
        <f>INDEX('DATA POBLACION'!$A$1:$CP$357,MATCH($G33,'DATA POBLACION'!$F$1:$F$357,0),MATCH(CONCATENATE(Y$1,"_",$H33),'DATA POBLACION'!$A$1:$CP$1,0))</f>
        <v>43</v>
      </c>
      <c r="Z33" s="32">
        <f>INDEX('DATA POBLACION'!$A$1:$CP$357,MATCH($G33,'DATA POBLACION'!$F$1:$F$357,0),MATCH(CONCATENATE(Z$1,"_",$H33),'DATA POBLACION'!$A$1:$CP$1,0))</f>
        <v>54</v>
      </c>
      <c r="AA33" s="32">
        <f>INDEX('DATA POBLACION'!$A$1:$CP$357,MATCH($G33,'DATA POBLACION'!$F$1:$F$357,0),MATCH(CONCATENATE(AA$1,"_",$H33),'DATA POBLACION'!$A$1:$CP$1,0))</f>
        <v>63</v>
      </c>
      <c r="AB33" s="83">
        <f t="shared" si="3"/>
        <v>254</v>
      </c>
      <c r="AC33" s="32">
        <f>INDEX('DATA POBLACION'!$A$1:$CP$357,MATCH($G33,'DATA POBLACION'!$F$1:$F$357,0),MATCH(CONCATENATE(AC$1,"_",$H33),'DATA POBLACION'!$A$1:$CP$1,0))</f>
        <v>63</v>
      </c>
      <c r="AD33" s="32">
        <f>INDEX('DATA POBLACION'!$A$1:$CP$357,MATCH($G33,'DATA POBLACION'!$F$1:$F$357,0),MATCH(CONCATENATE(AD$1,"_",$H33),'DATA POBLACION'!$A$1:$CP$1,0))</f>
        <v>74</v>
      </c>
      <c r="AE33" s="32">
        <f>INDEX('DATA POBLACION'!$A$1:$CP$357,MATCH($G33,'DATA POBLACION'!$F$1:$F$357,0),MATCH(CONCATENATE(AE$1,"_",$H33),'DATA POBLACION'!$A$1:$CP$1,0))</f>
        <v>71</v>
      </c>
      <c r="AF33" s="84">
        <f t="shared" si="4"/>
        <v>208</v>
      </c>
      <c r="AG33" s="32">
        <f>INDEX('DATA POBLACION'!$A$1:$CP$357,MATCH($G33,'DATA POBLACION'!$F$1:$F$357,0),MATCH(CONCATENATE(AG$1,"_",$H33),'DATA POBLACION'!$A$1:$CP$1,0))</f>
        <v>68</v>
      </c>
      <c r="AH33" s="32">
        <f>INDEX('DATA POBLACION'!$A$1:$CP$357,MATCH($G33,'DATA POBLACION'!$F$1:$F$357,0),MATCH(CONCATENATE(AH$1,"_",$H33),'DATA POBLACION'!$A$1:$CP$1,0))</f>
        <v>59</v>
      </c>
      <c r="AI33" s="4">
        <f t="shared" si="9"/>
        <v>335</v>
      </c>
      <c r="AJ33" s="32">
        <f>INDEX('DATA POBLACION'!$A$1:$CP$357,MATCH($G33,'DATA POBLACION'!$F$1:$F$357,0),MATCH(CONCATENATE(AJ$1,"_",$H33),'DATA POBLACION'!$A$1:$CP$1,0))</f>
        <v>334</v>
      </c>
      <c r="AK33" s="32">
        <f>INDEX('DATA POBLACION'!$A$1:$CP$357,MATCH($G33,'DATA POBLACION'!$F$1:$F$357,0),MATCH(CONCATENATE(AK$1,"_",$H33),'DATA POBLACION'!$A$1:$CP$1,0))</f>
        <v>267</v>
      </c>
      <c r="AL33" s="84">
        <f t="shared" si="5"/>
        <v>728</v>
      </c>
      <c r="AM33" s="32">
        <f>INDEX('DATA POBLACION'!$A$1:$CP$357,MATCH($G33,'DATA POBLACION'!$F$1:$F$357,0),MATCH(CONCATENATE(AM$1,"_",$H33),'DATA POBLACION'!$A$1:$CP$1,0))</f>
        <v>210</v>
      </c>
      <c r="AN33" s="32">
        <f>INDEX('DATA POBLACION'!$A$1:$CP$357,MATCH($G33,'DATA POBLACION'!$F$1:$F$357,0),MATCH(CONCATENATE(AN$1,"_",$H33),'DATA POBLACION'!$A$1:$CP$1,0))</f>
        <v>179</v>
      </c>
      <c r="AO33" s="32">
        <f>INDEX('DATA POBLACION'!$A$1:$CP$357,MATCH($G33,'DATA POBLACION'!$F$1:$F$357,0),MATCH(CONCATENATE(AO$1,"_",$H33),'DATA POBLACION'!$A$1:$CP$1,0))</f>
        <v>174</v>
      </c>
      <c r="AP33" s="32">
        <f>INDEX('DATA POBLACION'!$A$1:$CP$357,MATCH($G33,'DATA POBLACION'!$F$1:$F$357,0),MATCH(CONCATENATE(AP$1,"_",$H33),'DATA POBLACION'!$A$1:$CP$1,0))</f>
        <v>156</v>
      </c>
      <c r="AQ33" s="32">
        <f>INDEX('DATA POBLACION'!$A$1:$CP$357,MATCH($G33,'DATA POBLACION'!$F$1:$F$357,0),MATCH(CONCATENATE(AQ$1,"_",$H33),'DATA POBLACION'!$A$1:$CP$1,0))</f>
        <v>156</v>
      </c>
      <c r="AR33" s="32">
        <f>INDEX('DATA POBLACION'!$A$1:$CP$357,MATCH($G33,'DATA POBLACION'!$F$1:$F$357,0),MATCH(CONCATENATE(AR$1,"_",$H33),'DATA POBLACION'!$A$1:$CP$1,0))</f>
        <v>153</v>
      </c>
      <c r="AS33" s="84">
        <f t="shared" si="6"/>
        <v>1028</v>
      </c>
      <c r="AT33" s="32">
        <f>INDEX('DATA POBLACION'!$A$1:$CP$357,MATCH($G33,'DATA POBLACION'!$F$1:$F$357,0),MATCH(CONCATENATE(AT$1,"_",$H33),'DATA POBLACION'!$A$1:$CP$1,0))</f>
        <v>123</v>
      </c>
      <c r="AU33" s="32">
        <f>INDEX('DATA POBLACION'!$A$1:$CP$357,MATCH($G33,'DATA POBLACION'!$F$1:$F$357,0),MATCH(CONCATENATE(AU$1,"_",$H33),'DATA POBLACION'!$A$1:$CP$1,0))</f>
        <v>107</v>
      </c>
      <c r="AV33" s="32">
        <f>INDEX('DATA POBLACION'!$A$1:$CP$357,MATCH($G33,'DATA POBLACION'!$F$1:$F$357,0),MATCH(CONCATENATE(AV$1,"_",$H33),'DATA POBLACION'!$A$1:$CP$1,0))</f>
        <v>77</v>
      </c>
      <c r="AW33" s="32">
        <f>INDEX('DATA POBLACION'!$A$1:$CP$357,MATCH($G33,'DATA POBLACION'!$F$1:$F$357,0),MATCH(CONCATENATE(AW$1,"_",$H33),'DATA POBLACION'!$A$1:$CP$1,0))</f>
        <v>79</v>
      </c>
      <c r="AX33" s="32">
        <f>INDEX('DATA POBLACION'!$A$1:$CP$357,MATCH($G33,'DATA POBLACION'!$F$1:$F$357,0),MATCH(CONCATENATE(AX$1,"_",$H33),'DATA POBLACION'!$A$1:$CP$1,0))</f>
        <v>92</v>
      </c>
      <c r="AY33" s="83">
        <f t="shared" si="7"/>
        <v>478</v>
      </c>
    </row>
    <row r="34" spans="1:51" x14ac:dyDescent="0.2">
      <c r="A34" s="18" t="s">
        <v>41</v>
      </c>
      <c r="B34" s="19" t="s">
        <v>65</v>
      </c>
      <c r="C34" s="20" t="s">
        <v>66</v>
      </c>
      <c r="D34" s="21" t="s">
        <v>3</v>
      </c>
      <c r="E34" s="22" t="s">
        <v>17</v>
      </c>
      <c r="F34" s="23">
        <v>1</v>
      </c>
      <c r="G34" s="24" t="s">
        <v>222</v>
      </c>
      <c r="H34" s="4" t="s">
        <v>125</v>
      </c>
      <c r="I34" s="4">
        <f t="shared" si="8"/>
        <v>2650</v>
      </c>
      <c r="J34" s="32">
        <f>INDEX('DATA POBLACION'!$A$1:$CP$357,MATCH($G34,'DATA POBLACION'!$F$1:$F$357,0),MATCH(CONCATENATE(J$1,"_",$H34),'DATA POBLACION'!$A$1:$CP$1,0))</f>
        <v>31</v>
      </c>
      <c r="K34" s="32">
        <f>INDEX('DATA POBLACION'!$A$1:$CP$357,MATCH($G34,'DATA POBLACION'!$F$1:$F$357,0),MATCH(CONCATENATE(K$1,"_",$H34),'DATA POBLACION'!$A$1:$CP$1,0))</f>
        <v>33</v>
      </c>
      <c r="L34" s="32">
        <f>INDEX('DATA POBLACION'!$A$1:$CP$357,MATCH($G34,'DATA POBLACION'!$F$1:$F$357,0),MATCH(CONCATENATE(L$1,"_",$H34),'DATA POBLACION'!$A$1:$CP$1,0))</f>
        <v>41</v>
      </c>
      <c r="M34" s="32">
        <f>INDEX('DATA POBLACION'!$A$1:$CP$357,MATCH($G34,'DATA POBLACION'!$F$1:$F$357,0),MATCH(CONCATENATE(M$1,"_",$H34),'DATA POBLACION'!$A$1:$CP$1,0))</f>
        <v>39</v>
      </c>
      <c r="N34" s="32">
        <f>INDEX('DATA POBLACION'!$A$1:$CP$357,MATCH($G34,'DATA POBLACION'!$F$1:$F$357,0),MATCH(CONCATENATE(N$1,"_",$H34),'DATA POBLACION'!$A$1:$CP$1,0))</f>
        <v>41</v>
      </c>
      <c r="O34" s="85">
        <f t="shared" ref="O34:O65" si="10">SUM(L34:N34)</f>
        <v>121</v>
      </c>
      <c r="P34" s="84">
        <f t="shared" ref="P34:P65" si="11">SUM(J34:N34)</f>
        <v>185</v>
      </c>
      <c r="Q34" s="32">
        <f>INDEX('DATA POBLACION'!$A$1:$CP$357,MATCH($G34,'DATA POBLACION'!$F$1:$F$357,0),MATCH(CONCATENATE(Q$1,"_",$H34),'DATA POBLACION'!$A$1:$CP$1,0))</f>
        <v>38</v>
      </c>
      <c r="R34" s="32">
        <f>INDEX('DATA POBLACION'!$A$1:$CP$357,MATCH($G34,'DATA POBLACION'!$F$1:$F$357,0),MATCH(CONCATENATE(R$1,"_",$H34),'DATA POBLACION'!$A$1:$CP$1,0))</f>
        <v>35</v>
      </c>
      <c r="S34" s="32">
        <f>INDEX('DATA POBLACION'!$A$1:$CP$357,MATCH($G34,'DATA POBLACION'!$F$1:$F$357,0),MATCH(CONCATENATE(S$1,"_",$H34),'DATA POBLACION'!$A$1:$CP$1,0))</f>
        <v>30</v>
      </c>
      <c r="T34" s="32">
        <f>INDEX('DATA POBLACION'!$A$1:$CP$357,MATCH($G34,'DATA POBLACION'!$F$1:$F$357,0),MATCH(CONCATENATE(T$1,"_",$H34),'DATA POBLACION'!$A$1:$CP$1,0))</f>
        <v>38</v>
      </c>
      <c r="U34" s="32">
        <f>INDEX('DATA POBLACION'!$A$1:$CP$357,MATCH($G34,'DATA POBLACION'!$F$1:$F$357,0),MATCH(CONCATENATE(U$1,"_",$H34),'DATA POBLACION'!$A$1:$CP$1,0))</f>
        <v>33</v>
      </c>
      <c r="V34" s="84">
        <f t="shared" ref="V34:V65" si="12">SUM(Q34:U34)</f>
        <v>174</v>
      </c>
      <c r="W34" s="32">
        <f>INDEX('DATA POBLACION'!$A$1:$CP$357,MATCH($G34,'DATA POBLACION'!$F$1:$F$357,0),MATCH(CONCATENATE(W$1,"_",$H34),'DATA POBLACION'!$A$1:$CP$1,0))</f>
        <v>28</v>
      </c>
      <c r="X34" s="32">
        <f>INDEX('DATA POBLACION'!$A$1:$CP$357,MATCH($G34,'DATA POBLACION'!$F$1:$F$357,0),MATCH(CONCATENATE(X$1,"_",$H34),'DATA POBLACION'!$A$1:$CP$1,0))</f>
        <v>38</v>
      </c>
      <c r="Y34" s="32">
        <f>INDEX('DATA POBLACION'!$A$1:$CP$357,MATCH($G34,'DATA POBLACION'!$F$1:$F$357,0),MATCH(CONCATENATE(Y$1,"_",$H34),'DATA POBLACION'!$A$1:$CP$1,0))</f>
        <v>42</v>
      </c>
      <c r="Z34" s="32">
        <f>INDEX('DATA POBLACION'!$A$1:$CP$357,MATCH($G34,'DATA POBLACION'!$F$1:$F$357,0),MATCH(CONCATENATE(Z$1,"_",$H34),'DATA POBLACION'!$A$1:$CP$1,0))</f>
        <v>25</v>
      </c>
      <c r="AA34" s="32">
        <f>INDEX('DATA POBLACION'!$A$1:$CP$357,MATCH($G34,'DATA POBLACION'!$F$1:$F$357,0),MATCH(CONCATENATE(AA$1,"_",$H34),'DATA POBLACION'!$A$1:$CP$1,0))</f>
        <v>42</v>
      </c>
      <c r="AB34" s="83">
        <f t="shared" ref="AB34:AB65" si="13">SUM(W34:AA34)</f>
        <v>175</v>
      </c>
      <c r="AC34" s="32">
        <f>INDEX('DATA POBLACION'!$A$1:$CP$357,MATCH($G34,'DATA POBLACION'!$F$1:$F$357,0),MATCH(CONCATENATE(AC$1,"_",$H34),'DATA POBLACION'!$A$1:$CP$1,0))</f>
        <v>40</v>
      </c>
      <c r="AD34" s="32">
        <f>INDEX('DATA POBLACION'!$A$1:$CP$357,MATCH($G34,'DATA POBLACION'!$F$1:$F$357,0),MATCH(CONCATENATE(AD$1,"_",$H34),'DATA POBLACION'!$A$1:$CP$1,0))</f>
        <v>55</v>
      </c>
      <c r="AE34" s="32">
        <f>INDEX('DATA POBLACION'!$A$1:$CP$357,MATCH($G34,'DATA POBLACION'!$F$1:$F$357,0),MATCH(CONCATENATE(AE$1,"_",$H34),'DATA POBLACION'!$A$1:$CP$1,0))</f>
        <v>49</v>
      </c>
      <c r="AF34" s="84">
        <f t="shared" ref="AF34:AF65" si="14">SUM(AC34:AE34)</f>
        <v>144</v>
      </c>
      <c r="AG34" s="32">
        <f>INDEX('DATA POBLACION'!$A$1:$CP$357,MATCH($G34,'DATA POBLACION'!$F$1:$F$357,0),MATCH(CONCATENATE(AG$1,"_",$H34),'DATA POBLACION'!$A$1:$CP$1,0))</f>
        <v>73</v>
      </c>
      <c r="AH34" s="32">
        <f>INDEX('DATA POBLACION'!$A$1:$CP$357,MATCH($G34,'DATA POBLACION'!$F$1:$F$357,0),MATCH(CONCATENATE(AH$1,"_",$H34),'DATA POBLACION'!$A$1:$CP$1,0))</f>
        <v>53</v>
      </c>
      <c r="AI34" s="4">
        <f t="shared" si="9"/>
        <v>270</v>
      </c>
      <c r="AJ34" s="32">
        <f>INDEX('DATA POBLACION'!$A$1:$CP$357,MATCH($G34,'DATA POBLACION'!$F$1:$F$357,0),MATCH(CONCATENATE(AJ$1,"_",$H34),'DATA POBLACION'!$A$1:$CP$1,0))</f>
        <v>272</v>
      </c>
      <c r="AK34" s="32">
        <f>INDEX('DATA POBLACION'!$A$1:$CP$357,MATCH($G34,'DATA POBLACION'!$F$1:$F$357,0),MATCH(CONCATENATE(AK$1,"_",$H34),'DATA POBLACION'!$A$1:$CP$1,0))</f>
        <v>264</v>
      </c>
      <c r="AL34" s="84">
        <f t="shared" ref="AL34:AL65" si="15">SUM(AG34+AH34+AJ34+AK34)</f>
        <v>662</v>
      </c>
      <c r="AM34" s="32">
        <f>INDEX('DATA POBLACION'!$A$1:$CP$357,MATCH($G34,'DATA POBLACION'!$F$1:$F$357,0),MATCH(CONCATENATE(AM$1,"_",$H34),'DATA POBLACION'!$A$1:$CP$1,0))</f>
        <v>220</v>
      </c>
      <c r="AN34" s="32">
        <f>INDEX('DATA POBLACION'!$A$1:$CP$357,MATCH($G34,'DATA POBLACION'!$F$1:$F$357,0),MATCH(CONCATENATE(AN$1,"_",$H34),'DATA POBLACION'!$A$1:$CP$1,0))</f>
        <v>170</v>
      </c>
      <c r="AO34" s="32">
        <f>INDEX('DATA POBLACION'!$A$1:$CP$357,MATCH($G34,'DATA POBLACION'!$F$1:$F$357,0),MATCH(CONCATENATE(AO$1,"_",$H34),'DATA POBLACION'!$A$1:$CP$1,0))</f>
        <v>156</v>
      </c>
      <c r="AP34" s="32">
        <f>INDEX('DATA POBLACION'!$A$1:$CP$357,MATCH($G34,'DATA POBLACION'!$F$1:$F$357,0),MATCH(CONCATENATE(AP$1,"_",$H34),'DATA POBLACION'!$A$1:$CP$1,0))</f>
        <v>158</v>
      </c>
      <c r="AQ34" s="32">
        <f>INDEX('DATA POBLACION'!$A$1:$CP$357,MATCH($G34,'DATA POBLACION'!$F$1:$F$357,0),MATCH(CONCATENATE(AQ$1,"_",$H34),'DATA POBLACION'!$A$1:$CP$1,0))</f>
        <v>160</v>
      </c>
      <c r="AR34" s="32">
        <f>INDEX('DATA POBLACION'!$A$1:$CP$357,MATCH($G34,'DATA POBLACION'!$F$1:$F$357,0),MATCH(CONCATENATE(AR$1,"_",$H34),'DATA POBLACION'!$A$1:$CP$1,0))</f>
        <v>132</v>
      </c>
      <c r="AS34" s="84">
        <f t="shared" ref="AS34:AS65" si="16">SUM(AM34+AN34+AO34+AP34+AQ34+AR34)</f>
        <v>996</v>
      </c>
      <c r="AT34" s="32">
        <f>INDEX('DATA POBLACION'!$A$1:$CP$357,MATCH($G34,'DATA POBLACION'!$F$1:$F$357,0),MATCH(CONCATENATE(AT$1,"_",$H34),'DATA POBLACION'!$A$1:$CP$1,0))</f>
        <v>100</v>
      </c>
      <c r="AU34" s="32">
        <f>INDEX('DATA POBLACION'!$A$1:$CP$357,MATCH($G34,'DATA POBLACION'!$F$1:$F$357,0),MATCH(CONCATENATE(AU$1,"_",$H34),'DATA POBLACION'!$A$1:$CP$1,0))</f>
        <v>88</v>
      </c>
      <c r="AV34" s="32">
        <f>INDEX('DATA POBLACION'!$A$1:$CP$357,MATCH($G34,'DATA POBLACION'!$F$1:$F$357,0),MATCH(CONCATENATE(AV$1,"_",$H34),'DATA POBLACION'!$A$1:$CP$1,0))</f>
        <v>44</v>
      </c>
      <c r="AW34" s="32">
        <f>INDEX('DATA POBLACION'!$A$1:$CP$357,MATCH($G34,'DATA POBLACION'!$F$1:$F$357,0),MATCH(CONCATENATE(AW$1,"_",$H34),'DATA POBLACION'!$A$1:$CP$1,0))</f>
        <v>35</v>
      </c>
      <c r="AX34" s="32">
        <f>INDEX('DATA POBLACION'!$A$1:$CP$357,MATCH($G34,'DATA POBLACION'!$F$1:$F$357,0),MATCH(CONCATENATE(AX$1,"_",$H34),'DATA POBLACION'!$A$1:$CP$1,0))</f>
        <v>47</v>
      </c>
      <c r="AY34" s="83">
        <f t="shared" ref="AY34:AY65" si="17">SUM(AT34:AX34)</f>
        <v>314</v>
      </c>
    </row>
    <row r="35" spans="1:51" x14ac:dyDescent="0.2">
      <c r="A35" s="18" t="s">
        <v>41</v>
      </c>
      <c r="B35" s="19" t="s">
        <v>65</v>
      </c>
      <c r="C35" s="20" t="s">
        <v>66</v>
      </c>
      <c r="D35" s="21" t="s">
        <v>3</v>
      </c>
      <c r="E35" s="22" t="s">
        <v>17</v>
      </c>
      <c r="F35" s="23">
        <v>1</v>
      </c>
      <c r="G35" s="24" t="s">
        <v>222</v>
      </c>
      <c r="H35" s="4" t="s">
        <v>126</v>
      </c>
      <c r="I35" s="4">
        <f t="shared" si="8"/>
        <v>2628</v>
      </c>
      <c r="J35" s="32">
        <f>INDEX('DATA POBLACION'!$A$1:$CP$357,MATCH($G35,'DATA POBLACION'!$F$1:$F$357,0),MATCH(CONCATENATE(J$1,"_",$H35),'DATA POBLACION'!$A$1:$CP$1,0))</f>
        <v>29</v>
      </c>
      <c r="K35" s="32">
        <f>INDEX('DATA POBLACION'!$A$1:$CP$357,MATCH($G35,'DATA POBLACION'!$F$1:$F$357,0),MATCH(CONCATENATE(K$1,"_",$H35),'DATA POBLACION'!$A$1:$CP$1,0))</f>
        <v>27</v>
      </c>
      <c r="L35" s="32">
        <f>INDEX('DATA POBLACION'!$A$1:$CP$357,MATCH($G35,'DATA POBLACION'!$F$1:$F$357,0),MATCH(CONCATENATE(L$1,"_",$H35),'DATA POBLACION'!$A$1:$CP$1,0))</f>
        <v>29</v>
      </c>
      <c r="M35" s="32">
        <f>INDEX('DATA POBLACION'!$A$1:$CP$357,MATCH($G35,'DATA POBLACION'!$F$1:$F$357,0),MATCH(CONCATENATE(M$1,"_",$H35),'DATA POBLACION'!$A$1:$CP$1,0))</f>
        <v>35</v>
      </c>
      <c r="N35" s="32">
        <f>INDEX('DATA POBLACION'!$A$1:$CP$357,MATCH($G35,'DATA POBLACION'!$F$1:$F$357,0),MATCH(CONCATENATE(N$1,"_",$H35),'DATA POBLACION'!$A$1:$CP$1,0))</f>
        <v>22</v>
      </c>
      <c r="O35" s="85">
        <f t="shared" si="10"/>
        <v>86</v>
      </c>
      <c r="P35" s="84">
        <f t="shared" si="11"/>
        <v>142</v>
      </c>
      <c r="Q35" s="32">
        <f>INDEX('DATA POBLACION'!$A$1:$CP$357,MATCH($G35,'DATA POBLACION'!$F$1:$F$357,0),MATCH(CONCATENATE(Q$1,"_",$H35),'DATA POBLACION'!$A$1:$CP$1,0))</f>
        <v>45</v>
      </c>
      <c r="R35" s="32">
        <f>INDEX('DATA POBLACION'!$A$1:$CP$357,MATCH($G35,'DATA POBLACION'!$F$1:$F$357,0),MATCH(CONCATENATE(R$1,"_",$H35),'DATA POBLACION'!$A$1:$CP$1,0))</f>
        <v>33</v>
      </c>
      <c r="S35" s="32">
        <f>INDEX('DATA POBLACION'!$A$1:$CP$357,MATCH($G35,'DATA POBLACION'!$F$1:$F$357,0),MATCH(CONCATENATE(S$1,"_",$H35),'DATA POBLACION'!$A$1:$CP$1,0))</f>
        <v>30</v>
      </c>
      <c r="T35" s="32">
        <f>INDEX('DATA POBLACION'!$A$1:$CP$357,MATCH($G35,'DATA POBLACION'!$F$1:$F$357,0),MATCH(CONCATENATE(T$1,"_",$H35),'DATA POBLACION'!$A$1:$CP$1,0))</f>
        <v>36</v>
      </c>
      <c r="U35" s="32">
        <f>INDEX('DATA POBLACION'!$A$1:$CP$357,MATCH($G35,'DATA POBLACION'!$F$1:$F$357,0),MATCH(CONCATENATE(U$1,"_",$H35),'DATA POBLACION'!$A$1:$CP$1,0))</f>
        <v>39</v>
      </c>
      <c r="V35" s="84">
        <f t="shared" si="12"/>
        <v>183</v>
      </c>
      <c r="W35" s="32">
        <f>INDEX('DATA POBLACION'!$A$1:$CP$357,MATCH($G35,'DATA POBLACION'!$F$1:$F$357,0),MATCH(CONCATENATE(W$1,"_",$H35),'DATA POBLACION'!$A$1:$CP$1,0))</f>
        <v>37</v>
      </c>
      <c r="X35" s="32">
        <f>INDEX('DATA POBLACION'!$A$1:$CP$357,MATCH($G35,'DATA POBLACION'!$F$1:$F$357,0),MATCH(CONCATENATE(X$1,"_",$H35),'DATA POBLACION'!$A$1:$CP$1,0))</f>
        <v>47</v>
      </c>
      <c r="Y35" s="32">
        <f>INDEX('DATA POBLACION'!$A$1:$CP$357,MATCH($G35,'DATA POBLACION'!$F$1:$F$357,0),MATCH(CONCATENATE(Y$1,"_",$H35),'DATA POBLACION'!$A$1:$CP$1,0))</f>
        <v>44</v>
      </c>
      <c r="Z35" s="32">
        <f>INDEX('DATA POBLACION'!$A$1:$CP$357,MATCH($G35,'DATA POBLACION'!$F$1:$F$357,0),MATCH(CONCATENATE(Z$1,"_",$H35),'DATA POBLACION'!$A$1:$CP$1,0))</f>
        <v>41</v>
      </c>
      <c r="AA35" s="32">
        <f>INDEX('DATA POBLACION'!$A$1:$CP$357,MATCH($G35,'DATA POBLACION'!$F$1:$F$357,0),MATCH(CONCATENATE(AA$1,"_",$H35),'DATA POBLACION'!$A$1:$CP$1,0))</f>
        <v>30</v>
      </c>
      <c r="AB35" s="83">
        <f t="shared" si="13"/>
        <v>199</v>
      </c>
      <c r="AC35" s="32">
        <f>INDEX('DATA POBLACION'!$A$1:$CP$357,MATCH($G35,'DATA POBLACION'!$F$1:$F$357,0),MATCH(CONCATENATE(AC$1,"_",$H35),'DATA POBLACION'!$A$1:$CP$1,0))</f>
        <v>28</v>
      </c>
      <c r="AD35" s="32">
        <f>INDEX('DATA POBLACION'!$A$1:$CP$357,MATCH($G35,'DATA POBLACION'!$F$1:$F$357,0),MATCH(CONCATENATE(AD$1,"_",$H35),'DATA POBLACION'!$A$1:$CP$1,0))</f>
        <v>53</v>
      </c>
      <c r="AE35" s="32">
        <f>INDEX('DATA POBLACION'!$A$1:$CP$357,MATCH($G35,'DATA POBLACION'!$F$1:$F$357,0),MATCH(CONCATENATE(AE$1,"_",$H35),'DATA POBLACION'!$A$1:$CP$1,0))</f>
        <v>35</v>
      </c>
      <c r="AF35" s="84">
        <f t="shared" si="14"/>
        <v>116</v>
      </c>
      <c r="AG35" s="32">
        <f>INDEX('DATA POBLACION'!$A$1:$CP$357,MATCH($G35,'DATA POBLACION'!$F$1:$F$357,0),MATCH(CONCATENATE(AG$1,"_",$H35),'DATA POBLACION'!$A$1:$CP$1,0))</f>
        <v>47</v>
      </c>
      <c r="AH35" s="32">
        <f>INDEX('DATA POBLACION'!$A$1:$CP$357,MATCH($G35,'DATA POBLACION'!$F$1:$F$357,0),MATCH(CONCATENATE(AH$1,"_",$H35),'DATA POBLACION'!$A$1:$CP$1,0))</f>
        <v>52</v>
      </c>
      <c r="AI35" s="4">
        <f t="shared" si="9"/>
        <v>215</v>
      </c>
      <c r="AJ35" s="32">
        <f>INDEX('DATA POBLACION'!$A$1:$CP$357,MATCH($G35,'DATA POBLACION'!$F$1:$F$357,0),MATCH(CONCATENATE(AJ$1,"_",$H35),'DATA POBLACION'!$A$1:$CP$1,0))</f>
        <v>242</v>
      </c>
      <c r="AK35" s="32">
        <f>INDEX('DATA POBLACION'!$A$1:$CP$357,MATCH($G35,'DATA POBLACION'!$F$1:$F$357,0),MATCH(CONCATENATE(AK$1,"_",$H35),'DATA POBLACION'!$A$1:$CP$1,0))</f>
        <v>276</v>
      </c>
      <c r="AL35" s="84">
        <f t="shared" si="15"/>
        <v>617</v>
      </c>
      <c r="AM35" s="32">
        <f>INDEX('DATA POBLACION'!$A$1:$CP$357,MATCH($G35,'DATA POBLACION'!$F$1:$F$357,0),MATCH(CONCATENATE(AM$1,"_",$H35),'DATA POBLACION'!$A$1:$CP$1,0))</f>
        <v>192</v>
      </c>
      <c r="AN35" s="32">
        <f>INDEX('DATA POBLACION'!$A$1:$CP$357,MATCH($G35,'DATA POBLACION'!$F$1:$F$357,0),MATCH(CONCATENATE(AN$1,"_",$H35),'DATA POBLACION'!$A$1:$CP$1,0))</f>
        <v>192</v>
      </c>
      <c r="AO35" s="32">
        <f>INDEX('DATA POBLACION'!$A$1:$CP$357,MATCH($G35,'DATA POBLACION'!$F$1:$F$357,0),MATCH(CONCATENATE(AO$1,"_",$H35),'DATA POBLACION'!$A$1:$CP$1,0))</f>
        <v>165</v>
      </c>
      <c r="AP35" s="32">
        <f>INDEX('DATA POBLACION'!$A$1:$CP$357,MATCH($G35,'DATA POBLACION'!$F$1:$F$357,0),MATCH(CONCATENATE(AP$1,"_",$H35),'DATA POBLACION'!$A$1:$CP$1,0))</f>
        <v>150</v>
      </c>
      <c r="AQ35" s="32">
        <f>INDEX('DATA POBLACION'!$A$1:$CP$357,MATCH($G35,'DATA POBLACION'!$F$1:$F$357,0),MATCH(CONCATENATE(AQ$1,"_",$H35),'DATA POBLACION'!$A$1:$CP$1,0))</f>
        <v>159</v>
      </c>
      <c r="AR35" s="32">
        <f>INDEX('DATA POBLACION'!$A$1:$CP$357,MATCH($G35,'DATA POBLACION'!$F$1:$F$357,0),MATCH(CONCATENATE(AR$1,"_",$H35),'DATA POBLACION'!$A$1:$CP$1,0))</f>
        <v>128</v>
      </c>
      <c r="AS35" s="84">
        <f t="shared" si="16"/>
        <v>986</v>
      </c>
      <c r="AT35" s="32">
        <f>INDEX('DATA POBLACION'!$A$1:$CP$357,MATCH($G35,'DATA POBLACION'!$F$1:$F$357,0),MATCH(CONCATENATE(AT$1,"_",$H35),'DATA POBLACION'!$A$1:$CP$1,0))</f>
        <v>110</v>
      </c>
      <c r="AU35" s="32">
        <f>INDEX('DATA POBLACION'!$A$1:$CP$357,MATCH($G35,'DATA POBLACION'!$F$1:$F$357,0),MATCH(CONCATENATE(AU$1,"_",$H35),'DATA POBLACION'!$A$1:$CP$1,0))</f>
        <v>92</v>
      </c>
      <c r="AV35" s="32">
        <f>INDEX('DATA POBLACION'!$A$1:$CP$357,MATCH($G35,'DATA POBLACION'!$F$1:$F$357,0),MATCH(CONCATENATE(AV$1,"_",$H35),'DATA POBLACION'!$A$1:$CP$1,0))</f>
        <v>62</v>
      </c>
      <c r="AW35" s="32">
        <f>INDEX('DATA POBLACION'!$A$1:$CP$357,MATCH($G35,'DATA POBLACION'!$F$1:$F$357,0),MATCH(CONCATENATE(AW$1,"_",$H35),'DATA POBLACION'!$A$1:$CP$1,0))</f>
        <v>52</v>
      </c>
      <c r="AX35" s="32">
        <f>INDEX('DATA POBLACION'!$A$1:$CP$357,MATCH($G35,'DATA POBLACION'!$F$1:$F$357,0),MATCH(CONCATENATE(AX$1,"_",$H35),'DATA POBLACION'!$A$1:$CP$1,0))</f>
        <v>69</v>
      </c>
      <c r="AY35" s="83">
        <f t="shared" si="17"/>
        <v>385</v>
      </c>
    </row>
    <row r="36" spans="1:51" x14ac:dyDescent="0.2">
      <c r="A36" s="18" t="s">
        <v>42</v>
      </c>
      <c r="B36" s="19" t="s">
        <v>65</v>
      </c>
      <c r="C36" s="20" t="s">
        <v>66</v>
      </c>
      <c r="D36" s="21" t="s">
        <v>3</v>
      </c>
      <c r="E36" s="22" t="s">
        <v>18</v>
      </c>
      <c r="F36" s="23">
        <v>2</v>
      </c>
      <c r="G36" s="24" t="s">
        <v>224</v>
      </c>
      <c r="H36" s="4" t="s">
        <v>125</v>
      </c>
      <c r="I36" s="4">
        <f t="shared" si="8"/>
        <v>982</v>
      </c>
      <c r="J36" s="32">
        <f>INDEX('DATA POBLACION'!$A$1:$CP$357,MATCH($G36,'DATA POBLACION'!$F$1:$F$357,0),MATCH(CONCATENATE(J$1,"_",$H36),'DATA POBLACION'!$A$1:$CP$1,0))</f>
        <v>17</v>
      </c>
      <c r="K36" s="32">
        <f>INDEX('DATA POBLACION'!$A$1:$CP$357,MATCH($G36,'DATA POBLACION'!$F$1:$F$357,0),MATCH(CONCATENATE(K$1,"_",$H36),'DATA POBLACION'!$A$1:$CP$1,0))</f>
        <v>18</v>
      </c>
      <c r="L36" s="32">
        <f>INDEX('DATA POBLACION'!$A$1:$CP$357,MATCH($G36,'DATA POBLACION'!$F$1:$F$357,0),MATCH(CONCATENATE(L$1,"_",$H36),'DATA POBLACION'!$A$1:$CP$1,0))</f>
        <v>18</v>
      </c>
      <c r="M36" s="32">
        <f>INDEX('DATA POBLACION'!$A$1:$CP$357,MATCH($G36,'DATA POBLACION'!$F$1:$F$357,0),MATCH(CONCATENATE(M$1,"_",$H36),'DATA POBLACION'!$A$1:$CP$1,0))</f>
        <v>17</v>
      </c>
      <c r="N36" s="32">
        <f>INDEX('DATA POBLACION'!$A$1:$CP$357,MATCH($G36,'DATA POBLACION'!$F$1:$F$357,0),MATCH(CONCATENATE(N$1,"_",$H36),'DATA POBLACION'!$A$1:$CP$1,0))</f>
        <v>15</v>
      </c>
      <c r="O36" s="85">
        <f t="shared" si="10"/>
        <v>50</v>
      </c>
      <c r="P36" s="84">
        <f t="shared" si="11"/>
        <v>85</v>
      </c>
      <c r="Q36" s="32">
        <f>INDEX('DATA POBLACION'!$A$1:$CP$357,MATCH($G36,'DATA POBLACION'!$F$1:$F$357,0),MATCH(CONCATENATE(Q$1,"_",$H36),'DATA POBLACION'!$A$1:$CP$1,0))</f>
        <v>23</v>
      </c>
      <c r="R36" s="32">
        <f>INDEX('DATA POBLACION'!$A$1:$CP$357,MATCH($G36,'DATA POBLACION'!$F$1:$F$357,0),MATCH(CONCATENATE(R$1,"_",$H36),'DATA POBLACION'!$A$1:$CP$1,0))</f>
        <v>13</v>
      </c>
      <c r="S36" s="32">
        <f>INDEX('DATA POBLACION'!$A$1:$CP$357,MATCH($G36,'DATA POBLACION'!$F$1:$F$357,0),MATCH(CONCATENATE(S$1,"_",$H36),'DATA POBLACION'!$A$1:$CP$1,0))</f>
        <v>20</v>
      </c>
      <c r="T36" s="32">
        <f>INDEX('DATA POBLACION'!$A$1:$CP$357,MATCH($G36,'DATA POBLACION'!$F$1:$F$357,0),MATCH(CONCATENATE(T$1,"_",$H36),'DATA POBLACION'!$A$1:$CP$1,0))</f>
        <v>15</v>
      </c>
      <c r="U36" s="32">
        <f>INDEX('DATA POBLACION'!$A$1:$CP$357,MATCH($G36,'DATA POBLACION'!$F$1:$F$357,0),MATCH(CONCATENATE(U$1,"_",$H36),'DATA POBLACION'!$A$1:$CP$1,0))</f>
        <v>16</v>
      </c>
      <c r="V36" s="84">
        <f t="shared" si="12"/>
        <v>87</v>
      </c>
      <c r="W36" s="32">
        <f>INDEX('DATA POBLACION'!$A$1:$CP$357,MATCH($G36,'DATA POBLACION'!$F$1:$F$357,0),MATCH(CONCATENATE(W$1,"_",$H36),'DATA POBLACION'!$A$1:$CP$1,0))</f>
        <v>12</v>
      </c>
      <c r="X36" s="32">
        <f>INDEX('DATA POBLACION'!$A$1:$CP$357,MATCH($G36,'DATA POBLACION'!$F$1:$F$357,0),MATCH(CONCATENATE(X$1,"_",$H36),'DATA POBLACION'!$A$1:$CP$1,0))</f>
        <v>12</v>
      </c>
      <c r="Y36" s="32">
        <f>INDEX('DATA POBLACION'!$A$1:$CP$357,MATCH($G36,'DATA POBLACION'!$F$1:$F$357,0),MATCH(CONCATENATE(Y$1,"_",$H36),'DATA POBLACION'!$A$1:$CP$1,0))</f>
        <v>13</v>
      </c>
      <c r="Z36" s="32">
        <f>INDEX('DATA POBLACION'!$A$1:$CP$357,MATCH($G36,'DATA POBLACION'!$F$1:$F$357,0),MATCH(CONCATENATE(Z$1,"_",$H36),'DATA POBLACION'!$A$1:$CP$1,0))</f>
        <v>11</v>
      </c>
      <c r="AA36" s="32">
        <f>INDEX('DATA POBLACION'!$A$1:$CP$357,MATCH($G36,'DATA POBLACION'!$F$1:$F$357,0),MATCH(CONCATENATE(AA$1,"_",$H36),'DATA POBLACION'!$A$1:$CP$1,0))</f>
        <v>13</v>
      </c>
      <c r="AB36" s="83">
        <f t="shared" si="13"/>
        <v>61</v>
      </c>
      <c r="AC36" s="32">
        <f>INDEX('DATA POBLACION'!$A$1:$CP$357,MATCH($G36,'DATA POBLACION'!$F$1:$F$357,0),MATCH(CONCATENATE(AC$1,"_",$H36),'DATA POBLACION'!$A$1:$CP$1,0))</f>
        <v>14</v>
      </c>
      <c r="AD36" s="32">
        <f>INDEX('DATA POBLACION'!$A$1:$CP$357,MATCH($G36,'DATA POBLACION'!$F$1:$F$357,0),MATCH(CONCATENATE(AD$1,"_",$H36),'DATA POBLACION'!$A$1:$CP$1,0))</f>
        <v>18</v>
      </c>
      <c r="AE36" s="32">
        <f>INDEX('DATA POBLACION'!$A$1:$CP$357,MATCH($G36,'DATA POBLACION'!$F$1:$F$357,0),MATCH(CONCATENATE(AE$1,"_",$H36),'DATA POBLACION'!$A$1:$CP$1,0))</f>
        <v>21</v>
      </c>
      <c r="AF36" s="84">
        <f t="shared" si="14"/>
        <v>53</v>
      </c>
      <c r="AG36" s="32">
        <f>INDEX('DATA POBLACION'!$A$1:$CP$357,MATCH($G36,'DATA POBLACION'!$F$1:$F$357,0),MATCH(CONCATENATE(AG$1,"_",$H36),'DATA POBLACION'!$A$1:$CP$1,0))</f>
        <v>23</v>
      </c>
      <c r="AH36" s="32">
        <f>INDEX('DATA POBLACION'!$A$1:$CP$357,MATCH($G36,'DATA POBLACION'!$F$1:$F$357,0),MATCH(CONCATENATE(AH$1,"_",$H36),'DATA POBLACION'!$A$1:$CP$1,0))</f>
        <v>12</v>
      </c>
      <c r="AI36" s="4">
        <f t="shared" si="9"/>
        <v>88</v>
      </c>
      <c r="AJ36" s="32">
        <f>INDEX('DATA POBLACION'!$A$1:$CP$357,MATCH($G36,'DATA POBLACION'!$F$1:$F$357,0),MATCH(CONCATENATE(AJ$1,"_",$H36),'DATA POBLACION'!$A$1:$CP$1,0))</f>
        <v>99</v>
      </c>
      <c r="AK36" s="32">
        <f>INDEX('DATA POBLACION'!$A$1:$CP$357,MATCH($G36,'DATA POBLACION'!$F$1:$F$357,0),MATCH(CONCATENATE(AK$1,"_",$H36),'DATA POBLACION'!$A$1:$CP$1,0))</f>
        <v>97</v>
      </c>
      <c r="AL36" s="84">
        <f t="shared" si="15"/>
        <v>231</v>
      </c>
      <c r="AM36" s="32">
        <f>INDEX('DATA POBLACION'!$A$1:$CP$357,MATCH($G36,'DATA POBLACION'!$F$1:$F$357,0),MATCH(CONCATENATE(AM$1,"_",$H36),'DATA POBLACION'!$A$1:$CP$1,0))</f>
        <v>91</v>
      </c>
      <c r="AN36" s="32">
        <f>INDEX('DATA POBLACION'!$A$1:$CP$357,MATCH($G36,'DATA POBLACION'!$F$1:$F$357,0),MATCH(CONCATENATE(AN$1,"_",$H36),'DATA POBLACION'!$A$1:$CP$1,0))</f>
        <v>64</v>
      </c>
      <c r="AO36" s="32">
        <f>INDEX('DATA POBLACION'!$A$1:$CP$357,MATCH($G36,'DATA POBLACION'!$F$1:$F$357,0),MATCH(CONCATENATE(AO$1,"_",$H36),'DATA POBLACION'!$A$1:$CP$1,0))</f>
        <v>54</v>
      </c>
      <c r="AP36" s="32">
        <f>INDEX('DATA POBLACION'!$A$1:$CP$357,MATCH($G36,'DATA POBLACION'!$F$1:$F$357,0),MATCH(CONCATENATE(AP$1,"_",$H36),'DATA POBLACION'!$A$1:$CP$1,0))</f>
        <v>59</v>
      </c>
      <c r="AQ36" s="32">
        <f>INDEX('DATA POBLACION'!$A$1:$CP$357,MATCH($G36,'DATA POBLACION'!$F$1:$F$357,0),MATCH(CONCATENATE(AQ$1,"_",$H36),'DATA POBLACION'!$A$1:$CP$1,0))</f>
        <v>54</v>
      </c>
      <c r="AR36" s="32">
        <f>INDEX('DATA POBLACION'!$A$1:$CP$357,MATCH($G36,'DATA POBLACION'!$F$1:$F$357,0),MATCH(CONCATENATE(AR$1,"_",$H36),'DATA POBLACION'!$A$1:$CP$1,0))</f>
        <v>51</v>
      </c>
      <c r="AS36" s="84">
        <f t="shared" si="16"/>
        <v>373</v>
      </c>
      <c r="AT36" s="32">
        <f>INDEX('DATA POBLACION'!$A$1:$CP$357,MATCH($G36,'DATA POBLACION'!$F$1:$F$357,0),MATCH(CONCATENATE(AT$1,"_",$H36),'DATA POBLACION'!$A$1:$CP$1,0))</f>
        <v>30</v>
      </c>
      <c r="AU36" s="32">
        <f>INDEX('DATA POBLACION'!$A$1:$CP$357,MATCH($G36,'DATA POBLACION'!$F$1:$F$357,0),MATCH(CONCATENATE(AU$1,"_",$H36),'DATA POBLACION'!$A$1:$CP$1,0))</f>
        <v>23</v>
      </c>
      <c r="AV36" s="32">
        <f>INDEX('DATA POBLACION'!$A$1:$CP$357,MATCH($G36,'DATA POBLACION'!$F$1:$F$357,0),MATCH(CONCATENATE(AV$1,"_",$H36),'DATA POBLACION'!$A$1:$CP$1,0))</f>
        <v>14</v>
      </c>
      <c r="AW36" s="32">
        <f>INDEX('DATA POBLACION'!$A$1:$CP$357,MATCH($G36,'DATA POBLACION'!$F$1:$F$357,0),MATCH(CONCATENATE(AW$1,"_",$H36),'DATA POBLACION'!$A$1:$CP$1,0))</f>
        <v>15</v>
      </c>
      <c r="AX36" s="32">
        <f>INDEX('DATA POBLACION'!$A$1:$CP$357,MATCH($G36,'DATA POBLACION'!$F$1:$F$357,0),MATCH(CONCATENATE(AX$1,"_",$H36),'DATA POBLACION'!$A$1:$CP$1,0))</f>
        <v>10</v>
      </c>
      <c r="AY36" s="83">
        <f t="shared" si="17"/>
        <v>92</v>
      </c>
    </row>
    <row r="37" spans="1:51" x14ac:dyDescent="0.2">
      <c r="A37" s="18" t="s">
        <v>42</v>
      </c>
      <c r="B37" s="19" t="s">
        <v>65</v>
      </c>
      <c r="C37" s="20" t="s">
        <v>66</v>
      </c>
      <c r="D37" s="21" t="s">
        <v>3</v>
      </c>
      <c r="E37" s="22" t="s">
        <v>18</v>
      </c>
      <c r="F37" s="23">
        <v>2</v>
      </c>
      <c r="G37" s="24" t="s">
        <v>224</v>
      </c>
      <c r="H37" s="4" t="s">
        <v>126</v>
      </c>
      <c r="I37" s="4">
        <f t="shared" si="8"/>
        <v>987</v>
      </c>
      <c r="J37" s="32">
        <f>INDEX('DATA POBLACION'!$A$1:$CP$357,MATCH($G37,'DATA POBLACION'!$F$1:$F$357,0),MATCH(CONCATENATE(J$1,"_",$H37),'DATA POBLACION'!$A$1:$CP$1,0))</f>
        <v>19</v>
      </c>
      <c r="K37" s="32">
        <f>INDEX('DATA POBLACION'!$A$1:$CP$357,MATCH($G37,'DATA POBLACION'!$F$1:$F$357,0),MATCH(CONCATENATE(K$1,"_",$H37),'DATA POBLACION'!$A$1:$CP$1,0))</f>
        <v>17</v>
      </c>
      <c r="L37" s="32">
        <f>INDEX('DATA POBLACION'!$A$1:$CP$357,MATCH($G37,'DATA POBLACION'!$F$1:$F$357,0),MATCH(CONCATENATE(L$1,"_",$H37),'DATA POBLACION'!$A$1:$CP$1,0))</f>
        <v>14</v>
      </c>
      <c r="M37" s="32">
        <f>INDEX('DATA POBLACION'!$A$1:$CP$357,MATCH($G37,'DATA POBLACION'!$F$1:$F$357,0),MATCH(CONCATENATE(M$1,"_",$H37),'DATA POBLACION'!$A$1:$CP$1,0))</f>
        <v>14</v>
      </c>
      <c r="N37" s="32">
        <f>INDEX('DATA POBLACION'!$A$1:$CP$357,MATCH($G37,'DATA POBLACION'!$F$1:$F$357,0),MATCH(CONCATENATE(N$1,"_",$H37),'DATA POBLACION'!$A$1:$CP$1,0))</f>
        <v>16</v>
      </c>
      <c r="O37" s="85">
        <f t="shared" si="10"/>
        <v>44</v>
      </c>
      <c r="P37" s="84">
        <f t="shared" si="11"/>
        <v>80</v>
      </c>
      <c r="Q37" s="32">
        <f>INDEX('DATA POBLACION'!$A$1:$CP$357,MATCH($G37,'DATA POBLACION'!$F$1:$F$357,0),MATCH(CONCATENATE(Q$1,"_",$H37),'DATA POBLACION'!$A$1:$CP$1,0))</f>
        <v>16</v>
      </c>
      <c r="R37" s="32">
        <f>INDEX('DATA POBLACION'!$A$1:$CP$357,MATCH($G37,'DATA POBLACION'!$F$1:$F$357,0),MATCH(CONCATENATE(R$1,"_",$H37),'DATA POBLACION'!$A$1:$CP$1,0))</f>
        <v>12</v>
      </c>
      <c r="S37" s="32">
        <f>INDEX('DATA POBLACION'!$A$1:$CP$357,MATCH($G37,'DATA POBLACION'!$F$1:$F$357,0),MATCH(CONCATENATE(S$1,"_",$H37),'DATA POBLACION'!$A$1:$CP$1,0))</f>
        <v>14</v>
      </c>
      <c r="T37" s="32">
        <f>INDEX('DATA POBLACION'!$A$1:$CP$357,MATCH($G37,'DATA POBLACION'!$F$1:$F$357,0),MATCH(CONCATENATE(T$1,"_",$H37),'DATA POBLACION'!$A$1:$CP$1,0))</f>
        <v>17</v>
      </c>
      <c r="U37" s="32">
        <f>INDEX('DATA POBLACION'!$A$1:$CP$357,MATCH($G37,'DATA POBLACION'!$F$1:$F$357,0),MATCH(CONCATENATE(U$1,"_",$H37),'DATA POBLACION'!$A$1:$CP$1,0))</f>
        <v>18</v>
      </c>
      <c r="V37" s="84">
        <f t="shared" si="12"/>
        <v>77</v>
      </c>
      <c r="W37" s="32">
        <f>INDEX('DATA POBLACION'!$A$1:$CP$357,MATCH($G37,'DATA POBLACION'!$F$1:$F$357,0),MATCH(CONCATENATE(W$1,"_",$H37),'DATA POBLACION'!$A$1:$CP$1,0))</f>
        <v>15</v>
      </c>
      <c r="X37" s="32">
        <f>INDEX('DATA POBLACION'!$A$1:$CP$357,MATCH($G37,'DATA POBLACION'!$F$1:$F$357,0),MATCH(CONCATENATE(X$1,"_",$H37),'DATA POBLACION'!$A$1:$CP$1,0))</f>
        <v>9</v>
      </c>
      <c r="Y37" s="32">
        <f>INDEX('DATA POBLACION'!$A$1:$CP$357,MATCH($G37,'DATA POBLACION'!$F$1:$F$357,0),MATCH(CONCATENATE(Y$1,"_",$H37),'DATA POBLACION'!$A$1:$CP$1,0))</f>
        <v>15</v>
      </c>
      <c r="Z37" s="32">
        <f>INDEX('DATA POBLACION'!$A$1:$CP$357,MATCH($G37,'DATA POBLACION'!$F$1:$F$357,0),MATCH(CONCATENATE(Z$1,"_",$H37),'DATA POBLACION'!$A$1:$CP$1,0))</f>
        <v>11</v>
      </c>
      <c r="AA37" s="32">
        <f>INDEX('DATA POBLACION'!$A$1:$CP$357,MATCH($G37,'DATA POBLACION'!$F$1:$F$357,0),MATCH(CONCATENATE(AA$1,"_",$H37),'DATA POBLACION'!$A$1:$CP$1,0))</f>
        <v>14</v>
      </c>
      <c r="AB37" s="83">
        <f t="shared" si="13"/>
        <v>64</v>
      </c>
      <c r="AC37" s="32">
        <f>INDEX('DATA POBLACION'!$A$1:$CP$357,MATCH($G37,'DATA POBLACION'!$F$1:$F$357,0),MATCH(CONCATENATE(AC$1,"_",$H37),'DATA POBLACION'!$A$1:$CP$1,0))</f>
        <v>11</v>
      </c>
      <c r="AD37" s="32">
        <f>INDEX('DATA POBLACION'!$A$1:$CP$357,MATCH($G37,'DATA POBLACION'!$F$1:$F$357,0),MATCH(CONCATENATE(AD$1,"_",$H37),'DATA POBLACION'!$A$1:$CP$1,0))</f>
        <v>14</v>
      </c>
      <c r="AE37" s="32">
        <f>INDEX('DATA POBLACION'!$A$1:$CP$357,MATCH($G37,'DATA POBLACION'!$F$1:$F$357,0),MATCH(CONCATENATE(AE$1,"_",$H37),'DATA POBLACION'!$A$1:$CP$1,0))</f>
        <v>15</v>
      </c>
      <c r="AF37" s="84">
        <f t="shared" si="14"/>
        <v>40</v>
      </c>
      <c r="AG37" s="32">
        <f>INDEX('DATA POBLACION'!$A$1:$CP$357,MATCH($G37,'DATA POBLACION'!$F$1:$F$357,0),MATCH(CONCATENATE(AG$1,"_",$H37),'DATA POBLACION'!$A$1:$CP$1,0))</f>
        <v>18</v>
      </c>
      <c r="AH37" s="32">
        <f>INDEX('DATA POBLACION'!$A$1:$CP$357,MATCH($G37,'DATA POBLACION'!$F$1:$F$357,0),MATCH(CONCATENATE(AH$1,"_",$H37),'DATA POBLACION'!$A$1:$CP$1,0))</f>
        <v>16</v>
      </c>
      <c r="AI37" s="4">
        <f t="shared" si="9"/>
        <v>74</v>
      </c>
      <c r="AJ37" s="32">
        <f>INDEX('DATA POBLACION'!$A$1:$CP$357,MATCH($G37,'DATA POBLACION'!$F$1:$F$357,0),MATCH(CONCATENATE(AJ$1,"_",$H37),'DATA POBLACION'!$A$1:$CP$1,0))</f>
        <v>94</v>
      </c>
      <c r="AK37" s="32">
        <f>INDEX('DATA POBLACION'!$A$1:$CP$357,MATCH($G37,'DATA POBLACION'!$F$1:$F$357,0),MATCH(CONCATENATE(AK$1,"_",$H37),'DATA POBLACION'!$A$1:$CP$1,0))</f>
        <v>105</v>
      </c>
      <c r="AL37" s="84">
        <f t="shared" si="15"/>
        <v>233</v>
      </c>
      <c r="AM37" s="32">
        <f>INDEX('DATA POBLACION'!$A$1:$CP$357,MATCH($G37,'DATA POBLACION'!$F$1:$F$357,0),MATCH(CONCATENATE(AM$1,"_",$H37),'DATA POBLACION'!$A$1:$CP$1,0))</f>
        <v>79</v>
      </c>
      <c r="AN37" s="32">
        <f>INDEX('DATA POBLACION'!$A$1:$CP$357,MATCH($G37,'DATA POBLACION'!$F$1:$F$357,0),MATCH(CONCATENATE(AN$1,"_",$H37),'DATA POBLACION'!$A$1:$CP$1,0))</f>
        <v>63</v>
      </c>
      <c r="AO37" s="32">
        <f>INDEX('DATA POBLACION'!$A$1:$CP$357,MATCH($G37,'DATA POBLACION'!$F$1:$F$357,0),MATCH(CONCATENATE(AO$1,"_",$H37),'DATA POBLACION'!$A$1:$CP$1,0))</f>
        <v>59</v>
      </c>
      <c r="AP37" s="32">
        <f>INDEX('DATA POBLACION'!$A$1:$CP$357,MATCH($G37,'DATA POBLACION'!$F$1:$F$357,0),MATCH(CONCATENATE(AP$1,"_",$H37),'DATA POBLACION'!$A$1:$CP$1,0))</f>
        <v>57</v>
      </c>
      <c r="AQ37" s="32">
        <f>INDEX('DATA POBLACION'!$A$1:$CP$357,MATCH($G37,'DATA POBLACION'!$F$1:$F$357,0),MATCH(CONCATENATE(AQ$1,"_",$H37),'DATA POBLACION'!$A$1:$CP$1,0))</f>
        <v>64</v>
      </c>
      <c r="AR37" s="32">
        <f>INDEX('DATA POBLACION'!$A$1:$CP$357,MATCH($G37,'DATA POBLACION'!$F$1:$F$357,0),MATCH(CONCATENATE(AR$1,"_",$H37),'DATA POBLACION'!$A$1:$CP$1,0))</f>
        <v>44</v>
      </c>
      <c r="AS37" s="84">
        <f t="shared" si="16"/>
        <v>366</v>
      </c>
      <c r="AT37" s="32">
        <f>INDEX('DATA POBLACION'!$A$1:$CP$357,MATCH($G37,'DATA POBLACION'!$F$1:$F$357,0),MATCH(CONCATENATE(AT$1,"_",$H37),'DATA POBLACION'!$A$1:$CP$1,0))</f>
        <v>37</v>
      </c>
      <c r="AU37" s="32">
        <f>INDEX('DATA POBLACION'!$A$1:$CP$357,MATCH($G37,'DATA POBLACION'!$F$1:$F$357,0),MATCH(CONCATENATE(AU$1,"_",$H37),'DATA POBLACION'!$A$1:$CP$1,0))</f>
        <v>32</v>
      </c>
      <c r="AV37" s="32">
        <f>INDEX('DATA POBLACION'!$A$1:$CP$357,MATCH($G37,'DATA POBLACION'!$F$1:$F$357,0),MATCH(CONCATENATE(AV$1,"_",$H37),'DATA POBLACION'!$A$1:$CP$1,0))</f>
        <v>20</v>
      </c>
      <c r="AW37" s="32">
        <f>INDEX('DATA POBLACION'!$A$1:$CP$357,MATCH($G37,'DATA POBLACION'!$F$1:$F$357,0),MATCH(CONCATENATE(AW$1,"_",$H37),'DATA POBLACION'!$A$1:$CP$1,0))</f>
        <v>14</v>
      </c>
      <c r="AX37" s="32">
        <f>INDEX('DATA POBLACION'!$A$1:$CP$357,MATCH($G37,'DATA POBLACION'!$F$1:$F$357,0),MATCH(CONCATENATE(AX$1,"_",$H37),'DATA POBLACION'!$A$1:$CP$1,0))</f>
        <v>24</v>
      </c>
      <c r="AY37" s="83">
        <f t="shared" si="17"/>
        <v>127</v>
      </c>
    </row>
    <row r="38" spans="1:51" x14ac:dyDescent="0.2">
      <c r="A38" s="18" t="s">
        <v>42</v>
      </c>
      <c r="B38" s="19" t="s">
        <v>65</v>
      </c>
      <c r="C38" s="20" t="s">
        <v>66</v>
      </c>
      <c r="D38" s="21" t="s">
        <v>3</v>
      </c>
      <c r="E38" s="22" t="s">
        <v>18</v>
      </c>
      <c r="F38" s="23">
        <v>2</v>
      </c>
      <c r="G38" s="24" t="s">
        <v>223</v>
      </c>
      <c r="H38" s="4" t="s">
        <v>125</v>
      </c>
      <c r="I38" s="4">
        <f t="shared" si="8"/>
        <v>1538</v>
      </c>
      <c r="J38" s="32">
        <f>INDEX('DATA POBLACION'!$A$1:$CP$357,MATCH($G38,'DATA POBLACION'!$F$1:$F$357,0),MATCH(CONCATENATE(J$1,"_",$H38),'DATA POBLACION'!$A$1:$CP$1,0))</f>
        <v>26</v>
      </c>
      <c r="K38" s="32">
        <f>INDEX('DATA POBLACION'!$A$1:$CP$357,MATCH($G38,'DATA POBLACION'!$F$1:$F$357,0),MATCH(CONCATENATE(K$1,"_",$H38),'DATA POBLACION'!$A$1:$CP$1,0))</f>
        <v>29</v>
      </c>
      <c r="L38" s="32">
        <f>INDEX('DATA POBLACION'!$A$1:$CP$357,MATCH($G38,'DATA POBLACION'!$F$1:$F$357,0),MATCH(CONCATENATE(L$1,"_",$H38),'DATA POBLACION'!$A$1:$CP$1,0))</f>
        <v>29</v>
      </c>
      <c r="M38" s="32">
        <f>INDEX('DATA POBLACION'!$A$1:$CP$357,MATCH($G38,'DATA POBLACION'!$F$1:$F$357,0),MATCH(CONCATENATE(M$1,"_",$H38),'DATA POBLACION'!$A$1:$CP$1,0))</f>
        <v>26</v>
      </c>
      <c r="N38" s="32">
        <f>INDEX('DATA POBLACION'!$A$1:$CP$357,MATCH($G38,'DATA POBLACION'!$F$1:$F$357,0),MATCH(CONCATENATE(N$1,"_",$H38),'DATA POBLACION'!$A$1:$CP$1,0))</f>
        <v>23</v>
      </c>
      <c r="O38" s="85">
        <f t="shared" si="10"/>
        <v>78</v>
      </c>
      <c r="P38" s="84">
        <f t="shared" si="11"/>
        <v>133</v>
      </c>
      <c r="Q38" s="32">
        <f>INDEX('DATA POBLACION'!$A$1:$CP$357,MATCH($G38,'DATA POBLACION'!$F$1:$F$357,0),MATCH(CONCATENATE(Q$1,"_",$H38),'DATA POBLACION'!$A$1:$CP$1,0))</f>
        <v>37</v>
      </c>
      <c r="R38" s="32">
        <f>INDEX('DATA POBLACION'!$A$1:$CP$357,MATCH($G38,'DATA POBLACION'!$F$1:$F$357,0),MATCH(CONCATENATE(R$1,"_",$H38),'DATA POBLACION'!$A$1:$CP$1,0))</f>
        <v>21</v>
      </c>
      <c r="S38" s="32">
        <f>INDEX('DATA POBLACION'!$A$1:$CP$357,MATCH($G38,'DATA POBLACION'!$F$1:$F$357,0),MATCH(CONCATENATE(S$1,"_",$H38),'DATA POBLACION'!$A$1:$CP$1,0))</f>
        <v>31</v>
      </c>
      <c r="T38" s="32">
        <f>INDEX('DATA POBLACION'!$A$1:$CP$357,MATCH($G38,'DATA POBLACION'!$F$1:$F$357,0),MATCH(CONCATENATE(T$1,"_",$H38),'DATA POBLACION'!$A$1:$CP$1,0))</f>
        <v>24</v>
      </c>
      <c r="U38" s="32">
        <f>INDEX('DATA POBLACION'!$A$1:$CP$357,MATCH($G38,'DATA POBLACION'!$F$1:$F$357,0),MATCH(CONCATENATE(U$1,"_",$H38),'DATA POBLACION'!$A$1:$CP$1,0))</f>
        <v>26</v>
      </c>
      <c r="V38" s="84">
        <f t="shared" si="12"/>
        <v>139</v>
      </c>
      <c r="W38" s="32">
        <f>INDEX('DATA POBLACION'!$A$1:$CP$357,MATCH($G38,'DATA POBLACION'!$F$1:$F$357,0),MATCH(CONCATENATE(W$1,"_",$H38),'DATA POBLACION'!$A$1:$CP$1,0))</f>
        <v>20</v>
      </c>
      <c r="X38" s="32">
        <f>INDEX('DATA POBLACION'!$A$1:$CP$357,MATCH($G38,'DATA POBLACION'!$F$1:$F$357,0),MATCH(CONCATENATE(X$1,"_",$H38),'DATA POBLACION'!$A$1:$CP$1,0))</f>
        <v>19</v>
      </c>
      <c r="Y38" s="32">
        <f>INDEX('DATA POBLACION'!$A$1:$CP$357,MATCH($G38,'DATA POBLACION'!$F$1:$F$357,0),MATCH(CONCATENATE(Y$1,"_",$H38),'DATA POBLACION'!$A$1:$CP$1,0))</f>
        <v>21</v>
      </c>
      <c r="Z38" s="32">
        <f>INDEX('DATA POBLACION'!$A$1:$CP$357,MATCH($G38,'DATA POBLACION'!$F$1:$F$357,0),MATCH(CONCATENATE(Z$1,"_",$H38),'DATA POBLACION'!$A$1:$CP$1,0))</f>
        <v>18</v>
      </c>
      <c r="AA38" s="32">
        <f>INDEX('DATA POBLACION'!$A$1:$CP$357,MATCH($G38,'DATA POBLACION'!$F$1:$F$357,0),MATCH(CONCATENATE(AA$1,"_",$H38),'DATA POBLACION'!$A$1:$CP$1,0))</f>
        <v>20</v>
      </c>
      <c r="AB38" s="83">
        <f t="shared" si="13"/>
        <v>98</v>
      </c>
      <c r="AC38" s="32">
        <f>INDEX('DATA POBLACION'!$A$1:$CP$357,MATCH($G38,'DATA POBLACION'!$F$1:$F$357,0),MATCH(CONCATENATE(AC$1,"_",$H38),'DATA POBLACION'!$A$1:$CP$1,0))</f>
        <v>23</v>
      </c>
      <c r="AD38" s="32">
        <f>INDEX('DATA POBLACION'!$A$1:$CP$357,MATCH($G38,'DATA POBLACION'!$F$1:$F$357,0),MATCH(CONCATENATE(AD$1,"_",$H38),'DATA POBLACION'!$A$1:$CP$1,0))</f>
        <v>27</v>
      </c>
      <c r="AE38" s="32">
        <f>INDEX('DATA POBLACION'!$A$1:$CP$357,MATCH($G38,'DATA POBLACION'!$F$1:$F$357,0),MATCH(CONCATENATE(AE$1,"_",$H38),'DATA POBLACION'!$A$1:$CP$1,0))</f>
        <v>32</v>
      </c>
      <c r="AF38" s="84">
        <f t="shared" si="14"/>
        <v>82</v>
      </c>
      <c r="AG38" s="32">
        <f>INDEX('DATA POBLACION'!$A$1:$CP$357,MATCH($G38,'DATA POBLACION'!$F$1:$F$357,0),MATCH(CONCATENATE(AG$1,"_",$H38),'DATA POBLACION'!$A$1:$CP$1,0))</f>
        <v>35</v>
      </c>
      <c r="AH38" s="32">
        <f>INDEX('DATA POBLACION'!$A$1:$CP$357,MATCH($G38,'DATA POBLACION'!$F$1:$F$357,0),MATCH(CONCATENATE(AH$1,"_",$H38),'DATA POBLACION'!$A$1:$CP$1,0))</f>
        <v>19</v>
      </c>
      <c r="AI38" s="4">
        <f t="shared" si="9"/>
        <v>136</v>
      </c>
      <c r="AJ38" s="32">
        <f>INDEX('DATA POBLACION'!$A$1:$CP$357,MATCH($G38,'DATA POBLACION'!$F$1:$F$357,0),MATCH(CONCATENATE(AJ$1,"_",$H38),'DATA POBLACION'!$A$1:$CP$1,0))</f>
        <v>155</v>
      </c>
      <c r="AK38" s="32">
        <f>INDEX('DATA POBLACION'!$A$1:$CP$357,MATCH($G38,'DATA POBLACION'!$F$1:$F$357,0),MATCH(CONCATENATE(AK$1,"_",$H38),'DATA POBLACION'!$A$1:$CP$1,0))</f>
        <v>151</v>
      </c>
      <c r="AL38" s="84">
        <f t="shared" si="15"/>
        <v>360</v>
      </c>
      <c r="AM38" s="32">
        <f>INDEX('DATA POBLACION'!$A$1:$CP$357,MATCH($G38,'DATA POBLACION'!$F$1:$F$357,0),MATCH(CONCATENATE(AM$1,"_",$H38),'DATA POBLACION'!$A$1:$CP$1,0))</f>
        <v>143</v>
      </c>
      <c r="AN38" s="32">
        <f>INDEX('DATA POBLACION'!$A$1:$CP$357,MATCH($G38,'DATA POBLACION'!$F$1:$F$357,0),MATCH(CONCATENATE(AN$1,"_",$H38),'DATA POBLACION'!$A$1:$CP$1,0))</f>
        <v>99</v>
      </c>
      <c r="AO38" s="32">
        <f>INDEX('DATA POBLACION'!$A$1:$CP$357,MATCH($G38,'DATA POBLACION'!$F$1:$F$357,0),MATCH(CONCATENATE(AO$1,"_",$H38),'DATA POBLACION'!$A$1:$CP$1,0))</f>
        <v>85</v>
      </c>
      <c r="AP38" s="32">
        <f>INDEX('DATA POBLACION'!$A$1:$CP$357,MATCH($G38,'DATA POBLACION'!$F$1:$F$357,0),MATCH(CONCATENATE(AP$1,"_",$H38),'DATA POBLACION'!$A$1:$CP$1,0))</f>
        <v>92</v>
      </c>
      <c r="AQ38" s="32">
        <f>INDEX('DATA POBLACION'!$A$1:$CP$357,MATCH($G38,'DATA POBLACION'!$F$1:$F$357,0),MATCH(CONCATENATE(AQ$1,"_",$H38),'DATA POBLACION'!$A$1:$CP$1,0))</f>
        <v>84</v>
      </c>
      <c r="AR38" s="32">
        <f>INDEX('DATA POBLACION'!$A$1:$CP$357,MATCH($G38,'DATA POBLACION'!$F$1:$F$357,0),MATCH(CONCATENATE(AR$1,"_",$H38),'DATA POBLACION'!$A$1:$CP$1,0))</f>
        <v>79</v>
      </c>
      <c r="AS38" s="84">
        <f t="shared" si="16"/>
        <v>582</v>
      </c>
      <c r="AT38" s="32">
        <f>INDEX('DATA POBLACION'!$A$1:$CP$357,MATCH($G38,'DATA POBLACION'!$F$1:$F$357,0),MATCH(CONCATENATE(AT$1,"_",$H38),'DATA POBLACION'!$A$1:$CP$1,0))</f>
        <v>48</v>
      </c>
      <c r="AU38" s="32">
        <f>INDEX('DATA POBLACION'!$A$1:$CP$357,MATCH($G38,'DATA POBLACION'!$F$1:$F$357,0),MATCH(CONCATENATE(AU$1,"_",$H38),'DATA POBLACION'!$A$1:$CP$1,0))</f>
        <v>36</v>
      </c>
      <c r="AV38" s="32">
        <f>INDEX('DATA POBLACION'!$A$1:$CP$357,MATCH($G38,'DATA POBLACION'!$F$1:$F$357,0),MATCH(CONCATENATE(AV$1,"_",$H38),'DATA POBLACION'!$A$1:$CP$1,0))</f>
        <v>21</v>
      </c>
      <c r="AW38" s="32">
        <f>INDEX('DATA POBLACION'!$A$1:$CP$357,MATCH($G38,'DATA POBLACION'!$F$1:$F$357,0),MATCH(CONCATENATE(AW$1,"_",$H38),'DATA POBLACION'!$A$1:$CP$1,0))</f>
        <v>23</v>
      </c>
      <c r="AX38" s="32">
        <f>INDEX('DATA POBLACION'!$A$1:$CP$357,MATCH($G38,'DATA POBLACION'!$F$1:$F$357,0),MATCH(CONCATENATE(AX$1,"_",$H38),'DATA POBLACION'!$A$1:$CP$1,0))</f>
        <v>16</v>
      </c>
      <c r="AY38" s="83">
        <f t="shared" si="17"/>
        <v>144</v>
      </c>
    </row>
    <row r="39" spans="1:51" x14ac:dyDescent="0.2">
      <c r="A39" s="18" t="s">
        <v>42</v>
      </c>
      <c r="B39" s="19" t="s">
        <v>65</v>
      </c>
      <c r="C39" s="20" t="s">
        <v>66</v>
      </c>
      <c r="D39" s="21" t="s">
        <v>3</v>
      </c>
      <c r="E39" s="22" t="s">
        <v>18</v>
      </c>
      <c r="F39" s="23">
        <v>2</v>
      </c>
      <c r="G39" s="24" t="s">
        <v>223</v>
      </c>
      <c r="H39" s="4" t="s">
        <v>126</v>
      </c>
      <c r="I39" s="4">
        <f t="shared" si="8"/>
        <v>1549</v>
      </c>
      <c r="J39" s="32">
        <f>INDEX('DATA POBLACION'!$A$1:$CP$357,MATCH($G39,'DATA POBLACION'!$F$1:$F$357,0),MATCH(CONCATENATE(J$1,"_",$H39),'DATA POBLACION'!$A$1:$CP$1,0))</f>
        <v>30</v>
      </c>
      <c r="K39" s="32">
        <f>INDEX('DATA POBLACION'!$A$1:$CP$357,MATCH($G39,'DATA POBLACION'!$F$1:$F$357,0),MATCH(CONCATENATE(K$1,"_",$H39),'DATA POBLACION'!$A$1:$CP$1,0))</f>
        <v>27</v>
      </c>
      <c r="L39" s="32">
        <f>INDEX('DATA POBLACION'!$A$1:$CP$357,MATCH($G39,'DATA POBLACION'!$F$1:$F$357,0),MATCH(CONCATENATE(L$1,"_",$H39),'DATA POBLACION'!$A$1:$CP$1,0))</f>
        <v>23</v>
      </c>
      <c r="M39" s="32">
        <f>INDEX('DATA POBLACION'!$A$1:$CP$357,MATCH($G39,'DATA POBLACION'!$F$1:$F$357,0),MATCH(CONCATENATE(M$1,"_",$H39),'DATA POBLACION'!$A$1:$CP$1,0))</f>
        <v>21</v>
      </c>
      <c r="N39" s="32">
        <f>INDEX('DATA POBLACION'!$A$1:$CP$357,MATCH($G39,'DATA POBLACION'!$F$1:$F$357,0),MATCH(CONCATENATE(N$1,"_",$H39),'DATA POBLACION'!$A$1:$CP$1,0))</f>
        <v>24</v>
      </c>
      <c r="O39" s="85">
        <f t="shared" si="10"/>
        <v>68</v>
      </c>
      <c r="P39" s="84">
        <f t="shared" si="11"/>
        <v>125</v>
      </c>
      <c r="Q39" s="32">
        <f>INDEX('DATA POBLACION'!$A$1:$CP$357,MATCH($G39,'DATA POBLACION'!$F$1:$F$357,0),MATCH(CONCATENATE(Q$1,"_",$H39),'DATA POBLACION'!$A$1:$CP$1,0))</f>
        <v>26</v>
      </c>
      <c r="R39" s="32">
        <f>INDEX('DATA POBLACION'!$A$1:$CP$357,MATCH($G39,'DATA POBLACION'!$F$1:$F$357,0),MATCH(CONCATENATE(R$1,"_",$H39),'DATA POBLACION'!$A$1:$CP$1,0))</f>
        <v>18</v>
      </c>
      <c r="S39" s="32">
        <f>INDEX('DATA POBLACION'!$A$1:$CP$357,MATCH($G39,'DATA POBLACION'!$F$1:$F$357,0),MATCH(CONCATENATE(S$1,"_",$H39),'DATA POBLACION'!$A$1:$CP$1,0))</f>
        <v>21</v>
      </c>
      <c r="T39" s="32">
        <f>INDEX('DATA POBLACION'!$A$1:$CP$357,MATCH($G39,'DATA POBLACION'!$F$1:$F$357,0),MATCH(CONCATENATE(T$1,"_",$H39),'DATA POBLACION'!$A$1:$CP$1,0))</f>
        <v>27</v>
      </c>
      <c r="U39" s="32">
        <f>INDEX('DATA POBLACION'!$A$1:$CP$357,MATCH($G39,'DATA POBLACION'!$F$1:$F$357,0),MATCH(CONCATENATE(U$1,"_",$H39),'DATA POBLACION'!$A$1:$CP$1,0))</f>
        <v>28</v>
      </c>
      <c r="V39" s="84">
        <f t="shared" si="12"/>
        <v>120</v>
      </c>
      <c r="W39" s="32">
        <f>INDEX('DATA POBLACION'!$A$1:$CP$357,MATCH($G39,'DATA POBLACION'!$F$1:$F$357,0),MATCH(CONCATENATE(W$1,"_",$H39),'DATA POBLACION'!$A$1:$CP$1,0))</f>
        <v>24</v>
      </c>
      <c r="X39" s="32">
        <f>INDEX('DATA POBLACION'!$A$1:$CP$357,MATCH($G39,'DATA POBLACION'!$F$1:$F$357,0),MATCH(CONCATENATE(X$1,"_",$H39),'DATA POBLACION'!$A$1:$CP$1,0))</f>
        <v>15</v>
      </c>
      <c r="Y39" s="32">
        <f>INDEX('DATA POBLACION'!$A$1:$CP$357,MATCH($G39,'DATA POBLACION'!$F$1:$F$357,0),MATCH(CONCATENATE(Y$1,"_",$H39),'DATA POBLACION'!$A$1:$CP$1,0))</f>
        <v>23</v>
      </c>
      <c r="Z39" s="32">
        <f>INDEX('DATA POBLACION'!$A$1:$CP$357,MATCH($G39,'DATA POBLACION'!$F$1:$F$357,0),MATCH(CONCATENATE(Z$1,"_",$H39),'DATA POBLACION'!$A$1:$CP$1,0))</f>
        <v>17</v>
      </c>
      <c r="AA39" s="32">
        <f>INDEX('DATA POBLACION'!$A$1:$CP$357,MATCH($G39,'DATA POBLACION'!$F$1:$F$357,0),MATCH(CONCATENATE(AA$1,"_",$H39),'DATA POBLACION'!$A$1:$CP$1,0))</f>
        <v>21</v>
      </c>
      <c r="AB39" s="83">
        <f t="shared" si="13"/>
        <v>100</v>
      </c>
      <c r="AC39" s="32">
        <f>INDEX('DATA POBLACION'!$A$1:$CP$357,MATCH($G39,'DATA POBLACION'!$F$1:$F$357,0),MATCH(CONCATENATE(AC$1,"_",$H39),'DATA POBLACION'!$A$1:$CP$1,0))</f>
        <v>16</v>
      </c>
      <c r="AD39" s="32">
        <f>INDEX('DATA POBLACION'!$A$1:$CP$357,MATCH($G39,'DATA POBLACION'!$F$1:$F$357,0),MATCH(CONCATENATE(AD$1,"_",$H39),'DATA POBLACION'!$A$1:$CP$1,0))</f>
        <v>23</v>
      </c>
      <c r="AE39" s="32">
        <f>INDEX('DATA POBLACION'!$A$1:$CP$357,MATCH($G39,'DATA POBLACION'!$F$1:$F$357,0),MATCH(CONCATENATE(AE$1,"_",$H39),'DATA POBLACION'!$A$1:$CP$1,0))</f>
        <v>24</v>
      </c>
      <c r="AF39" s="84">
        <f t="shared" si="14"/>
        <v>63</v>
      </c>
      <c r="AG39" s="32">
        <f>INDEX('DATA POBLACION'!$A$1:$CP$357,MATCH($G39,'DATA POBLACION'!$F$1:$F$357,0),MATCH(CONCATENATE(AG$1,"_",$H39),'DATA POBLACION'!$A$1:$CP$1,0))</f>
        <v>29</v>
      </c>
      <c r="AH39" s="32">
        <f>INDEX('DATA POBLACION'!$A$1:$CP$357,MATCH($G39,'DATA POBLACION'!$F$1:$F$357,0),MATCH(CONCATENATE(AH$1,"_",$H39),'DATA POBLACION'!$A$1:$CP$1,0))</f>
        <v>26</v>
      </c>
      <c r="AI39" s="4">
        <f t="shared" si="9"/>
        <v>118</v>
      </c>
      <c r="AJ39" s="32">
        <f>INDEX('DATA POBLACION'!$A$1:$CP$357,MATCH($G39,'DATA POBLACION'!$F$1:$F$357,0),MATCH(CONCATENATE(AJ$1,"_",$H39),'DATA POBLACION'!$A$1:$CP$1,0))</f>
        <v>147</v>
      </c>
      <c r="AK39" s="32">
        <f>INDEX('DATA POBLACION'!$A$1:$CP$357,MATCH($G39,'DATA POBLACION'!$F$1:$F$357,0),MATCH(CONCATENATE(AK$1,"_",$H39),'DATA POBLACION'!$A$1:$CP$1,0))</f>
        <v>164</v>
      </c>
      <c r="AL39" s="84">
        <f t="shared" si="15"/>
        <v>366</v>
      </c>
      <c r="AM39" s="32">
        <f>INDEX('DATA POBLACION'!$A$1:$CP$357,MATCH($G39,'DATA POBLACION'!$F$1:$F$357,0),MATCH(CONCATENATE(AM$1,"_",$H39),'DATA POBLACION'!$A$1:$CP$1,0))</f>
        <v>123</v>
      </c>
      <c r="AN39" s="32">
        <f>INDEX('DATA POBLACION'!$A$1:$CP$357,MATCH($G39,'DATA POBLACION'!$F$1:$F$357,0),MATCH(CONCATENATE(AN$1,"_",$H39),'DATA POBLACION'!$A$1:$CP$1,0))</f>
        <v>98</v>
      </c>
      <c r="AO39" s="32">
        <f>INDEX('DATA POBLACION'!$A$1:$CP$357,MATCH($G39,'DATA POBLACION'!$F$1:$F$357,0),MATCH(CONCATENATE(AO$1,"_",$H39),'DATA POBLACION'!$A$1:$CP$1,0))</f>
        <v>92</v>
      </c>
      <c r="AP39" s="32">
        <f>INDEX('DATA POBLACION'!$A$1:$CP$357,MATCH($G39,'DATA POBLACION'!$F$1:$F$357,0),MATCH(CONCATENATE(AP$1,"_",$H39),'DATA POBLACION'!$A$1:$CP$1,0))</f>
        <v>89</v>
      </c>
      <c r="AQ39" s="32">
        <f>INDEX('DATA POBLACION'!$A$1:$CP$357,MATCH($G39,'DATA POBLACION'!$F$1:$F$357,0),MATCH(CONCATENATE(AQ$1,"_",$H39),'DATA POBLACION'!$A$1:$CP$1,0))</f>
        <v>101</v>
      </c>
      <c r="AR39" s="32">
        <f>INDEX('DATA POBLACION'!$A$1:$CP$357,MATCH($G39,'DATA POBLACION'!$F$1:$F$357,0),MATCH(CONCATENATE(AR$1,"_",$H39),'DATA POBLACION'!$A$1:$CP$1,0))</f>
        <v>70</v>
      </c>
      <c r="AS39" s="84">
        <f t="shared" si="16"/>
        <v>573</v>
      </c>
      <c r="AT39" s="32">
        <f>INDEX('DATA POBLACION'!$A$1:$CP$357,MATCH($G39,'DATA POBLACION'!$F$1:$F$357,0),MATCH(CONCATENATE(AT$1,"_",$H39),'DATA POBLACION'!$A$1:$CP$1,0))</f>
        <v>59</v>
      </c>
      <c r="AU39" s="32">
        <f>INDEX('DATA POBLACION'!$A$1:$CP$357,MATCH($G39,'DATA POBLACION'!$F$1:$F$357,0),MATCH(CONCATENATE(AU$1,"_",$H39),'DATA POBLACION'!$A$1:$CP$1,0))</f>
        <v>50</v>
      </c>
      <c r="AV39" s="32">
        <f>INDEX('DATA POBLACION'!$A$1:$CP$357,MATCH($G39,'DATA POBLACION'!$F$1:$F$357,0),MATCH(CONCATENATE(AV$1,"_",$H39),'DATA POBLACION'!$A$1:$CP$1,0))</f>
        <v>32</v>
      </c>
      <c r="AW39" s="32">
        <f>INDEX('DATA POBLACION'!$A$1:$CP$357,MATCH($G39,'DATA POBLACION'!$F$1:$F$357,0),MATCH(CONCATENATE(AW$1,"_",$H39),'DATA POBLACION'!$A$1:$CP$1,0))</f>
        <v>23</v>
      </c>
      <c r="AX39" s="32">
        <f>INDEX('DATA POBLACION'!$A$1:$CP$357,MATCH($G39,'DATA POBLACION'!$F$1:$F$357,0),MATCH(CONCATENATE(AX$1,"_",$H39),'DATA POBLACION'!$A$1:$CP$1,0))</f>
        <v>38</v>
      </c>
      <c r="AY39" s="83">
        <f t="shared" si="17"/>
        <v>202</v>
      </c>
    </row>
    <row r="40" spans="1:51" x14ac:dyDescent="0.2">
      <c r="A40" s="18" t="s">
        <v>44</v>
      </c>
      <c r="B40" s="19" t="s">
        <v>65</v>
      </c>
      <c r="C40" s="20" t="s">
        <v>66</v>
      </c>
      <c r="D40" s="21" t="s">
        <v>3</v>
      </c>
      <c r="E40" s="22" t="s">
        <v>20</v>
      </c>
      <c r="F40" s="23">
        <v>1</v>
      </c>
      <c r="G40" s="24" t="s">
        <v>229</v>
      </c>
      <c r="H40" s="4" t="s">
        <v>125</v>
      </c>
      <c r="I40" s="4">
        <f t="shared" si="8"/>
        <v>3674</v>
      </c>
      <c r="J40" s="32">
        <f>INDEX('DATA POBLACION'!$A$1:$CP$357,MATCH($G40,'DATA POBLACION'!$F$1:$F$357,0),MATCH(CONCATENATE(J$1,"_",$H40),'DATA POBLACION'!$A$1:$CP$1,0))</f>
        <v>54</v>
      </c>
      <c r="K40" s="32">
        <f>INDEX('DATA POBLACION'!$A$1:$CP$357,MATCH($G40,'DATA POBLACION'!$F$1:$F$357,0),MATCH(CONCATENATE(K$1,"_",$H40),'DATA POBLACION'!$A$1:$CP$1,0))</f>
        <v>61</v>
      </c>
      <c r="L40" s="32">
        <f>INDEX('DATA POBLACION'!$A$1:$CP$357,MATCH($G40,'DATA POBLACION'!$F$1:$F$357,0),MATCH(CONCATENATE(L$1,"_",$H40),'DATA POBLACION'!$A$1:$CP$1,0))</f>
        <v>61</v>
      </c>
      <c r="M40" s="32">
        <f>INDEX('DATA POBLACION'!$A$1:$CP$357,MATCH($G40,'DATA POBLACION'!$F$1:$F$357,0),MATCH(CONCATENATE(M$1,"_",$H40),'DATA POBLACION'!$A$1:$CP$1,0))</f>
        <v>48</v>
      </c>
      <c r="N40" s="32">
        <f>INDEX('DATA POBLACION'!$A$1:$CP$357,MATCH($G40,'DATA POBLACION'!$F$1:$F$357,0),MATCH(CONCATENATE(N$1,"_",$H40),'DATA POBLACION'!$A$1:$CP$1,0))</f>
        <v>61</v>
      </c>
      <c r="O40" s="85">
        <f t="shared" si="10"/>
        <v>170</v>
      </c>
      <c r="P40" s="84">
        <f t="shared" si="11"/>
        <v>285</v>
      </c>
      <c r="Q40" s="32">
        <f>INDEX('DATA POBLACION'!$A$1:$CP$357,MATCH($G40,'DATA POBLACION'!$F$1:$F$357,0),MATCH(CONCATENATE(Q$1,"_",$H40),'DATA POBLACION'!$A$1:$CP$1,0))</f>
        <v>54</v>
      </c>
      <c r="R40" s="32">
        <f>INDEX('DATA POBLACION'!$A$1:$CP$357,MATCH($G40,'DATA POBLACION'!$F$1:$F$357,0),MATCH(CONCATENATE(R$1,"_",$H40),'DATA POBLACION'!$A$1:$CP$1,0))</f>
        <v>63</v>
      </c>
      <c r="S40" s="32">
        <f>INDEX('DATA POBLACION'!$A$1:$CP$357,MATCH($G40,'DATA POBLACION'!$F$1:$F$357,0),MATCH(CONCATENATE(S$1,"_",$H40),'DATA POBLACION'!$A$1:$CP$1,0))</f>
        <v>69</v>
      </c>
      <c r="T40" s="32">
        <f>INDEX('DATA POBLACION'!$A$1:$CP$357,MATCH($G40,'DATA POBLACION'!$F$1:$F$357,0),MATCH(CONCATENATE(T$1,"_",$H40),'DATA POBLACION'!$A$1:$CP$1,0))</f>
        <v>76</v>
      </c>
      <c r="U40" s="32">
        <f>INDEX('DATA POBLACION'!$A$1:$CP$357,MATCH($G40,'DATA POBLACION'!$F$1:$F$357,0),MATCH(CONCATENATE(U$1,"_",$H40),'DATA POBLACION'!$A$1:$CP$1,0))</f>
        <v>80</v>
      </c>
      <c r="V40" s="84">
        <f t="shared" si="12"/>
        <v>342</v>
      </c>
      <c r="W40" s="32">
        <f>INDEX('DATA POBLACION'!$A$1:$CP$357,MATCH($G40,'DATA POBLACION'!$F$1:$F$357,0),MATCH(CONCATENATE(W$1,"_",$H40),'DATA POBLACION'!$A$1:$CP$1,0))</f>
        <v>62</v>
      </c>
      <c r="X40" s="32">
        <f>INDEX('DATA POBLACION'!$A$1:$CP$357,MATCH($G40,'DATA POBLACION'!$F$1:$F$357,0),MATCH(CONCATENATE(X$1,"_",$H40),'DATA POBLACION'!$A$1:$CP$1,0))</f>
        <v>65</v>
      </c>
      <c r="Y40" s="32">
        <f>INDEX('DATA POBLACION'!$A$1:$CP$357,MATCH($G40,'DATA POBLACION'!$F$1:$F$357,0),MATCH(CONCATENATE(Y$1,"_",$H40),'DATA POBLACION'!$A$1:$CP$1,0))</f>
        <v>53</v>
      </c>
      <c r="Z40" s="32">
        <f>INDEX('DATA POBLACION'!$A$1:$CP$357,MATCH($G40,'DATA POBLACION'!$F$1:$F$357,0),MATCH(CONCATENATE(Z$1,"_",$H40),'DATA POBLACION'!$A$1:$CP$1,0))</f>
        <v>60</v>
      </c>
      <c r="AA40" s="32">
        <f>INDEX('DATA POBLACION'!$A$1:$CP$357,MATCH($G40,'DATA POBLACION'!$F$1:$F$357,0),MATCH(CONCATENATE(AA$1,"_",$H40),'DATA POBLACION'!$A$1:$CP$1,0))</f>
        <v>59</v>
      </c>
      <c r="AB40" s="83">
        <f t="shared" si="13"/>
        <v>299</v>
      </c>
      <c r="AC40" s="32">
        <f>INDEX('DATA POBLACION'!$A$1:$CP$357,MATCH($G40,'DATA POBLACION'!$F$1:$F$357,0),MATCH(CONCATENATE(AC$1,"_",$H40),'DATA POBLACION'!$A$1:$CP$1,0))</f>
        <v>70</v>
      </c>
      <c r="AD40" s="32">
        <f>INDEX('DATA POBLACION'!$A$1:$CP$357,MATCH($G40,'DATA POBLACION'!$F$1:$F$357,0),MATCH(CONCATENATE(AD$1,"_",$H40),'DATA POBLACION'!$A$1:$CP$1,0))</f>
        <v>87</v>
      </c>
      <c r="AE40" s="32">
        <f>INDEX('DATA POBLACION'!$A$1:$CP$357,MATCH($G40,'DATA POBLACION'!$F$1:$F$357,0),MATCH(CONCATENATE(AE$1,"_",$H40),'DATA POBLACION'!$A$1:$CP$1,0))</f>
        <v>83</v>
      </c>
      <c r="AF40" s="84">
        <f t="shared" si="14"/>
        <v>240</v>
      </c>
      <c r="AG40" s="32">
        <f>INDEX('DATA POBLACION'!$A$1:$CP$357,MATCH($G40,'DATA POBLACION'!$F$1:$F$357,0),MATCH(CONCATENATE(AG$1,"_",$H40),'DATA POBLACION'!$A$1:$CP$1,0))</f>
        <v>87</v>
      </c>
      <c r="AH40" s="32">
        <f>INDEX('DATA POBLACION'!$A$1:$CP$357,MATCH($G40,'DATA POBLACION'!$F$1:$F$357,0),MATCH(CONCATENATE(AH$1,"_",$H40),'DATA POBLACION'!$A$1:$CP$1,0))</f>
        <v>59</v>
      </c>
      <c r="AI40" s="4">
        <f t="shared" si="9"/>
        <v>386</v>
      </c>
      <c r="AJ40" s="32">
        <f>INDEX('DATA POBLACION'!$A$1:$CP$357,MATCH($G40,'DATA POBLACION'!$F$1:$F$357,0),MATCH(CONCATENATE(AJ$1,"_",$H40),'DATA POBLACION'!$A$1:$CP$1,0))</f>
        <v>398</v>
      </c>
      <c r="AK40" s="32">
        <f>INDEX('DATA POBLACION'!$A$1:$CP$357,MATCH($G40,'DATA POBLACION'!$F$1:$F$357,0),MATCH(CONCATENATE(AK$1,"_",$H40),'DATA POBLACION'!$A$1:$CP$1,0))</f>
        <v>314</v>
      </c>
      <c r="AL40" s="84">
        <f t="shared" si="15"/>
        <v>858</v>
      </c>
      <c r="AM40" s="32">
        <f>INDEX('DATA POBLACION'!$A$1:$CP$357,MATCH($G40,'DATA POBLACION'!$F$1:$F$357,0),MATCH(CONCATENATE(AM$1,"_",$H40),'DATA POBLACION'!$A$1:$CP$1,0))</f>
        <v>292</v>
      </c>
      <c r="AN40" s="32">
        <f>INDEX('DATA POBLACION'!$A$1:$CP$357,MATCH($G40,'DATA POBLACION'!$F$1:$F$357,0),MATCH(CONCATENATE(AN$1,"_",$H40),'DATA POBLACION'!$A$1:$CP$1,0))</f>
        <v>245</v>
      </c>
      <c r="AO40" s="32">
        <f>INDEX('DATA POBLACION'!$A$1:$CP$357,MATCH($G40,'DATA POBLACION'!$F$1:$F$357,0),MATCH(CONCATENATE(AO$1,"_",$H40),'DATA POBLACION'!$A$1:$CP$1,0))</f>
        <v>255</v>
      </c>
      <c r="AP40" s="32">
        <f>INDEX('DATA POBLACION'!$A$1:$CP$357,MATCH($G40,'DATA POBLACION'!$F$1:$F$357,0),MATCH(CONCATENATE(AP$1,"_",$H40),'DATA POBLACION'!$A$1:$CP$1,0))</f>
        <v>185</v>
      </c>
      <c r="AQ40" s="32">
        <f>INDEX('DATA POBLACION'!$A$1:$CP$357,MATCH($G40,'DATA POBLACION'!$F$1:$F$357,0),MATCH(CONCATENATE(AQ$1,"_",$H40),'DATA POBLACION'!$A$1:$CP$1,0))</f>
        <v>170</v>
      </c>
      <c r="AR40" s="32">
        <f>INDEX('DATA POBLACION'!$A$1:$CP$357,MATCH($G40,'DATA POBLACION'!$F$1:$F$357,0),MATCH(CONCATENATE(AR$1,"_",$H40),'DATA POBLACION'!$A$1:$CP$1,0))</f>
        <v>141</v>
      </c>
      <c r="AS40" s="84">
        <f t="shared" si="16"/>
        <v>1288</v>
      </c>
      <c r="AT40" s="32">
        <f>INDEX('DATA POBLACION'!$A$1:$CP$357,MATCH($G40,'DATA POBLACION'!$F$1:$F$357,0),MATCH(CONCATENATE(AT$1,"_",$H40),'DATA POBLACION'!$A$1:$CP$1,0))</f>
        <v>110</v>
      </c>
      <c r="AU40" s="32">
        <f>INDEX('DATA POBLACION'!$A$1:$CP$357,MATCH($G40,'DATA POBLACION'!$F$1:$F$357,0),MATCH(CONCATENATE(AU$1,"_",$H40),'DATA POBLACION'!$A$1:$CP$1,0))</f>
        <v>96</v>
      </c>
      <c r="AV40" s="32">
        <f>INDEX('DATA POBLACION'!$A$1:$CP$357,MATCH($G40,'DATA POBLACION'!$F$1:$F$357,0),MATCH(CONCATENATE(AV$1,"_",$H40),'DATA POBLACION'!$A$1:$CP$1,0))</f>
        <v>62</v>
      </c>
      <c r="AW40" s="32">
        <f>INDEX('DATA POBLACION'!$A$1:$CP$357,MATCH($G40,'DATA POBLACION'!$F$1:$F$357,0),MATCH(CONCATENATE(AW$1,"_",$H40),'DATA POBLACION'!$A$1:$CP$1,0))</f>
        <v>53</v>
      </c>
      <c r="AX40" s="32">
        <f>INDEX('DATA POBLACION'!$A$1:$CP$357,MATCH($G40,'DATA POBLACION'!$F$1:$F$357,0),MATCH(CONCATENATE(AX$1,"_",$H40),'DATA POBLACION'!$A$1:$CP$1,0))</f>
        <v>41</v>
      </c>
      <c r="AY40" s="83">
        <f t="shared" si="17"/>
        <v>362</v>
      </c>
    </row>
    <row r="41" spans="1:51" x14ac:dyDescent="0.2">
      <c r="A41" s="18" t="s">
        <v>44</v>
      </c>
      <c r="B41" s="19" t="s">
        <v>65</v>
      </c>
      <c r="C41" s="20" t="s">
        <v>66</v>
      </c>
      <c r="D41" s="21" t="s">
        <v>3</v>
      </c>
      <c r="E41" s="22" t="s">
        <v>20</v>
      </c>
      <c r="F41" s="23">
        <v>1</v>
      </c>
      <c r="G41" s="24" t="s">
        <v>229</v>
      </c>
      <c r="H41" s="4" t="s">
        <v>126</v>
      </c>
      <c r="I41" s="4">
        <f t="shared" si="8"/>
        <v>3949</v>
      </c>
      <c r="J41" s="32">
        <f>INDEX('DATA POBLACION'!$A$1:$CP$357,MATCH($G41,'DATA POBLACION'!$F$1:$F$357,0),MATCH(CONCATENATE(J$1,"_",$H41),'DATA POBLACION'!$A$1:$CP$1,0))</f>
        <v>67</v>
      </c>
      <c r="K41" s="32">
        <f>INDEX('DATA POBLACION'!$A$1:$CP$357,MATCH($G41,'DATA POBLACION'!$F$1:$F$357,0),MATCH(CONCATENATE(K$1,"_",$H41),'DATA POBLACION'!$A$1:$CP$1,0))</f>
        <v>53</v>
      </c>
      <c r="L41" s="32">
        <f>INDEX('DATA POBLACION'!$A$1:$CP$357,MATCH($G41,'DATA POBLACION'!$F$1:$F$357,0),MATCH(CONCATENATE(L$1,"_",$H41),'DATA POBLACION'!$A$1:$CP$1,0))</f>
        <v>61</v>
      </c>
      <c r="M41" s="32">
        <f>INDEX('DATA POBLACION'!$A$1:$CP$357,MATCH($G41,'DATA POBLACION'!$F$1:$F$357,0),MATCH(CONCATENATE(M$1,"_",$H41),'DATA POBLACION'!$A$1:$CP$1,0))</f>
        <v>67</v>
      </c>
      <c r="N41" s="32">
        <f>INDEX('DATA POBLACION'!$A$1:$CP$357,MATCH($G41,'DATA POBLACION'!$F$1:$F$357,0),MATCH(CONCATENATE(N$1,"_",$H41),'DATA POBLACION'!$A$1:$CP$1,0))</f>
        <v>62</v>
      </c>
      <c r="O41" s="85">
        <f t="shared" si="10"/>
        <v>190</v>
      </c>
      <c r="P41" s="84">
        <f t="shared" si="11"/>
        <v>310</v>
      </c>
      <c r="Q41" s="32">
        <f>INDEX('DATA POBLACION'!$A$1:$CP$357,MATCH($G41,'DATA POBLACION'!$F$1:$F$357,0),MATCH(CONCATENATE(Q$1,"_",$H41),'DATA POBLACION'!$A$1:$CP$1,0))</f>
        <v>58</v>
      </c>
      <c r="R41" s="32">
        <f>INDEX('DATA POBLACION'!$A$1:$CP$357,MATCH($G41,'DATA POBLACION'!$F$1:$F$357,0),MATCH(CONCATENATE(R$1,"_",$H41),'DATA POBLACION'!$A$1:$CP$1,0))</f>
        <v>69</v>
      </c>
      <c r="S41" s="32">
        <f>INDEX('DATA POBLACION'!$A$1:$CP$357,MATCH($G41,'DATA POBLACION'!$F$1:$F$357,0),MATCH(CONCATENATE(S$1,"_",$H41),'DATA POBLACION'!$A$1:$CP$1,0))</f>
        <v>64</v>
      </c>
      <c r="T41" s="32">
        <f>INDEX('DATA POBLACION'!$A$1:$CP$357,MATCH($G41,'DATA POBLACION'!$F$1:$F$357,0),MATCH(CONCATENATE(T$1,"_",$H41),'DATA POBLACION'!$A$1:$CP$1,0))</f>
        <v>63</v>
      </c>
      <c r="U41" s="32">
        <f>INDEX('DATA POBLACION'!$A$1:$CP$357,MATCH($G41,'DATA POBLACION'!$F$1:$F$357,0),MATCH(CONCATENATE(U$1,"_",$H41),'DATA POBLACION'!$A$1:$CP$1,0))</f>
        <v>60</v>
      </c>
      <c r="V41" s="84">
        <f t="shared" si="12"/>
        <v>314</v>
      </c>
      <c r="W41" s="32">
        <f>INDEX('DATA POBLACION'!$A$1:$CP$357,MATCH($G41,'DATA POBLACION'!$F$1:$F$357,0),MATCH(CONCATENATE(W$1,"_",$H41),'DATA POBLACION'!$A$1:$CP$1,0))</f>
        <v>58</v>
      </c>
      <c r="X41" s="32">
        <f>INDEX('DATA POBLACION'!$A$1:$CP$357,MATCH($G41,'DATA POBLACION'!$F$1:$F$357,0),MATCH(CONCATENATE(X$1,"_",$H41),'DATA POBLACION'!$A$1:$CP$1,0))</f>
        <v>68</v>
      </c>
      <c r="Y41" s="32">
        <f>INDEX('DATA POBLACION'!$A$1:$CP$357,MATCH($G41,'DATA POBLACION'!$F$1:$F$357,0),MATCH(CONCATENATE(Y$1,"_",$H41),'DATA POBLACION'!$A$1:$CP$1,0))</f>
        <v>70</v>
      </c>
      <c r="Z41" s="32">
        <f>INDEX('DATA POBLACION'!$A$1:$CP$357,MATCH($G41,'DATA POBLACION'!$F$1:$F$357,0),MATCH(CONCATENATE(Z$1,"_",$H41),'DATA POBLACION'!$A$1:$CP$1,0))</f>
        <v>56</v>
      </c>
      <c r="AA41" s="32">
        <f>INDEX('DATA POBLACION'!$A$1:$CP$357,MATCH($G41,'DATA POBLACION'!$F$1:$F$357,0),MATCH(CONCATENATE(AA$1,"_",$H41),'DATA POBLACION'!$A$1:$CP$1,0))</f>
        <v>66</v>
      </c>
      <c r="AB41" s="83">
        <f t="shared" si="13"/>
        <v>318</v>
      </c>
      <c r="AC41" s="32">
        <f>INDEX('DATA POBLACION'!$A$1:$CP$357,MATCH($G41,'DATA POBLACION'!$F$1:$F$357,0),MATCH(CONCATENATE(AC$1,"_",$H41),'DATA POBLACION'!$A$1:$CP$1,0))</f>
        <v>82</v>
      </c>
      <c r="AD41" s="32">
        <f>INDEX('DATA POBLACION'!$A$1:$CP$357,MATCH($G41,'DATA POBLACION'!$F$1:$F$357,0),MATCH(CONCATENATE(AD$1,"_",$H41),'DATA POBLACION'!$A$1:$CP$1,0))</f>
        <v>69</v>
      </c>
      <c r="AE41" s="32">
        <f>INDEX('DATA POBLACION'!$A$1:$CP$357,MATCH($G41,'DATA POBLACION'!$F$1:$F$357,0),MATCH(CONCATENATE(AE$1,"_",$H41),'DATA POBLACION'!$A$1:$CP$1,0))</f>
        <v>88</v>
      </c>
      <c r="AF41" s="84">
        <f t="shared" si="14"/>
        <v>239</v>
      </c>
      <c r="AG41" s="32">
        <f>INDEX('DATA POBLACION'!$A$1:$CP$357,MATCH($G41,'DATA POBLACION'!$F$1:$F$357,0),MATCH(CONCATENATE(AG$1,"_",$H41),'DATA POBLACION'!$A$1:$CP$1,0))</f>
        <v>84</v>
      </c>
      <c r="AH41" s="32">
        <f>INDEX('DATA POBLACION'!$A$1:$CP$357,MATCH($G41,'DATA POBLACION'!$F$1:$F$357,0),MATCH(CONCATENATE(AH$1,"_",$H41),'DATA POBLACION'!$A$1:$CP$1,0))</f>
        <v>72</v>
      </c>
      <c r="AI41" s="4">
        <f t="shared" si="9"/>
        <v>395</v>
      </c>
      <c r="AJ41" s="32">
        <f>INDEX('DATA POBLACION'!$A$1:$CP$357,MATCH($G41,'DATA POBLACION'!$F$1:$F$357,0),MATCH(CONCATENATE(AJ$1,"_",$H41),'DATA POBLACION'!$A$1:$CP$1,0))</f>
        <v>408</v>
      </c>
      <c r="AK41" s="32">
        <f>INDEX('DATA POBLACION'!$A$1:$CP$357,MATCH($G41,'DATA POBLACION'!$F$1:$F$357,0),MATCH(CONCATENATE(AK$1,"_",$H41),'DATA POBLACION'!$A$1:$CP$1,0))</f>
        <v>368</v>
      </c>
      <c r="AL41" s="84">
        <f t="shared" si="15"/>
        <v>932</v>
      </c>
      <c r="AM41" s="32">
        <f>INDEX('DATA POBLACION'!$A$1:$CP$357,MATCH($G41,'DATA POBLACION'!$F$1:$F$357,0),MATCH(CONCATENATE(AM$1,"_",$H41),'DATA POBLACION'!$A$1:$CP$1,0))</f>
        <v>324</v>
      </c>
      <c r="AN41" s="32">
        <f>INDEX('DATA POBLACION'!$A$1:$CP$357,MATCH($G41,'DATA POBLACION'!$F$1:$F$357,0),MATCH(CONCATENATE(AN$1,"_",$H41),'DATA POBLACION'!$A$1:$CP$1,0))</f>
        <v>252</v>
      </c>
      <c r="AO41" s="32">
        <f>INDEX('DATA POBLACION'!$A$1:$CP$357,MATCH($G41,'DATA POBLACION'!$F$1:$F$357,0),MATCH(CONCATENATE(AO$1,"_",$H41),'DATA POBLACION'!$A$1:$CP$1,0))</f>
        <v>222</v>
      </c>
      <c r="AP41" s="32">
        <f>INDEX('DATA POBLACION'!$A$1:$CP$357,MATCH($G41,'DATA POBLACION'!$F$1:$F$357,0),MATCH(CONCATENATE(AP$1,"_",$H41),'DATA POBLACION'!$A$1:$CP$1,0))</f>
        <v>212</v>
      </c>
      <c r="AQ41" s="32">
        <f>INDEX('DATA POBLACION'!$A$1:$CP$357,MATCH($G41,'DATA POBLACION'!$F$1:$F$357,0),MATCH(CONCATENATE(AQ$1,"_",$H41),'DATA POBLACION'!$A$1:$CP$1,0))</f>
        <v>192</v>
      </c>
      <c r="AR41" s="32">
        <f>INDEX('DATA POBLACION'!$A$1:$CP$357,MATCH($G41,'DATA POBLACION'!$F$1:$F$357,0),MATCH(CONCATENATE(AR$1,"_",$H41),'DATA POBLACION'!$A$1:$CP$1,0))</f>
        <v>165</v>
      </c>
      <c r="AS41" s="84">
        <f t="shared" si="16"/>
        <v>1367</v>
      </c>
      <c r="AT41" s="32">
        <f>INDEX('DATA POBLACION'!$A$1:$CP$357,MATCH($G41,'DATA POBLACION'!$F$1:$F$357,0),MATCH(CONCATENATE(AT$1,"_",$H41),'DATA POBLACION'!$A$1:$CP$1,0))</f>
        <v>116</v>
      </c>
      <c r="AU41" s="32">
        <f>INDEX('DATA POBLACION'!$A$1:$CP$357,MATCH($G41,'DATA POBLACION'!$F$1:$F$357,0),MATCH(CONCATENATE(AU$1,"_",$H41),'DATA POBLACION'!$A$1:$CP$1,0))</f>
        <v>102</v>
      </c>
      <c r="AV41" s="32">
        <f>INDEX('DATA POBLACION'!$A$1:$CP$357,MATCH($G41,'DATA POBLACION'!$F$1:$F$357,0),MATCH(CONCATENATE(AV$1,"_",$H41),'DATA POBLACION'!$A$1:$CP$1,0))</f>
        <v>90</v>
      </c>
      <c r="AW41" s="32">
        <f>INDEX('DATA POBLACION'!$A$1:$CP$357,MATCH($G41,'DATA POBLACION'!$F$1:$F$357,0),MATCH(CONCATENATE(AW$1,"_",$H41),'DATA POBLACION'!$A$1:$CP$1,0))</f>
        <v>77</v>
      </c>
      <c r="AX41" s="32">
        <f>INDEX('DATA POBLACION'!$A$1:$CP$357,MATCH($G41,'DATA POBLACION'!$F$1:$F$357,0),MATCH(CONCATENATE(AX$1,"_",$H41),'DATA POBLACION'!$A$1:$CP$1,0))</f>
        <v>84</v>
      </c>
      <c r="AY41" s="83">
        <f t="shared" si="17"/>
        <v>469</v>
      </c>
    </row>
    <row r="42" spans="1:51" x14ac:dyDescent="0.2">
      <c r="A42" s="18" t="s">
        <v>48</v>
      </c>
      <c r="B42" s="19" t="s">
        <v>65</v>
      </c>
      <c r="C42" s="25" t="s">
        <v>66</v>
      </c>
      <c r="D42" s="21" t="s">
        <v>3</v>
      </c>
      <c r="E42" s="22" t="s">
        <v>24</v>
      </c>
      <c r="F42" s="23">
        <v>2</v>
      </c>
      <c r="G42" s="26" t="s">
        <v>242</v>
      </c>
      <c r="H42" s="4" t="s">
        <v>125</v>
      </c>
      <c r="I42" s="4">
        <f t="shared" si="8"/>
        <v>2781</v>
      </c>
      <c r="J42" s="32">
        <f>INDEX('DATA POBLACION'!$A$1:$CP$357,MATCH($G42,'DATA POBLACION'!$F$1:$F$357,0),MATCH(CONCATENATE(J$1,"_",$H42),'DATA POBLACION'!$A$1:$CP$1,0))</f>
        <v>52</v>
      </c>
      <c r="K42" s="32">
        <f>INDEX('DATA POBLACION'!$A$1:$CP$357,MATCH($G42,'DATA POBLACION'!$F$1:$F$357,0),MATCH(CONCATENATE(K$1,"_",$H42),'DATA POBLACION'!$A$1:$CP$1,0))</f>
        <v>58</v>
      </c>
      <c r="L42" s="32">
        <f>INDEX('DATA POBLACION'!$A$1:$CP$357,MATCH($G42,'DATA POBLACION'!$F$1:$F$357,0),MATCH(CONCATENATE(L$1,"_",$H42),'DATA POBLACION'!$A$1:$CP$1,0))</f>
        <v>44</v>
      </c>
      <c r="M42" s="32">
        <f>INDEX('DATA POBLACION'!$A$1:$CP$357,MATCH($G42,'DATA POBLACION'!$F$1:$F$357,0),MATCH(CONCATENATE(M$1,"_",$H42),'DATA POBLACION'!$A$1:$CP$1,0))</f>
        <v>46</v>
      </c>
      <c r="N42" s="32">
        <f>INDEX('DATA POBLACION'!$A$1:$CP$357,MATCH($G42,'DATA POBLACION'!$F$1:$F$357,0),MATCH(CONCATENATE(N$1,"_",$H42),'DATA POBLACION'!$A$1:$CP$1,0))</f>
        <v>43</v>
      </c>
      <c r="O42" s="85">
        <f t="shared" si="10"/>
        <v>133</v>
      </c>
      <c r="P42" s="84">
        <f t="shared" si="11"/>
        <v>243</v>
      </c>
      <c r="Q42" s="32">
        <f>INDEX('DATA POBLACION'!$A$1:$CP$357,MATCH($G42,'DATA POBLACION'!$F$1:$F$357,0),MATCH(CONCATENATE(Q$1,"_",$H42),'DATA POBLACION'!$A$1:$CP$1,0))</f>
        <v>45</v>
      </c>
      <c r="R42" s="32">
        <f>INDEX('DATA POBLACION'!$A$1:$CP$357,MATCH($G42,'DATA POBLACION'!$F$1:$F$357,0),MATCH(CONCATENATE(R$1,"_",$H42),'DATA POBLACION'!$A$1:$CP$1,0))</f>
        <v>36</v>
      </c>
      <c r="S42" s="32">
        <f>INDEX('DATA POBLACION'!$A$1:$CP$357,MATCH($G42,'DATA POBLACION'!$F$1:$F$357,0),MATCH(CONCATENATE(S$1,"_",$H42),'DATA POBLACION'!$A$1:$CP$1,0))</f>
        <v>40</v>
      </c>
      <c r="T42" s="32">
        <f>INDEX('DATA POBLACION'!$A$1:$CP$357,MATCH($G42,'DATA POBLACION'!$F$1:$F$357,0),MATCH(CONCATENATE(T$1,"_",$H42),'DATA POBLACION'!$A$1:$CP$1,0))</f>
        <v>39</v>
      </c>
      <c r="U42" s="32">
        <f>INDEX('DATA POBLACION'!$A$1:$CP$357,MATCH($G42,'DATA POBLACION'!$F$1:$F$357,0),MATCH(CONCATENATE(U$1,"_",$H42),'DATA POBLACION'!$A$1:$CP$1,0))</f>
        <v>42</v>
      </c>
      <c r="V42" s="84">
        <f t="shared" si="12"/>
        <v>202</v>
      </c>
      <c r="W42" s="32">
        <f>INDEX('DATA POBLACION'!$A$1:$CP$357,MATCH($G42,'DATA POBLACION'!$F$1:$F$357,0),MATCH(CONCATENATE(W$1,"_",$H42),'DATA POBLACION'!$A$1:$CP$1,0))</f>
        <v>37</v>
      </c>
      <c r="X42" s="32">
        <f>INDEX('DATA POBLACION'!$A$1:$CP$357,MATCH($G42,'DATA POBLACION'!$F$1:$F$357,0),MATCH(CONCATENATE(X$1,"_",$H42),'DATA POBLACION'!$A$1:$CP$1,0))</f>
        <v>45</v>
      </c>
      <c r="Y42" s="32">
        <f>INDEX('DATA POBLACION'!$A$1:$CP$357,MATCH($G42,'DATA POBLACION'!$F$1:$F$357,0),MATCH(CONCATENATE(Y$1,"_",$H42),'DATA POBLACION'!$A$1:$CP$1,0))</f>
        <v>32</v>
      </c>
      <c r="Z42" s="32">
        <f>INDEX('DATA POBLACION'!$A$1:$CP$357,MATCH($G42,'DATA POBLACION'!$F$1:$F$357,0),MATCH(CONCATENATE(Z$1,"_",$H42),'DATA POBLACION'!$A$1:$CP$1,0))</f>
        <v>32</v>
      </c>
      <c r="AA42" s="32">
        <f>INDEX('DATA POBLACION'!$A$1:$CP$357,MATCH($G42,'DATA POBLACION'!$F$1:$F$357,0),MATCH(CONCATENATE(AA$1,"_",$H42),'DATA POBLACION'!$A$1:$CP$1,0))</f>
        <v>38</v>
      </c>
      <c r="AB42" s="83">
        <f t="shared" si="13"/>
        <v>184</v>
      </c>
      <c r="AC42" s="32">
        <f>INDEX('DATA POBLACION'!$A$1:$CP$357,MATCH($G42,'DATA POBLACION'!$F$1:$F$357,0),MATCH(CONCATENATE(AC$1,"_",$H42),'DATA POBLACION'!$A$1:$CP$1,0))</f>
        <v>36</v>
      </c>
      <c r="AD42" s="32">
        <f>INDEX('DATA POBLACION'!$A$1:$CP$357,MATCH($G42,'DATA POBLACION'!$F$1:$F$357,0),MATCH(CONCATENATE(AD$1,"_",$H42),'DATA POBLACION'!$A$1:$CP$1,0))</f>
        <v>53</v>
      </c>
      <c r="AE42" s="32">
        <f>INDEX('DATA POBLACION'!$A$1:$CP$357,MATCH($G42,'DATA POBLACION'!$F$1:$F$357,0),MATCH(CONCATENATE(AE$1,"_",$H42),'DATA POBLACION'!$A$1:$CP$1,0))</f>
        <v>39</v>
      </c>
      <c r="AF42" s="84">
        <f t="shared" si="14"/>
        <v>128</v>
      </c>
      <c r="AG42" s="32">
        <f>INDEX('DATA POBLACION'!$A$1:$CP$357,MATCH($G42,'DATA POBLACION'!$F$1:$F$357,0),MATCH(CONCATENATE(AG$1,"_",$H42),'DATA POBLACION'!$A$1:$CP$1,0))</f>
        <v>54</v>
      </c>
      <c r="AH42" s="32">
        <f>INDEX('DATA POBLACION'!$A$1:$CP$357,MATCH($G42,'DATA POBLACION'!$F$1:$F$357,0),MATCH(CONCATENATE(AH$1,"_",$H42),'DATA POBLACION'!$A$1:$CP$1,0))</f>
        <v>38</v>
      </c>
      <c r="AI42" s="4">
        <f t="shared" si="9"/>
        <v>220</v>
      </c>
      <c r="AJ42" s="32">
        <f>INDEX('DATA POBLACION'!$A$1:$CP$357,MATCH($G42,'DATA POBLACION'!$F$1:$F$357,0),MATCH(CONCATENATE(AJ$1,"_",$H42),'DATA POBLACION'!$A$1:$CP$1,0))</f>
        <v>222</v>
      </c>
      <c r="AK42" s="32">
        <f>INDEX('DATA POBLACION'!$A$1:$CP$357,MATCH($G42,'DATA POBLACION'!$F$1:$F$357,0),MATCH(CONCATENATE(AK$1,"_",$H42),'DATA POBLACION'!$A$1:$CP$1,0))</f>
        <v>244</v>
      </c>
      <c r="AL42" s="84">
        <f t="shared" si="15"/>
        <v>558</v>
      </c>
      <c r="AM42" s="32">
        <f>INDEX('DATA POBLACION'!$A$1:$CP$357,MATCH($G42,'DATA POBLACION'!$F$1:$F$357,0),MATCH(CONCATENATE(AM$1,"_",$H42),'DATA POBLACION'!$A$1:$CP$1,0))</f>
        <v>227</v>
      </c>
      <c r="AN42" s="32">
        <f>INDEX('DATA POBLACION'!$A$1:$CP$357,MATCH($G42,'DATA POBLACION'!$F$1:$F$357,0),MATCH(CONCATENATE(AN$1,"_",$H42),'DATA POBLACION'!$A$1:$CP$1,0))</f>
        <v>200</v>
      </c>
      <c r="AO42" s="32">
        <f>INDEX('DATA POBLACION'!$A$1:$CP$357,MATCH($G42,'DATA POBLACION'!$F$1:$F$357,0),MATCH(CONCATENATE(AO$1,"_",$H42),'DATA POBLACION'!$A$1:$CP$1,0))</f>
        <v>171</v>
      </c>
      <c r="AP42" s="32">
        <f>INDEX('DATA POBLACION'!$A$1:$CP$357,MATCH($G42,'DATA POBLACION'!$F$1:$F$357,0),MATCH(CONCATENATE(AP$1,"_",$H42),'DATA POBLACION'!$A$1:$CP$1,0))</f>
        <v>180</v>
      </c>
      <c r="AQ42" s="32">
        <f>INDEX('DATA POBLACION'!$A$1:$CP$357,MATCH($G42,'DATA POBLACION'!$F$1:$F$357,0),MATCH(CONCATENATE(AQ$1,"_",$H42),'DATA POBLACION'!$A$1:$CP$1,0))</f>
        <v>156</v>
      </c>
      <c r="AR42" s="32">
        <f>INDEX('DATA POBLACION'!$A$1:$CP$357,MATCH($G42,'DATA POBLACION'!$F$1:$F$357,0),MATCH(CONCATENATE(AR$1,"_",$H42),'DATA POBLACION'!$A$1:$CP$1,0))</f>
        <v>158</v>
      </c>
      <c r="AS42" s="84">
        <f t="shared" si="16"/>
        <v>1092</v>
      </c>
      <c r="AT42" s="32">
        <f>INDEX('DATA POBLACION'!$A$1:$CP$357,MATCH($G42,'DATA POBLACION'!$F$1:$F$357,0),MATCH(CONCATENATE(AT$1,"_",$H42),'DATA POBLACION'!$A$1:$CP$1,0))</f>
        <v>111</v>
      </c>
      <c r="AU42" s="32">
        <f>INDEX('DATA POBLACION'!$A$1:$CP$357,MATCH($G42,'DATA POBLACION'!$F$1:$F$357,0),MATCH(CONCATENATE(AU$1,"_",$H42),'DATA POBLACION'!$A$1:$CP$1,0))</f>
        <v>90</v>
      </c>
      <c r="AV42" s="32">
        <f>INDEX('DATA POBLACION'!$A$1:$CP$357,MATCH($G42,'DATA POBLACION'!$F$1:$F$357,0),MATCH(CONCATENATE(AV$1,"_",$H42),'DATA POBLACION'!$A$1:$CP$1,0))</f>
        <v>54</v>
      </c>
      <c r="AW42" s="32">
        <f>INDEX('DATA POBLACION'!$A$1:$CP$357,MATCH($G42,'DATA POBLACION'!$F$1:$F$357,0),MATCH(CONCATENATE(AW$1,"_",$H42),'DATA POBLACION'!$A$1:$CP$1,0))</f>
        <v>70</v>
      </c>
      <c r="AX42" s="32">
        <f>INDEX('DATA POBLACION'!$A$1:$CP$357,MATCH($G42,'DATA POBLACION'!$F$1:$F$357,0),MATCH(CONCATENATE(AX$1,"_",$H42),'DATA POBLACION'!$A$1:$CP$1,0))</f>
        <v>49</v>
      </c>
      <c r="AY42" s="83">
        <f t="shared" si="17"/>
        <v>374</v>
      </c>
    </row>
    <row r="43" spans="1:51" x14ac:dyDescent="0.2">
      <c r="A43" s="18" t="s">
        <v>48</v>
      </c>
      <c r="B43" s="19" t="s">
        <v>65</v>
      </c>
      <c r="C43" s="25" t="s">
        <v>66</v>
      </c>
      <c r="D43" s="21" t="s">
        <v>3</v>
      </c>
      <c r="E43" s="22" t="s">
        <v>24</v>
      </c>
      <c r="F43" s="23">
        <v>2</v>
      </c>
      <c r="G43" s="26" t="s">
        <v>242</v>
      </c>
      <c r="H43" s="4" t="s">
        <v>126</v>
      </c>
      <c r="I43" s="4">
        <f t="shared" si="8"/>
        <v>2751</v>
      </c>
      <c r="J43" s="32">
        <f>INDEX('DATA POBLACION'!$A$1:$CP$357,MATCH($G43,'DATA POBLACION'!$F$1:$F$357,0),MATCH(CONCATENATE(J$1,"_",$H43),'DATA POBLACION'!$A$1:$CP$1,0))</f>
        <v>47</v>
      </c>
      <c r="K43" s="32">
        <f>INDEX('DATA POBLACION'!$A$1:$CP$357,MATCH($G43,'DATA POBLACION'!$F$1:$F$357,0),MATCH(CONCATENATE(K$1,"_",$H43),'DATA POBLACION'!$A$1:$CP$1,0))</f>
        <v>45</v>
      </c>
      <c r="L43" s="32">
        <f>INDEX('DATA POBLACION'!$A$1:$CP$357,MATCH($G43,'DATA POBLACION'!$F$1:$F$357,0),MATCH(CONCATENATE(L$1,"_",$H43),'DATA POBLACION'!$A$1:$CP$1,0))</f>
        <v>45</v>
      </c>
      <c r="M43" s="32">
        <f>INDEX('DATA POBLACION'!$A$1:$CP$357,MATCH($G43,'DATA POBLACION'!$F$1:$F$357,0),MATCH(CONCATENATE(M$1,"_",$H43),'DATA POBLACION'!$A$1:$CP$1,0))</f>
        <v>48</v>
      </c>
      <c r="N43" s="32">
        <f>INDEX('DATA POBLACION'!$A$1:$CP$357,MATCH($G43,'DATA POBLACION'!$F$1:$F$357,0),MATCH(CONCATENATE(N$1,"_",$H43),'DATA POBLACION'!$A$1:$CP$1,0))</f>
        <v>30</v>
      </c>
      <c r="O43" s="85">
        <f t="shared" si="10"/>
        <v>123</v>
      </c>
      <c r="P43" s="84">
        <f t="shared" si="11"/>
        <v>215</v>
      </c>
      <c r="Q43" s="32">
        <f>INDEX('DATA POBLACION'!$A$1:$CP$357,MATCH($G43,'DATA POBLACION'!$F$1:$F$357,0),MATCH(CONCATENATE(Q$1,"_",$H43),'DATA POBLACION'!$A$1:$CP$1,0))</f>
        <v>34</v>
      </c>
      <c r="R43" s="32">
        <f>INDEX('DATA POBLACION'!$A$1:$CP$357,MATCH($G43,'DATA POBLACION'!$F$1:$F$357,0),MATCH(CONCATENATE(R$1,"_",$H43),'DATA POBLACION'!$A$1:$CP$1,0))</f>
        <v>37</v>
      </c>
      <c r="S43" s="32">
        <f>INDEX('DATA POBLACION'!$A$1:$CP$357,MATCH($G43,'DATA POBLACION'!$F$1:$F$357,0),MATCH(CONCATENATE(S$1,"_",$H43),'DATA POBLACION'!$A$1:$CP$1,0))</f>
        <v>37</v>
      </c>
      <c r="T43" s="32">
        <f>INDEX('DATA POBLACION'!$A$1:$CP$357,MATCH($G43,'DATA POBLACION'!$F$1:$F$357,0),MATCH(CONCATENATE(T$1,"_",$H43),'DATA POBLACION'!$A$1:$CP$1,0))</f>
        <v>40</v>
      </c>
      <c r="U43" s="32">
        <f>INDEX('DATA POBLACION'!$A$1:$CP$357,MATCH($G43,'DATA POBLACION'!$F$1:$F$357,0),MATCH(CONCATENATE(U$1,"_",$H43),'DATA POBLACION'!$A$1:$CP$1,0))</f>
        <v>33</v>
      </c>
      <c r="V43" s="84">
        <f t="shared" si="12"/>
        <v>181</v>
      </c>
      <c r="W43" s="32">
        <f>INDEX('DATA POBLACION'!$A$1:$CP$357,MATCH($G43,'DATA POBLACION'!$F$1:$F$357,0),MATCH(CONCATENATE(W$1,"_",$H43),'DATA POBLACION'!$A$1:$CP$1,0))</f>
        <v>37</v>
      </c>
      <c r="X43" s="32">
        <f>INDEX('DATA POBLACION'!$A$1:$CP$357,MATCH($G43,'DATA POBLACION'!$F$1:$F$357,0),MATCH(CONCATENATE(X$1,"_",$H43),'DATA POBLACION'!$A$1:$CP$1,0))</f>
        <v>33</v>
      </c>
      <c r="Y43" s="32">
        <f>INDEX('DATA POBLACION'!$A$1:$CP$357,MATCH($G43,'DATA POBLACION'!$F$1:$F$357,0),MATCH(CONCATENATE(Y$1,"_",$H43),'DATA POBLACION'!$A$1:$CP$1,0))</f>
        <v>33</v>
      </c>
      <c r="Z43" s="32">
        <f>INDEX('DATA POBLACION'!$A$1:$CP$357,MATCH($G43,'DATA POBLACION'!$F$1:$F$357,0),MATCH(CONCATENATE(Z$1,"_",$H43),'DATA POBLACION'!$A$1:$CP$1,0))</f>
        <v>26</v>
      </c>
      <c r="AA43" s="32">
        <f>INDEX('DATA POBLACION'!$A$1:$CP$357,MATCH($G43,'DATA POBLACION'!$F$1:$F$357,0),MATCH(CONCATENATE(AA$1,"_",$H43),'DATA POBLACION'!$A$1:$CP$1,0))</f>
        <v>35</v>
      </c>
      <c r="AB43" s="83">
        <f t="shared" si="13"/>
        <v>164</v>
      </c>
      <c r="AC43" s="32">
        <f>INDEX('DATA POBLACION'!$A$1:$CP$357,MATCH($G43,'DATA POBLACION'!$F$1:$F$357,0),MATCH(CONCATENATE(AC$1,"_",$H43),'DATA POBLACION'!$A$1:$CP$1,0))</f>
        <v>36</v>
      </c>
      <c r="AD43" s="32">
        <f>INDEX('DATA POBLACION'!$A$1:$CP$357,MATCH($G43,'DATA POBLACION'!$F$1:$F$357,0),MATCH(CONCATENATE(AD$1,"_",$H43),'DATA POBLACION'!$A$1:$CP$1,0))</f>
        <v>43</v>
      </c>
      <c r="AE43" s="32">
        <f>INDEX('DATA POBLACION'!$A$1:$CP$357,MATCH($G43,'DATA POBLACION'!$F$1:$F$357,0),MATCH(CONCATENATE(AE$1,"_",$H43),'DATA POBLACION'!$A$1:$CP$1,0))</f>
        <v>40</v>
      </c>
      <c r="AF43" s="84">
        <f t="shared" si="14"/>
        <v>119</v>
      </c>
      <c r="AG43" s="32">
        <f>INDEX('DATA POBLACION'!$A$1:$CP$357,MATCH($G43,'DATA POBLACION'!$F$1:$F$357,0),MATCH(CONCATENATE(AG$1,"_",$H43),'DATA POBLACION'!$A$1:$CP$1,0))</f>
        <v>48</v>
      </c>
      <c r="AH43" s="32">
        <f>INDEX('DATA POBLACION'!$A$1:$CP$357,MATCH($G43,'DATA POBLACION'!$F$1:$F$357,0),MATCH(CONCATENATE(AH$1,"_",$H43),'DATA POBLACION'!$A$1:$CP$1,0))</f>
        <v>37</v>
      </c>
      <c r="AI43" s="4">
        <f t="shared" si="9"/>
        <v>204</v>
      </c>
      <c r="AJ43" s="32">
        <f>INDEX('DATA POBLACION'!$A$1:$CP$357,MATCH($G43,'DATA POBLACION'!$F$1:$F$357,0),MATCH(CONCATENATE(AJ$1,"_",$H43),'DATA POBLACION'!$A$1:$CP$1,0))</f>
        <v>232</v>
      </c>
      <c r="AK43" s="32">
        <f>INDEX('DATA POBLACION'!$A$1:$CP$357,MATCH($G43,'DATA POBLACION'!$F$1:$F$357,0),MATCH(CONCATENATE(AK$1,"_",$H43),'DATA POBLACION'!$A$1:$CP$1,0))</f>
        <v>265</v>
      </c>
      <c r="AL43" s="84">
        <f t="shared" si="15"/>
        <v>582</v>
      </c>
      <c r="AM43" s="32">
        <f>INDEX('DATA POBLACION'!$A$1:$CP$357,MATCH($G43,'DATA POBLACION'!$F$1:$F$357,0),MATCH(CONCATENATE(AM$1,"_",$H43),'DATA POBLACION'!$A$1:$CP$1,0))</f>
        <v>211</v>
      </c>
      <c r="AN43" s="32">
        <f>INDEX('DATA POBLACION'!$A$1:$CP$357,MATCH($G43,'DATA POBLACION'!$F$1:$F$357,0),MATCH(CONCATENATE(AN$1,"_",$H43),'DATA POBLACION'!$A$1:$CP$1,0))</f>
        <v>190</v>
      </c>
      <c r="AO43" s="32">
        <f>INDEX('DATA POBLACION'!$A$1:$CP$357,MATCH($G43,'DATA POBLACION'!$F$1:$F$357,0),MATCH(CONCATENATE(AO$1,"_",$H43),'DATA POBLACION'!$A$1:$CP$1,0))</f>
        <v>157</v>
      </c>
      <c r="AP43" s="32">
        <f>INDEX('DATA POBLACION'!$A$1:$CP$357,MATCH($G43,'DATA POBLACION'!$F$1:$F$357,0),MATCH(CONCATENATE(AP$1,"_",$H43),'DATA POBLACION'!$A$1:$CP$1,0))</f>
        <v>156</v>
      </c>
      <c r="AQ43" s="32">
        <f>INDEX('DATA POBLACION'!$A$1:$CP$357,MATCH($G43,'DATA POBLACION'!$F$1:$F$357,0),MATCH(CONCATENATE(AQ$1,"_",$H43),'DATA POBLACION'!$A$1:$CP$1,0))</f>
        <v>167</v>
      </c>
      <c r="AR43" s="32">
        <f>INDEX('DATA POBLACION'!$A$1:$CP$357,MATCH($G43,'DATA POBLACION'!$F$1:$F$357,0),MATCH(CONCATENATE(AR$1,"_",$H43),'DATA POBLACION'!$A$1:$CP$1,0))</f>
        <v>145</v>
      </c>
      <c r="AS43" s="84">
        <f t="shared" si="16"/>
        <v>1026</v>
      </c>
      <c r="AT43" s="32">
        <f>INDEX('DATA POBLACION'!$A$1:$CP$357,MATCH($G43,'DATA POBLACION'!$F$1:$F$357,0),MATCH(CONCATENATE(AT$1,"_",$H43),'DATA POBLACION'!$A$1:$CP$1,0))</f>
        <v>121</v>
      </c>
      <c r="AU43" s="32">
        <f>INDEX('DATA POBLACION'!$A$1:$CP$357,MATCH($G43,'DATA POBLACION'!$F$1:$F$357,0),MATCH(CONCATENATE(AU$1,"_",$H43),'DATA POBLACION'!$A$1:$CP$1,0))</f>
        <v>89</v>
      </c>
      <c r="AV43" s="32">
        <f>INDEX('DATA POBLACION'!$A$1:$CP$357,MATCH($G43,'DATA POBLACION'!$F$1:$F$357,0),MATCH(CONCATENATE(AV$1,"_",$H43),'DATA POBLACION'!$A$1:$CP$1,0))</f>
        <v>78</v>
      </c>
      <c r="AW43" s="32">
        <f>INDEX('DATA POBLACION'!$A$1:$CP$357,MATCH($G43,'DATA POBLACION'!$F$1:$F$357,0),MATCH(CONCATENATE(AW$1,"_",$H43),'DATA POBLACION'!$A$1:$CP$1,0))</f>
        <v>87</v>
      </c>
      <c r="AX43" s="32">
        <f>INDEX('DATA POBLACION'!$A$1:$CP$357,MATCH($G43,'DATA POBLACION'!$F$1:$F$357,0),MATCH(CONCATENATE(AX$1,"_",$H43),'DATA POBLACION'!$A$1:$CP$1,0))</f>
        <v>89</v>
      </c>
      <c r="AY43" s="83">
        <f t="shared" si="17"/>
        <v>464</v>
      </c>
    </row>
    <row r="44" spans="1:51" ht="15" x14ac:dyDescent="0.25">
      <c r="A44" s="18" t="s">
        <v>47</v>
      </c>
      <c r="B44" s="19" t="s">
        <v>65</v>
      </c>
      <c r="C44" s="20" t="s">
        <v>128</v>
      </c>
      <c r="D44" s="21" t="s">
        <v>3</v>
      </c>
      <c r="E44" s="22" t="s">
        <v>23</v>
      </c>
      <c r="F44" s="23">
        <v>2</v>
      </c>
      <c r="G44" s="72" t="s">
        <v>293</v>
      </c>
      <c r="H44" s="4" t="s">
        <v>125</v>
      </c>
      <c r="I44" s="4">
        <f t="shared" si="8"/>
        <v>8887</v>
      </c>
      <c r="J44" s="32">
        <f>INDEX('DATA POBLACION'!$A$1:$CP$357,MATCH($G44,'DATA POBLACION'!$F$1:$F$357,0),MATCH(CONCATENATE(J$1,"_",$H44),'DATA POBLACION'!$A$1:$CP$1,0))</f>
        <v>118</v>
      </c>
      <c r="K44" s="32">
        <f>INDEX('DATA POBLACION'!$A$1:$CP$357,MATCH($G44,'DATA POBLACION'!$F$1:$F$357,0),MATCH(CONCATENATE(K$1,"_",$H44),'DATA POBLACION'!$A$1:$CP$1,0))</f>
        <v>113</v>
      </c>
      <c r="L44" s="32">
        <f>INDEX('DATA POBLACION'!$A$1:$CP$357,MATCH($G44,'DATA POBLACION'!$F$1:$F$357,0),MATCH(CONCATENATE(L$1,"_",$H44),'DATA POBLACION'!$A$1:$CP$1,0))</f>
        <v>133</v>
      </c>
      <c r="M44" s="32">
        <f>INDEX('DATA POBLACION'!$A$1:$CP$357,MATCH($G44,'DATA POBLACION'!$F$1:$F$357,0),MATCH(CONCATENATE(M$1,"_",$H44),'DATA POBLACION'!$A$1:$CP$1,0))</f>
        <v>146</v>
      </c>
      <c r="N44" s="32">
        <f>INDEX('DATA POBLACION'!$A$1:$CP$357,MATCH($G44,'DATA POBLACION'!$F$1:$F$357,0),MATCH(CONCATENATE(N$1,"_",$H44),'DATA POBLACION'!$A$1:$CP$1,0))</f>
        <v>140</v>
      </c>
      <c r="O44" s="85">
        <f t="shared" si="10"/>
        <v>419</v>
      </c>
      <c r="P44" s="84">
        <f t="shared" si="11"/>
        <v>650</v>
      </c>
      <c r="Q44" s="32">
        <f>INDEX('DATA POBLACION'!$A$1:$CP$357,MATCH($G44,'DATA POBLACION'!$F$1:$F$357,0),MATCH(CONCATENATE(Q$1,"_",$H44),'DATA POBLACION'!$A$1:$CP$1,0))</f>
        <v>141</v>
      </c>
      <c r="R44" s="32">
        <f>INDEX('DATA POBLACION'!$A$1:$CP$357,MATCH($G44,'DATA POBLACION'!$F$1:$F$357,0),MATCH(CONCATENATE(R$1,"_",$H44),'DATA POBLACION'!$A$1:$CP$1,0))</f>
        <v>171</v>
      </c>
      <c r="S44" s="32">
        <f>INDEX('DATA POBLACION'!$A$1:$CP$357,MATCH($G44,'DATA POBLACION'!$F$1:$F$357,0),MATCH(CONCATENATE(S$1,"_",$H44),'DATA POBLACION'!$A$1:$CP$1,0))</f>
        <v>174</v>
      </c>
      <c r="T44" s="32">
        <f>INDEX('DATA POBLACION'!$A$1:$CP$357,MATCH($G44,'DATA POBLACION'!$F$1:$F$357,0),MATCH(CONCATENATE(T$1,"_",$H44),'DATA POBLACION'!$A$1:$CP$1,0))</f>
        <v>178</v>
      </c>
      <c r="U44" s="32">
        <f>INDEX('DATA POBLACION'!$A$1:$CP$357,MATCH($G44,'DATA POBLACION'!$F$1:$F$357,0),MATCH(CONCATENATE(U$1,"_",$H44),'DATA POBLACION'!$A$1:$CP$1,0))</f>
        <v>163</v>
      </c>
      <c r="V44" s="84">
        <f t="shared" si="12"/>
        <v>827</v>
      </c>
      <c r="W44" s="32">
        <f>INDEX('DATA POBLACION'!$A$1:$CP$357,MATCH($G44,'DATA POBLACION'!$F$1:$F$357,0),MATCH(CONCATENATE(W$1,"_",$H44),'DATA POBLACION'!$A$1:$CP$1,0))</f>
        <v>169</v>
      </c>
      <c r="X44" s="32">
        <f>INDEX('DATA POBLACION'!$A$1:$CP$357,MATCH($G44,'DATA POBLACION'!$F$1:$F$357,0),MATCH(CONCATENATE(X$1,"_",$H44),'DATA POBLACION'!$A$1:$CP$1,0))</f>
        <v>168</v>
      </c>
      <c r="Y44" s="32">
        <f>INDEX('DATA POBLACION'!$A$1:$CP$357,MATCH($G44,'DATA POBLACION'!$F$1:$F$357,0),MATCH(CONCATENATE(Y$1,"_",$H44),'DATA POBLACION'!$A$1:$CP$1,0))</f>
        <v>171</v>
      </c>
      <c r="Z44" s="32">
        <f>INDEX('DATA POBLACION'!$A$1:$CP$357,MATCH($G44,'DATA POBLACION'!$F$1:$F$357,0),MATCH(CONCATENATE(Z$1,"_",$H44),'DATA POBLACION'!$A$1:$CP$1,0))</f>
        <v>173</v>
      </c>
      <c r="AA44" s="32">
        <f>INDEX('DATA POBLACION'!$A$1:$CP$357,MATCH($G44,'DATA POBLACION'!$F$1:$F$357,0),MATCH(CONCATENATE(AA$1,"_",$H44),'DATA POBLACION'!$A$1:$CP$1,0))</f>
        <v>164</v>
      </c>
      <c r="AB44" s="83">
        <f t="shared" si="13"/>
        <v>845</v>
      </c>
      <c r="AC44" s="32">
        <f>INDEX('DATA POBLACION'!$A$1:$CP$357,MATCH($G44,'DATA POBLACION'!$F$1:$F$357,0),MATCH(CONCATENATE(AC$1,"_",$H44),'DATA POBLACION'!$A$1:$CP$1,0))</f>
        <v>168</v>
      </c>
      <c r="AD44" s="32">
        <f>INDEX('DATA POBLACION'!$A$1:$CP$357,MATCH($G44,'DATA POBLACION'!$F$1:$F$357,0),MATCH(CONCATENATE(AD$1,"_",$H44),'DATA POBLACION'!$A$1:$CP$1,0))</f>
        <v>179</v>
      </c>
      <c r="AE44" s="32">
        <f>INDEX('DATA POBLACION'!$A$1:$CP$357,MATCH($G44,'DATA POBLACION'!$F$1:$F$357,0),MATCH(CONCATENATE(AE$1,"_",$H44),'DATA POBLACION'!$A$1:$CP$1,0))</f>
        <v>178</v>
      </c>
      <c r="AF44" s="84">
        <f t="shared" si="14"/>
        <v>525</v>
      </c>
      <c r="AG44" s="32">
        <f>INDEX('DATA POBLACION'!$A$1:$CP$357,MATCH($G44,'DATA POBLACION'!$F$1:$F$357,0),MATCH(CONCATENATE(AG$1,"_",$H44),'DATA POBLACION'!$A$1:$CP$1,0))</f>
        <v>182</v>
      </c>
      <c r="AH44" s="32">
        <f>INDEX('DATA POBLACION'!$A$1:$CP$357,MATCH($G44,'DATA POBLACION'!$F$1:$F$357,0),MATCH(CONCATENATE(AH$1,"_",$H44),'DATA POBLACION'!$A$1:$CP$1,0))</f>
        <v>170</v>
      </c>
      <c r="AI44" s="4">
        <f t="shared" si="9"/>
        <v>877</v>
      </c>
      <c r="AJ44" s="32">
        <f>INDEX('DATA POBLACION'!$A$1:$CP$357,MATCH($G44,'DATA POBLACION'!$F$1:$F$357,0),MATCH(CONCATENATE(AJ$1,"_",$H44),'DATA POBLACION'!$A$1:$CP$1,0))</f>
        <v>853</v>
      </c>
      <c r="AK44" s="32">
        <f>INDEX('DATA POBLACION'!$A$1:$CP$357,MATCH($G44,'DATA POBLACION'!$F$1:$F$357,0),MATCH(CONCATENATE(AK$1,"_",$H44),'DATA POBLACION'!$A$1:$CP$1,0))</f>
        <v>831</v>
      </c>
      <c r="AL44" s="84">
        <f t="shared" si="15"/>
        <v>2036</v>
      </c>
      <c r="AM44" s="32">
        <f>INDEX('DATA POBLACION'!$A$1:$CP$357,MATCH($G44,'DATA POBLACION'!$F$1:$F$357,0),MATCH(CONCATENATE(AM$1,"_",$H44),'DATA POBLACION'!$A$1:$CP$1,0))</f>
        <v>706</v>
      </c>
      <c r="AN44" s="32">
        <f>INDEX('DATA POBLACION'!$A$1:$CP$357,MATCH($G44,'DATA POBLACION'!$F$1:$F$357,0),MATCH(CONCATENATE(AN$1,"_",$H44),'DATA POBLACION'!$A$1:$CP$1,0))</f>
        <v>600</v>
      </c>
      <c r="AO44" s="32">
        <f>INDEX('DATA POBLACION'!$A$1:$CP$357,MATCH($G44,'DATA POBLACION'!$F$1:$F$357,0),MATCH(CONCATENATE(AO$1,"_",$H44),'DATA POBLACION'!$A$1:$CP$1,0))</f>
        <v>521</v>
      </c>
      <c r="AP44" s="32">
        <f>INDEX('DATA POBLACION'!$A$1:$CP$357,MATCH($G44,'DATA POBLACION'!$F$1:$F$357,0),MATCH(CONCATENATE(AP$1,"_",$H44),'DATA POBLACION'!$A$1:$CP$1,0))</f>
        <v>472</v>
      </c>
      <c r="AQ44" s="32">
        <f>INDEX('DATA POBLACION'!$A$1:$CP$357,MATCH($G44,'DATA POBLACION'!$F$1:$F$357,0),MATCH(CONCATENATE(AQ$1,"_",$H44),'DATA POBLACION'!$A$1:$CP$1,0))</f>
        <v>418</v>
      </c>
      <c r="AR44" s="32">
        <f>INDEX('DATA POBLACION'!$A$1:$CP$357,MATCH($G44,'DATA POBLACION'!$F$1:$F$357,0),MATCH(CONCATENATE(AR$1,"_",$H44),'DATA POBLACION'!$A$1:$CP$1,0))</f>
        <v>373</v>
      </c>
      <c r="AS44" s="84">
        <f t="shared" si="16"/>
        <v>3090</v>
      </c>
      <c r="AT44" s="32">
        <f>INDEX('DATA POBLACION'!$A$1:$CP$357,MATCH($G44,'DATA POBLACION'!$F$1:$F$357,0),MATCH(CONCATENATE(AT$1,"_",$H44),'DATA POBLACION'!$A$1:$CP$1,0))</f>
        <v>287</v>
      </c>
      <c r="AU44" s="32">
        <f>INDEX('DATA POBLACION'!$A$1:$CP$357,MATCH($G44,'DATA POBLACION'!$F$1:$F$357,0),MATCH(CONCATENATE(AU$1,"_",$H44),'DATA POBLACION'!$A$1:$CP$1,0))</f>
        <v>228</v>
      </c>
      <c r="AV44" s="32">
        <f>INDEX('DATA POBLACION'!$A$1:$CP$357,MATCH($G44,'DATA POBLACION'!$F$1:$F$357,0),MATCH(CONCATENATE(AV$1,"_",$H44),'DATA POBLACION'!$A$1:$CP$1,0))</f>
        <v>159</v>
      </c>
      <c r="AW44" s="32">
        <f>INDEX('DATA POBLACION'!$A$1:$CP$357,MATCH($G44,'DATA POBLACION'!$F$1:$F$357,0),MATCH(CONCATENATE(AW$1,"_",$H44),'DATA POBLACION'!$A$1:$CP$1,0))</f>
        <v>109</v>
      </c>
      <c r="AX44" s="32">
        <f>INDEX('DATA POBLACION'!$A$1:$CP$357,MATCH($G44,'DATA POBLACION'!$F$1:$F$357,0),MATCH(CONCATENATE(AX$1,"_",$H44),'DATA POBLACION'!$A$1:$CP$1,0))</f>
        <v>131</v>
      </c>
      <c r="AY44" s="83">
        <f t="shared" si="17"/>
        <v>914</v>
      </c>
    </row>
    <row r="45" spans="1:51" ht="15" x14ac:dyDescent="0.25">
      <c r="A45" s="18" t="s">
        <v>47</v>
      </c>
      <c r="B45" s="19" t="s">
        <v>65</v>
      </c>
      <c r="C45" s="20" t="s">
        <v>128</v>
      </c>
      <c r="D45" s="21" t="s">
        <v>3</v>
      </c>
      <c r="E45" s="22" t="s">
        <v>23</v>
      </c>
      <c r="F45" s="23">
        <v>2</v>
      </c>
      <c r="G45" s="72" t="s">
        <v>293</v>
      </c>
      <c r="H45" s="4" t="s">
        <v>126</v>
      </c>
      <c r="I45" s="4">
        <f t="shared" si="8"/>
        <v>8917</v>
      </c>
      <c r="J45" s="32">
        <f>INDEX('DATA POBLACION'!$A$1:$CP$357,MATCH($G45,'DATA POBLACION'!$F$1:$F$357,0),MATCH(CONCATENATE(J$1,"_",$H45),'DATA POBLACION'!$A$1:$CP$1,0))</f>
        <v>112</v>
      </c>
      <c r="K45" s="32">
        <f>INDEX('DATA POBLACION'!$A$1:$CP$357,MATCH($G45,'DATA POBLACION'!$F$1:$F$357,0),MATCH(CONCATENATE(K$1,"_",$H45),'DATA POBLACION'!$A$1:$CP$1,0))</f>
        <v>100</v>
      </c>
      <c r="L45" s="32">
        <f>INDEX('DATA POBLACION'!$A$1:$CP$357,MATCH($G45,'DATA POBLACION'!$F$1:$F$357,0),MATCH(CONCATENATE(L$1,"_",$H45),'DATA POBLACION'!$A$1:$CP$1,0))</f>
        <v>134</v>
      </c>
      <c r="M45" s="32">
        <f>INDEX('DATA POBLACION'!$A$1:$CP$357,MATCH($G45,'DATA POBLACION'!$F$1:$F$357,0),MATCH(CONCATENATE(M$1,"_",$H45),'DATA POBLACION'!$A$1:$CP$1,0))</f>
        <v>135</v>
      </c>
      <c r="N45" s="32">
        <f>INDEX('DATA POBLACION'!$A$1:$CP$357,MATCH($G45,'DATA POBLACION'!$F$1:$F$357,0),MATCH(CONCATENATE(N$1,"_",$H45),'DATA POBLACION'!$A$1:$CP$1,0))</f>
        <v>132</v>
      </c>
      <c r="O45" s="85">
        <f t="shared" si="10"/>
        <v>401</v>
      </c>
      <c r="P45" s="84">
        <f t="shared" si="11"/>
        <v>613</v>
      </c>
      <c r="Q45" s="32">
        <f>INDEX('DATA POBLACION'!$A$1:$CP$357,MATCH($G45,'DATA POBLACION'!$F$1:$F$357,0),MATCH(CONCATENATE(Q$1,"_",$H45),'DATA POBLACION'!$A$1:$CP$1,0))</f>
        <v>133</v>
      </c>
      <c r="R45" s="32">
        <f>INDEX('DATA POBLACION'!$A$1:$CP$357,MATCH($G45,'DATA POBLACION'!$F$1:$F$357,0),MATCH(CONCATENATE(R$1,"_",$H45),'DATA POBLACION'!$A$1:$CP$1,0))</f>
        <v>147</v>
      </c>
      <c r="S45" s="32">
        <f>INDEX('DATA POBLACION'!$A$1:$CP$357,MATCH($G45,'DATA POBLACION'!$F$1:$F$357,0),MATCH(CONCATENATE(S$1,"_",$H45),'DATA POBLACION'!$A$1:$CP$1,0))</f>
        <v>156</v>
      </c>
      <c r="T45" s="32">
        <f>INDEX('DATA POBLACION'!$A$1:$CP$357,MATCH($G45,'DATA POBLACION'!$F$1:$F$357,0),MATCH(CONCATENATE(T$1,"_",$H45),'DATA POBLACION'!$A$1:$CP$1,0))</f>
        <v>163</v>
      </c>
      <c r="U45" s="32">
        <f>INDEX('DATA POBLACION'!$A$1:$CP$357,MATCH($G45,'DATA POBLACION'!$F$1:$F$357,0),MATCH(CONCATENATE(U$1,"_",$H45),'DATA POBLACION'!$A$1:$CP$1,0))</f>
        <v>155</v>
      </c>
      <c r="V45" s="84">
        <f t="shared" si="12"/>
        <v>754</v>
      </c>
      <c r="W45" s="32">
        <f>INDEX('DATA POBLACION'!$A$1:$CP$357,MATCH($G45,'DATA POBLACION'!$F$1:$F$357,0),MATCH(CONCATENATE(W$1,"_",$H45),'DATA POBLACION'!$A$1:$CP$1,0))</f>
        <v>153</v>
      </c>
      <c r="X45" s="32">
        <f>INDEX('DATA POBLACION'!$A$1:$CP$357,MATCH($G45,'DATA POBLACION'!$F$1:$F$357,0),MATCH(CONCATENATE(X$1,"_",$H45),'DATA POBLACION'!$A$1:$CP$1,0))</f>
        <v>158</v>
      </c>
      <c r="Y45" s="32">
        <f>INDEX('DATA POBLACION'!$A$1:$CP$357,MATCH($G45,'DATA POBLACION'!$F$1:$F$357,0),MATCH(CONCATENATE(Y$1,"_",$H45),'DATA POBLACION'!$A$1:$CP$1,0))</f>
        <v>165</v>
      </c>
      <c r="Z45" s="32">
        <f>INDEX('DATA POBLACION'!$A$1:$CP$357,MATCH($G45,'DATA POBLACION'!$F$1:$F$357,0),MATCH(CONCATENATE(Z$1,"_",$H45),'DATA POBLACION'!$A$1:$CP$1,0))</f>
        <v>163</v>
      </c>
      <c r="AA45" s="32">
        <f>INDEX('DATA POBLACION'!$A$1:$CP$357,MATCH($G45,'DATA POBLACION'!$F$1:$F$357,0),MATCH(CONCATENATE(AA$1,"_",$H45),'DATA POBLACION'!$A$1:$CP$1,0))</f>
        <v>159</v>
      </c>
      <c r="AB45" s="83">
        <f t="shared" si="13"/>
        <v>798</v>
      </c>
      <c r="AC45" s="32">
        <f>INDEX('DATA POBLACION'!$A$1:$CP$357,MATCH($G45,'DATA POBLACION'!$F$1:$F$357,0),MATCH(CONCATENATE(AC$1,"_",$H45),'DATA POBLACION'!$A$1:$CP$1,0))</f>
        <v>161</v>
      </c>
      <c r="AD45" s="32">
        <f>INDEX('DATA POBLACION'!$A$1:$CP$357,MATCH($G45,'DATA POBLACION'!$F$1:$F$357,0),MATCH(CONCATENATE(AD$1,"_",$H45),'DATA POBLACION'!$A$1:$CP$1,0))</f>
        <v>174</v>
      </c>
      <c r="AE45" s="32">
        <f>INDEX('DATA POBLACION'!$A$1:$CP$357,MATCH($G45,'DATA POBLACION'!$F$1:$F$357,0),MATCH(CONCATENATE(AE$1,"_",$H45),'DATA POBLACION'!$A$1:$CP$1,0))</f>
        <v>163</v>
      </c>
      <c r="AF45" s="84">
        <f t="shared" si="14"/>
        <v>498</v>
      </c>
      <c r="AG45" s="32">
        <f>INDEX('DATA POBLACION'!$A$1:$CP$357,MATCH($G45,'DATA POBLACION'!$F$1:$F$357,0),MATCH(CONCATENATE(AG$1,"_",$H45),'DATA POBLACION'!$A$1:$CP$1,0))</f>
        <v>177</v>
      </c>
      <c r="AH45" s="32">
        <f>INDEX('DATA POBLACION'!$A$1:$CP$357,MATCH($G45,'DATA POBLACION'!$F$1:$F$357,0),MATCH(CONCATENATE(AH$1,"_",$H45),'DATA POBLACION'!$A$1:$CP$1,0))</f>
        <v>164</v>
      </c>
      <c r="AI45" s="4">
        <f t="shared" si="9"/>
        <v>839</v>
      </c>
      <c r="AJ45" s="32">
        <f>INDEX('DATA POBLACION'!$A$1:$CP$357,MATCH($G45,'DATA POBLACION'!$F$1:$F$357,0),MATCH(CONCATENATE(AJ$1,"_",$H45),'DATA POBLACION'!$A$1:$CP$1,0))</f>
        <v>835</v>
      </c>
      <c r="AK45" s="32">
        <f>INDEX('DATA POBLACION'!$A$1:$CP$357,MATCH($G45,'DATA POBLACION'!$F$1:$F$357,0),MATCH(CONCATENATE(AK$1,"_",$H45),'DATA POBLACION'!$A$1:$CP$1,0))</f>
        <v>825</v>
      </c>
      <c r="AL45" s="84">
        <f t="shared" si="15"/>
        <v>2001</v>
      </c>
      <c r="AM45" s="32">
        <f>INDEX('DATA POBLACION'!$A$1:$CP$357,MATCH($G45,'DATA POBLACION'!$F$1:$F$357,0),MATCH(CONCATENATE(AM$1,"_",$H45),'DATA POBLACION'!$A$1:$CP$1,0))</f>
        <v>694</v>
      </c>
      <c r="AN45" s="32">
        <f>INDEX('DATA POBLACION'!$A$1:$CP$357,MATCH($G45,'DATA POBLACION'!$F$1:$F$357,0),MATCH(CONCATENATE(AN$1,"_",$H45),'DATA POBLACION'!$A$1:$CP$1,0))</f>
        <v>606</v>
      </c>
      <c r="AO45" s="32">
        <f>INDEX('DATA POBLACION'!$A$1:$CP$357,MATCH($G45,'DATA POBLACION'!$F$1:$F$357,0),MATCH(CONCATENATE(AO$1,"_",$H45),'DATA POBLACION'!$A$1:$CP$1,0))</f>
        <v>562</v>
      </c>
      <c r="AP45" s="32">
        <f>INDEX('DATA POBLACION'!$A$1:$CP$357,MATCH($G45,'DATA POBLACION'!$F$1:$F$357,0),MATCH(CONCATENATE(AP$1,"_",$H45),'DATA POBLACION'!$A$1:$CP$1,0))</f>
        <v>501</v>
      </c>
      <c r="AQ45" s="32">
        <f>INDEX('DATA POBLACION'!$A$1:$CP$357,MATCH($G45,'DATA POBLACION'!$F$1:$F$357,0),MATCH(CONCATENATE(AQ$1,"_",$H45),'DATA POBLACION'!$A$1:$CP$1,0))</f>
        <v>448</v>
      </c>
      <c r="AR45" s="32">
        <f>INDEX('DATA POBLACION'!$A$1:$CP$357,MATCH($G45,'DATA POBLACION'!$F$1:$F$357,0),MATCH(CONCATENATE(AR$1,"_",$H45),'DATA POBLACION'!$A$1:$CP$1,0))</f>
        <v>379</v>
      </c>
      <c r="AS45" s="84">
        <f t="shared" si="16"/>
        <v>3190</v>
      </c>
      <c r="AT45" s="32">
        <f>INDEX('DATA POBLACION'!$A$1:$CP$357,MATCH($G45,'DATA POBLACION'!$F$1:$F$357,0),MATCH(CONCATENATE(AT$1,"_",$H45),'DATA POBLACION'!$A$1:$CP$1,0))</f>
        <v>300</v>
      </c>
      <c r="AU45" s="32">
        <f>INDEX('DATA POBLACION'!$A$1:$CP$357,MATCH($G45,'DATA POBLACION'!$F$1:$F$357,0),MATCH(CONCATENATE(AU$1,"_",$H45),'DATA POBLACION'!$A$1:$CP$1,0))</f>
        <v>244</v>
      </c>
      <c r="AV45" s="32">
        <f>INDEX('DATA POBLACION'!$A$1:$CP$357,MATCH($G45,'DATA POBLACION'!$F$1:$F$357,0),MATCH(CONCATENATE(AV$1,"_",$H45),'DATA POBLACION'!$A$1:$CP$1,0))</f>
        <v>180</v>
      </c>
      <c r="AW45" s="32">
        <f>INDEX('DATA POBLACION'!$A$1:$CP$357,MATCH($G45,'DATA POBLACION'!$F$1:$F$357,0),MATCH(CONCATENATE(AW$1,"_",$H45),'DATA POBLACION'!$A$1:$CP$1,0))</f>
        <v>147</v>
      </c>
      <c r="AX45" s="32">
        <f>INDEX('DATA POBLACION'!$A$1:$CP$357,MATCH($G45,'DATA POBLACION'!$F$1:$F$357,0),MATCH(CONCATENATE(AX$1,"_",$H45),'DATA POBLACION'!$A$1:$CP$1,0))</f>
        <v>192</v>
      </c>
      <c r="AY45" s="83">
        <f t="shared" si="17"/>
        <v>1063</v>
      </c>
    </row>
    <row r="46" spans="1:51" x14ac:dyDescent="0.2">
      <c r="A46" s="18" t="s">
        <v>47</v>
      </c>
      <c r="B46" s="24" t="s">
        <v>65</v>
      </c>
      <c r="C46" s="20" t="s">
        <v>127</v>
      </c>
      <c r="D46" s="21" t="s">
        <v>3</v>
      </c>
      <c r="E46" s="22" t="s">
        <v>23</v>
      </c>
      <c r="F46" s="23">
        <v>2</v>
      </c>
      <c r="G46" s="24" t="s">
        <v>73</v>
      </c>
      <c r="H46" s="4" t="s">
        <v>125</v>
      </c>
      <c r="I46" s="4">
        <f t="shared" si="8"/>
        <v>3950</v>
      </c>
      <c r="J46" s="32">
        <f>INDEX('DATA POBLACION'!$A$1:$CP$357,MATCH($G46,'DATA POBLACION'!$F$1:$F$357,0),MATCH(CONCATENATE(J$1,"_",$H46),'DATA POBLACION'!$A$1:$CP$1,0))</f>
        <v>52</v>
      </c>
      <c r="K46" s="32">
        <f>INDEX('DATA POBLACION'!$A$1:$CP$357,MATCH($G46,'DATA POBLACION'!$F$1:$F$357,0),MATCH(CONCATENATE(K$1,"_",$H46),'DATA POBLACION'!$A$1:$CP$1,0))</f>
        <v>50</v>
      </c>
      <c r="L46" s="32">
        <f>INDEX('DATA POBLACION'!$A$1:$CP$357,MATCH($G46,'DATA POBLACION'!$F$1:$F$357,0),MATCH(CONCATENATE(L$1,"_",$H46),'DATA POBLACION'!$A$1:$CP$1,0))</f>
        <v>59</v>
      </c>
      <c r="M46" s="32">
        <f>INDEX('DATA POBLACION'!$A$1:$CP$357,MATCH($G46,'DATA POBLACION'!$F$1:$F$357,0),MATCH(CONCATENATE(M$1,"_",$H46),'DATA POBLACION'!$A$1:$CP$1,0))</f>
        <v>65</v>
      </c>
      <c r="N46" s="32">
        <f>INDEX('DATA POBLACION'!$A$1:$CP$357,MATCH($G46,'DATA POBLACION'!$F$1:$F$357,0),MATCH(CONCATENATE(N$1,"_",$H46),'DATA POBLACION'!$A$1:$CP$1,0))</f>
        <v>62</v>
      </c>
      <c r="O46" s="85">
        <f t="shared" si="10"/>
        <v>186</v>
      </c>
      <c r="P46" s="84">
        <f t="shared" si="11"/>
        <v>288</v>
      </c>
      <c r="Q46" s="32">
        <f>INDEX('DATA POBLACION'!$A$1:$CP$357,MATCH($G46,'DATA POBLACION'!$F$1:$F$357,0),MATCH(CONCATENATE(Q$1,"_",$H46),'DATA POBLACION'!$A$1:$CP$1,0))</f>
        <v>63</v>
      </c>
      <c r="R46" s="32">
        <f>INDEX('DATA POBLACION'!$A$1:$CP$357,MATCH($G46,'DATA POBLACION'!$F$1:$F$357,0),MATCH(CONCATENATE(R$1,"_",$H46),'DATA POBLACION'!$A$1:$CP$1,0))</f>
        <v>76</v>
      </c>
      <c r="S46" s="32">
        <f>INDEX('DATA POBLACION'!$A$1:$CP$357,MATCH($G46,'DATA POBLACION'!$F$1:$F$357,0),MATCH(CONCATENATE(S$1,"_",$H46),'DATA POBLACION'!$A$1:$CP$1,0))</f>
        <v>77</v>
      </c>
      <c r="T46" s="32">
        <f>INDEX('DATA POBLACION'!$A$1:$CP$357,MATCH($G46,'DATA POBLACION'!$F$1:$F$357,0),MATCH(CONCATENATE(T$1,"_",$H46),'DATA POBLACION'!$A$1:$CP$1,0))</f>
        <v>79</v>
      </c>
      <c r="U46" s="32">
        <f>INDEX('DATA POBLACION'!$A$1:$CP$357,MATCH($G46,'DATA POBLACION'!$F$1:$F$357,0),MATCH(CONCATENATE(U$1,"_",$H46),'DATA POBLACION'!$A$1:$CP$1,0))</f>
        <v>72</v>
      </c>
      <c r="V46" s="84">
        <f t="shared" si="12"/>
        <v>367</v>
      </c>
      <c r="W46" s="32">
        <f>INDEX('DATA POBLACION'!$A$1:$CP$357,MATCH($G46,'DATA POBLACION'!$F$1:$F$357,0),MATCH(CONCATENATE(W$1,"_",$H46),'DATA POBLACION'!$A$1:$CP$1,0))</f>
        <v>75</v>
      </c>
      <c r="X46" s="32">
        <f>INDEX('DATA POBLACION'!$A$1:$CP$357,MATCH($G46,'DATA POBLACION'!$F$1:$F$357,0),MATCH(CONCATENATE(X$1,"_",$H46),'DATA POBLACION'!$A$1:$CP$1,0))</f>
        <v>75</v>
      </c>
      <c r="Y46" s="32">
        <f>INDEX('DATA POBLACION'!$A$1:$CP$357,MATCH($G46,'DATA POBLACION'!$F$1:$F$357,0),MATCH(CONCATENATE(Y$1,"_",$H46),'DATA POBLACION'!$A$1:$CP$1,0))</f>
        <v>76</v>
      </c>
      <c r="Z46" s="32">
        <f>INDEX('DATA POBLACION'!$A$1:$CP$357,MATCH($G46,'DATA POBLACION'!$F$1:$F$357,0),MATCH(CONCATENATE(Z$1,"_",$H46),'DATA POBLACION'!$A$1:$CP$1,0))</f>
        <v>77</v>
      </c>
      <c r="AA46" s="32">
        <f>INDEX('DATA POBLACION'!$A$1:$CP$357,MATCH($G46,'DATA POBLACION'!$F$1:$F$357,0),MATCH(CONCATENATE(AA$1,"_",$H46),'DATA POBLACION'!$A$1:$CP$1,0))</f>
        <v>73</v>
      </c>
      <c r="AB46" s="83">
        <f t="shared" si="13"/>
        <v>376</v>
      </c>
      <c r="AC46" s="32">
        <f>INDEX('DATA POBLACION'!$A$1:$CP$357,MATCH($G46,'DATA POBLACION'!$F$1:$F$357,0),MATCH(CONCATENATE(AC$1,"_",$H46),'DATA POBLACION'!$A$1:$CP$1,0))</f>
        <v>75</v>
      </c>
      <c r="AD46" s="32">
        <f>INDEX('DATA POBLACION'!$A$1:$CP$357,MATCH($G46,'DATA POBLACION'!$F$1:$F$357,0),MATCH(CONCATENATE(AD$1,"_",$H46),'DATA POBLACION'!$A$1:$CP$1,0))</f>
        <v>80</v>
      </c>
      <c r="AE46" s="32">
        <f>INDEX('DATA POBLACION'!$A$1:$CP$357,MATCH($G46,'DATA POBLACION'!$F$1:$F$357,0),MATCH(CONCATENATE(AE$1,"_",$H46),'DATA POBLACION'!$A$1:$CP$1,0))</f>
        <v>79</v>
      </c>
      <c r="AF46" s="84">
        <f t="shared" si="14"/>
        <v>234</v>
      </c>
      <c r="AG46" s="32">
        <f>INDEX('DATA POBLACION'!$A$1:$CP$357,MATCH($G46,'DATA POBLACION'!$F$1:$F$357,0),MATCH(CONCATENATE(AG$1,"_",$H46),'DATA POBLACION'!$A$1:$CP$1,0))</f>
        <v>81</v>
      </c>
      <c r="AH46" s="32">
        <f>INDEX('DATA POBLACION'!$A$1:$CP$357,MATCH($G46,'DATA POBLACION'!$F$1:$F$357,0),MATCH(CONCATENATE(AH$1,"_",$H46),'DATA POBLACION'!$A$1:$CP$1,0))</f>
        <v>76</v>
      </c>
      <c r="AI46" s="4">
        <f t="shared" si="9"/>
        <v>391</v>
      </c>
      <c r="AJ46" s="32">
        <f>INDEX('DATA POBLACION'!$A$1:$CP$357,MATCH($G46,'DATA POBLACION'!$F$1:$F$357,0),MATCH(CONCATENATE(AJ$1,"_",$H46),'DATA POBLACION'!$A$1:$CP$1,0))</f>
        <v>379</v>
      </c>
      <c r="AK46" s="32">
        <f>INDEX('DATA POBLACION'!$A$1:$CP$357,MATCH($G46,'DATA POBLACION'!$F$1:$F$357,0),MATCH(CONCATENATE(AK$1,"_",$H46),'DATA POBLACION'!$A$1:$CP$1,0))</f>
        <v>369</v>
      </c>
      <c r="AL46" s="84">
        <f t="shared" si="15"/>
        <v>905</v>
      </c>
      <c r="AM46" s="32">
        <f>INDEX('DATA POBLACION'!$A$1:$CP$357,MATCH($G46,'DATA POBLACION'!$F$1:$F$357,0),MATCH(CONCATENATE(AM$1,"_",$H46),'DATA POBLACION'!$A$1:$CP$1,0))</f>
        <v>314</v>
      </c>
      <c r="AN46" s="32">
        <f>INDEX('DATA POBLACION'!$A$1:$CP$357,MATCH($G46,'DATA POBLACION'!$F$1:$F$357,0),MATCH(CONCATENATE(AN$1,"_",$H46),'DATA POBLACION'!$A$1:$CP$1,0))</f>
        <v>267</v>
      </c>
      <c r="AO46" s="32">
        <f>INDEX('DATA POBLACION'!$A$1:$CP$357,MATCH($G46,'DATA POBLACION'!$F$1:$F$357,0),MATCH(CONCATENATE(AO$1,"_",$H46),'DATA POBLACION'!$A$1:$CP$1,0))</f>
        <v>231</v>
      </c>
      <c r="AP46" s="32">
        <f>INDEX('DATA POBLACION'!$A$1:$CP$357,MATCH($G46,'DATA POBLACION'!$F$1:$F$357,0),MATCH(CONCATENATE(AP$1,"_",$H46),'DATA POBLACION'!$A$1:$CP$1,0))</f>
        <v>210</v>
      </c>
      <c r="AQ46" s="32">
        <f>INDEX('DATA POBLACION'!$A$1:$CP$357,MATCH($G46,'DATA POBLACION'!$F$1:$F$357,0),MATCH(CONCATENATE(AQ$1,"_",$H46),'DATA POBLACION'!$A$1:$CP$1,0))</f>
        <v>186</v>
      </c>
      <c r="AR46" s="32">
        <f>INDEX('DATA POBLACION'!$A$1:$CP$357,MATCH($G46,'DATA POBLACION'!$F$1:$F$357,0),MATCH(CONCATENATE(AR$1,"_",$H46),'DATA POBLACION'!$A$1:$CP$1,0))</f>
        <v>166</v>
      </c>
      <c r="AS46" s="84">
        <f t="shared" si="16"/>
        <v>1374</v>
      </c>
      <c r="AT46" s="32">
        <f>INDEX('DATA POBLACION'!$A$1:$CP$357,MATCH($G46,'DATA POBLACION'!$F$1:$F$357,0),MATCH(CONCATENATE(AT$1,"_",$H46),'DATA POBLACION'!$A$1:$CP$1,0))</f>
        <v>127</v>
      </c>
      <c r="AU46" s="32">
        <f>INDEX('DATA POBLACION'!$A$1:$CP$357,MATCH($G46,'DATA POBLACION'!$F$1:$F$357,0),MATCH(CONCATENATE(AU$1,"_",$H46),'DATA POBLACION'!$A$1:$CP$1,0))</f>
        <v>101</v>
      </c>
      <c r="AV46" s="32">
        <f>INDEX('DATA POBLACION'!$A$1:$CP$357,MATCH($G46,'DATA POBLACION'!$F$1:$F$357,0),MATCH(CONCATENATE(AV$1,"_",$H46),'DATA POBLACION'!$A$1:$CP$1,0))</f>
        <v>71</v>
      </c>
      <c r="AW46" s="32">
        <f>INDEX('DATA POBLACION'!$A$1:$CP$357,MATCH($G46,'DATA POBLACION'!$F$1:$F$357,0),MATCH(CONCATENATE(AW$1,"_",$H46),'DATA POBLACION'!$A$1:$CP$1,0))</f>
        <v>49</v>
      </c>
      <c r="AX46" s="32">
        <f>INDEX('DATA POBLACION'!$A$1:$CP$357,MATCH($G46,'DATA POBLACION'!$F$1:$F$357,0),MATCH(CONCATENATE(AX$1,"_",$H46),'DATA POBLACION'!$A$1:$CP$1,0))</f>
        <v>58</v>
      </c>
      <c r="AY46" s="83">
        <f t="shared" si="17"/>
        <v>406</v>
      </c>
    </row>
    <row r="47" spans="1:51" x14ac:dyDescent="0.2">
      <c r="A47" s="18" t="s">
        <v>47</v>
      </c>
      <c r="B47" s="24" t="s">
        <v>65</v>
      </c>
      <c r="C47" s="20" t="s">
        <v>127</v>
      </c>
      <c r="D47" s="21" t="s">
        <v>3</v>
      </c>
      <c r="E47" s="22" t="s">
        <v>23</v>
      </c>
      <c r="F47" s="23">
        <v>2</v>
      </c>
      <c r="G47" s="24" t="s">
        <v>73</v>
      </c>
      <c r="H47" s="4" t="s">
        <v>126</v>
      </c>
      <c r="I47" s="4">
        <f t="shared" si="8"/>
        <v>3964</v>
      </c>
      <c r="J47" s="32">
        <f>INDEX('DATA POBLACION'!$A$1:$CP$357,MATCH($G47,'DATA POBLACION'!$F$1:$F$357,0),MATCH(CONCATENATE(J$1,"_",$H47),'DATA POBLACION'!$A$1:$CP$1,0))</f>
        <v>50</v>
      </c>
      <c r="K47" s="32">
        <f>INDEX('DATA POBLACION'!$A$1:$CP$357,MATCH($G47,'DATA POBLACION'!$F$1:$F$357,0),MATCH(CONCATENATE(K$1,"_",$H47),'DATA POBLACION'!$A$1:$CP$1,0))</f>
        <v>45</v>
      </c>
      <c r="L47" s="32">
        <f>INDEX('DATA POBLACION'!$A$1:$CP$357,MATCH($G47,'DATA POBLACION'!$F$1:$F$357,0),MATCH(CONCATENATE(L$1,"_",$H47),'DATA POBLACION'!$A$1:$CP$1,0))</f>
        <v>60</v>
      </c>
      <c r="M47" s="32">
        <f>INDEX('DATA POBLACION'!$A$1:$CP$357,MATCH($G47,'DATA POBLACION'!$F$1:$F$357,0),MATCH(CONCATENATE(M$1,"_",$H47),'DATA POBLACION'!$A$1:$CP$1,0))</f>
        <v>60</v>
      </c>
      <c r="N47" s="32">
        <f>INDEX('DATA POBLACION'!$A$1:$CP$357,MATCH($G47,'DATA POBLACION'!$F$1:$F$357,0),MATCH(CONCATENATE(N$1,"_",$H47),'DATA POBLACION'!$A$1:$CP$1,0))</f>
        <v>59</v>
      </c>
      <c r="O47" s="85">
        <f t="shared" si="10"/>
        <v>179</v>
      </c>
      <c r="P47" s="84">
        <f t="shared" si="11"/>
        <v>274</v>
      </c>
      <c r="Q47" s="32">
        <f>INDEX('DATA POBLACION'!$A$1:$CP$357,MATCH($G47,'DATA POBLACION'!$F$1:$F$357,0),MATCH(CONCATENATE(Q$1,"_",$H47),'DATA POBLACION'!$A$1:$CP$1,0))</f>
        <v>59</v>
      </c>
      <c r="R47" s="32">
        <f>INDEX('DATA POBLACION'!$A$1:$CP$357,MATCH($G47,'DATA POBLACION'!$F$1:$F$357,0),MATCH(CONCATENATE(R$1,"_",$H47),'DATA POBLACION'!$A$1:$CP$1,0))</f>
        <v>66</v>
      </c>
      <c r="S47" s="32">
        <f>INDEX('DATA POBLACION'!$A$1:$CP$357,MATCH($G47,'DATA POBLACION'!$F$1:$F$357,0),MATCH(CONCATENATE(S$1,"_",$H47),'DATA POBLACION'!$A$1:$CP$1,0))</f>
        <v>69</v>
      </c>
      <c r="T47" s="32">
        <f>INDEX('DATA POBLACION'!$A$1:$CP$357,MATCH($G47,'DATA POBLACION'!$F$1:$F$357,0),MATCH(CONCATENATE(T$1,"_",$H47),'DATA POBLACION'!$A$1:$CP$1,0))</f>
        <v>72</v>
      </c>
      <c r="U47" s="32">
        <f>INDEX('DATA POBLACION'!$A$1:$CP$357,MATCH($G47,'DATA POBLACION'!$F$1:$F$357,0),MATCH(CONCATENATE(U$1,"_",$H47),'DATA POBLACION'!$A$1:$CP$1,0))</f>
        <v>69</v>
      </c>
      <c r="V47" s="84">
        <f t="shared" si="12"/>
        <v>335</v>
      </c>
      <c r="W47" s="32">
        <f>INDEX('DATA POBLACION'!$A$1:$CP$357,MATCH($G47,'DATA POBLACION'!$F$1:$F$357,0),MATCH(CONCATENATE(W$1,"_",$H47),'DATA POBLACION'!$A$1:$CP$1,0))</f>
        <v>68</v>
      </c>
      <c r="X47" s="32">
        <f>INDEX('DATA POBLACION'!$A$1:$CP$357,MATCH($G47,'DATA POBLACION'!$F$1:$F$357,0),MATCH(CONCATENATE(X$1,"_",$H47),'DATA POBLACION'!$A$1:$CP$1,0))</f>
        <v>70</v>
      </c>
      <c r="Y47" s="32">
        <f>INDEX('DATA POBLACION'!$A$1:$CP$357,MATCH($G47,'DATA POBLACION'!$F$1:$F$357,0),MATCH(CONCATENATE(Y$1,"_",$H47),'DATA POBLACION'!$A$1:$CP$1,0))</f>
        <v>73</v>
      </c>
      <c r="Z47" s="32">
        <f>INDEX('DATA POBLACION'!$A$1:$CP$357,MATCH($G47,'DATA POBLACION'!$F$1:$F$357,0),MATCH(CONCATENATE(Z$1,"_",$H47),'DATA POBLACION'!$A$1:$CP$1,0))</f>
        <v>72</v>
      </c>
      <c r="AA47" s="32">
        <f>INDEX('DATA POBLACION'!$A$1:$CP$357,MATCH($G47,'DATA POBLACION'!$F$1:$F$357,0),MATCH(CONCATENATE(AA$1,"_",$H47),'DATA POBLACION'!$A$1:$CP$1,0))</f>
        <v>71</v>
      </c>
      <c r="AB47" s="83">
        <f t="shared" si="13"/>
        <v>354</v>
      </c>
      <c r="AC47" s="32">
        <f>INDEX('DATA POBLACION'!$A$1:$CP$357,MATCH($G47,'DATA POBLACION'!$F$1:$F$357,0),MATCH(CONCATENATE(AC$1,"_",$H47),'DATA POBLACION'!$A$1:$CP$1,0))</f>
        <v>71</v>
      </c>
      <c r="AD47" s="32">
        <f>INDEX('DATA POBLACION'!$A$1:$CP$357,MATCH($G47,'DATA POBLACION'!$F$1:$F$357,0),MATCH(CONCATENATE(AD$1,"_",$H47),'DATA POBLACION'!$A$1:$CP$1,0))</f>
        <v>77</v>
      </c>
      <c r="AE47" s="32">
        <f>INDEX('DATA POBLACION'!$A$1:$CP$357,MATCH($G47,'DATA POBLACION'!$F$1:$F$357,0),MATCH(CONCATENATE(AE$1,"_",$H47),'DATA POBLACION'!$A$1:$CP$1,0))</f>
        <v>72</v>
      </c>
      <c r="AF47" s="84">
        <f t="shared" si="14"/>
        <v>220</v>
      </c>
      <c r="AG47" s="32">
        <f>INDEX('DATA POBLACION'!$A$1:$CP$357,MATCH($G47,'DATA POBLACION'!$F$1:$F$357,0),MATCH(CONCATENATE(AG$1,"_",$H47),'DATA POBLACION'!$A$1:$CP$1,0))</f>
        <v>79</v>
      </c>
      <c r="AH47" s="32">
        <f>INDEX('DATA POBLACION'!$A$1:$CP$357,MATCH($G47,'DATA POBLACION'!$F$1:$F$357,0),MATCH(CONCATENATE(AH$1,"_",$H47),'DATA POBLACION'!$A$1:$CP$1,0))</f>
        <v>73</v>
      </c>
      <c r="AI47" s="4">
        <f t="shared" si="9"/>
        <v>372</v>
      </c>
      <c r="AJ47" s="32">
        <f>INDEX('DATA POBLACION'!$A$1:$CP$357,MATCH($G47,'DATA POBLACION'!$F$1:$F$357,0),MATCH(CONCATENATE(AJ$1,"_",$H47),'DATA POBLACION'!$A$1:$CP$1,0))</f>
        <v>371</v>
      </c>
      <c r="AK47" s="32">
        <f>INDEX('DATA POBLACION'!$A$1:$CP$357,MATCH($G47,'DATA POBLACION'!$F$1:$F$357,0),MATCH(CONCATENATE(AK$1,"_",$H47),'DATA POBLACION'!$A$1:$CP$1,0))</f>
        <v>366</v>
      </c>
      <c r="AL47" s="84">
        <f t="shared" si="15"/>
        <v>889</v>
      </c>
      <c r="AM47" s="32">
        <f>INDEX('DATA POBLACION'!$A$1:$CP$357,MATCH($G47,'DATA POBLACION'!$F$1:$F$357,0),MATCH(CONCATENATE(AM$1,"_",$H47),'DATA POBLACION'!$A$1:$CP$1,0))</f>
        <v>309</v>
      </c>
      <c r="AN47" s="32">
        <f>INDEX('DATA POBLACION'!$A$1:$CP$357,MATCH($G47,'DATA POBLACION'!$F$1:$F$357,0),MATCH(CONCATENATE(AN$1,"_",$H47),'DATA POBLACION'!$A$1:$CP$1,0))</f>
        <v>269</v>
      </c>
      <c r="AO47" s="32">
        <f>INDEX('DATA POBLACION'!$A$1:$CP$357,MATCH($G47,'DATA POBLACION'!$F$1:$F$357,0),MATCH(CONCATENATE(AO$1,"_",$H47),'DATA POBLACION'!$A$1:$CP$1,0))</f>
        <v>250</v>
      </c>
      <c r="AP47" s="32">
        <f>INDEX('DATA POBLACION'!$A$1:$CP$357,MATCH($G47,'DATA POBLACION'!$F$1:$F$357,0),MATCH(CONCATENATE(AP$1,"_",$H47),'DATA POBLACION'!$A$1:$CP$1,0))</f>
        <v>223</v>
      </c>
      <c r="AQ47" s="32">
        <f>INDEX('DATA POBLACION'!$A$1:$CP$357,MATCH($G47,'DATA POBLACION'!$F$1:$F$357,0),MATCH(CONCATENATE(AQ$1,"_",$H47),'DATA POBLACION'!$A$1:$CP$1,0))</f>
        <v>199</v>
      </c>
      <c r="AR47" s="32">
        <f>INDEX('DATA POBLACION'!$A$1:$CP$357,MATCH($G47,'DATA POBLACION'!$F$1:$F$357,0),MATCH(CONCATENATE(AR$1,"_",$H47),'DATA POBLACION'!$A$1:$CP$1,0))</f>
        <v>169</v>
      </c>
      <c r="AS47" s="84">
        <f t="shared" si="16"/>
        <v>1419</v>
      </c>
      <c r="AT47" s="32">
        <f>INDEX('DATA POBLACION'!$A$1:$CP$357,MATCH($G47,'DATA POBLACION'!$F$1:$F$357,0),MATCH(CONCATENATE(AT$1,"_",$H47),'DATA POBLACION'!$A$1:$CP$1,0))</f>
        <v>133</v>
      </c>
      <c r="AU47" s="32">
        <f>INDEX('DATA POBLACION'!$A$1:$CP$357,MATCH($G47,'DATA POBLACION'!$F$1:$F$357,0),MATCH(CONCATENATE(AU$1,"_",$H47),'DATA POBLACION'!$A$1:$CP$1,0))</f>
        <v>108</v>
      </c>
      <c r="AV47" s="32">
        <f>INDEX('DATA POBLACION'!$A$1:$CP$357,MATCH($G47,'DATA POBLACION'!$F$1:$F$357,0),MATCH(CONCATENATE(AV$1,"_",$H47),'DATA POBLACION'!$A$1:$CP$1,0))</f>
        <v>80</v>
      </c>
      <c r="AW47" s="32">
        <f>INDEX('DATA POBLACION'!$A$1:$CP$357,MATCH($G47,'DATA POBLACION'!$F$1:$F$357,0),MATCH(CONCATENATE(AW$1,"_",$H47),'DATA POBLACION'!$A$1:$CP$1,0))</f>
        <v>66</v>
      </c>
      <c r="AX47" s="32">
        <f>INDEX('DATA POBLACION'!$A$1:$CP$357,MATCH($G47,'DATA POBLACION'!$F$1:$F$357,0),MATCH(CONCATENATE(AX$1,"_",$H47),'DATA POBLACION'!$A$1:$CP$1,0))</f>
        <v>86</v>
      </c>
      <c r="AY47" s="83">
        <f t="shared" si="17"/>
        <v>473</v>
      </c>
    </row>
    <row r="48" spans="1:51" x14ac:dyDescent="0.2">
      <c r="A48" s="18" t="s">
        <v>47</v>
      </c>
      <c r="B48" s="24" t="s">
        <v>65</v>
      </c>
      <c r="C48" s="20" t="s">
        <v>127</v>
      </c>
      <c r="D48" s="21" t="s">
        <v>3</v>
      </c>
      <c r="E48" s="22" t="s">
        <v>23</v>
      </c>
      <c r="F48" s="23">
        <v>2</v>
      </c>
      <c r="G48" s="24" t="s">
        <v>259</v>
      </c>
      <c r="H48" s="4" t="s">
        <v>125</v>
      </c>
      <c r="I48" s="4">
        <f t="shared" si="8"/>
        <v>659</v>
      </c>
      <c r="J48" s="32">
        <f>INDEX('DATA POBLACION'!$A$1:$CP$357,MATCH($G48,'DATA POBLACION'!$F$1:$F$357,0),MATCH(CONCATENATE(J$1,"_",$H48),'DATA POBLACION'!$A$1:$CP$1,0))</f>
        <v>9</v>
      </c>
      <c r="K48" s="32">
        <f>INDEX('DATA POBLACION'!$A$1:$CP$357,MATCH($G48,'DATA POBLACION'!$F$1:$F$357,0),MATCH(CONCATENATE(K$1,"_",$H48),'DATA POBLACION'!$A$1:$CP$1,0))</f>
        <v>8</v>
      </c>
      <c r="L48" s="32">
        <f>INDEX('DATA POBLACION'!$A$1:$CP$357,MATCH($G48,'DATA POBLACION'!$F$1:$F$357,0),MATCH(CONCATENATE(L$1,"_",$H48),'DATA POBLACION'!$A$1:$CP$1,0))</f>
        <v>10</v>
      </c>
      <c r="M48" s="32">
        <f>INDEX('DATA POBLACION'!$A$1:$CP$357,MATCH($G48,'DATA POBLACION'!$F$1:$F$357,0),MATCH(CONCATENATE(M$1,"_",$H48),'DATA POBLACION'!$A$1:$CP$1,0))</f>
        <v>11</v>
      </c>
      <c r="N48" s="32">
        <f>INDEX('DATA POBLACION'!$A$1:$CP$357,MATCH($G48,'DATA POBLACION'!$F$1:$F$357,0),MATCH(CONCATENATE(N$1,"_",$H48),'DATA POBLACION'!$A$1:$CP$1,0))</f>
        <v>10</v>
      </c>
      <c r="O48" s="85">
        <f t="shared" si="10"/>
        <v>31</v>
      </c>
      <c r="P48" s="84">
        <f t="shared" si="11"/>
        <v>48</v>
      </c>
      <c r="Q48" s="32">
        <f>INDEX('DATA POBLACION'!$A$1:$CP$357,MATCH($G48,'DATA POBLACION'!$F$1:$F$357,0),MATCH(CONCATENATE(Q$1,"_",$H48),'DATA POBLACION'!$A$1:$CP$1,0))</f>
        <v>10</v>
      </c>
      <c r="R48" s="32">
        <f>INDEX('DATA POBLACION'!$A$1:$CP$357,MATCH($G48,'DATA POBLACION'!$F$1:$F$357,0),MATCH(CONCATENATE(R$1,"_",$H48),'DATA POBLACION'!$A$1:$CP$1,0))</f>
        <v>13</v>
      </c>
      <c r="S48" s="32">
        <f>INDEX('DATA POBLACION'!$A$1:$CP$357,MATCH($G48,'DATA POBLACION'!$F$1:$F$357,0),MATCH(CONCATENATE(S$1,"_",$H48),'DATA POBLACION'!$A$1:$CP$1,0))</f>
        <v>13</v>
      </c>
      <c r="T48" s="32">
        <f>INDEX('DATA POBLACION'!$A$1:$CP$357,MATCH($G48,'DATA POBLACION'!$F$1:$F$357,0),MATCH(CONCATENATE(T$1,"_",$H48),'DATA POBLACION'!$A$1:$CP$1,0))</f>
        <v>13</v>
      </c>
      <c r="U48" s="32">
        <f>INDEX('DATA POBLACION'!$A$1:$CP$357,MATCH($G48,'DATA POBLACION'!$F$1:$F$357,0),MATCH(CONCATENATE(U$1,"_",$H48),'DATA POBLACION'!$A$1:$CP$1,0))</f>
        <v>12</v>
      </c>
      <c r="V48" s="84">
        <f t="shared" si="12"/>
        <v>61</v>
      </c>
      <c r="W48" s="32">
        <f>INDEX('DATA POBLACION'!$A$1:$CP$357,MATCH($G48,'DATA POBLACION'!$F$1:$F$357,0),MATCH(CONCATENATE(W$1,"_",$H48),'DATA POBLACION'!$A$1:$CP$1,0))</f>
        <v>13</v>
      </c>
      <c r="X48" s="32">
        <f>INDEX('DATA POBLACION'!$A$1:$CP$357,MATCH($G48,'DATA POBLACION'!$F$1:$F$357,0),MATCH(CONCATENATE(X$1,"_",$H48),'DATA POBLACION'!$A$1:$CP$1,0))</f>
        <v>12</v>
      </c>
      <c r="Y48" s="32">
        <f>INDEX('DATA POBLACION'!$A$1:$CP$357,MATCH($G48,'DATA POBLACION'!$F$1:$F$357,0),MATCH(CONCATENATE(Y$1,"_",$H48),'DATA POBLACION'!$A$1:$CP$1,0))</f>
        <v>13</v>
      </c>
      <c r="Z48" s="32">
        <f>INDEX('DATA POBLACION'!$A$1:$CP$357,MATCH($G48,'DATA POBLACION'!$F$1:$F$357,0),MATCH(CONCATENATE(Z$1,"_",$H48),'DATA POBLACION'!$A$1:$CP$1,0))</f>
        <v>13</v>
      </c>
      <c r="AA48" s="32">
        <f>INDEX('DATA POBLACION'!$A$1:$CP$357,MATCH($G48,'DATA POBLACION'!$F$1:$F$357,0),MATCH(CONCATENATE(AA$1,"_",$H48),'DATA POBLACION'!$A$1:$CP$1,0))</f>
        <v>12</v>
      </c>
      <c r="AB48" s="83">
        <f t="shared" si="13"/>
        <v>63</v>
      </c>
      <c r="AC48" s="32">
        <f>INDEX('DATA POBLACION'!$A$1:$CP$357,MATCH($G48,'DATA POBLACION'!$F$1:$F$357,0),MATCH(CONCATENATE(AC$1,"_",$H48),'DATA POBLACION'!$A$1:$CP$1,0))</f>
        <v>12</v>
      </c>
      <c r="AD48" s="32">
        <f>INDEX('DATA POBLACION'!$A$1:$CP$357,MATCH($G48,'DATA POBLACION'!$F$1:$F$357,0),MATCH(CONCATENATE(AD$1,"_",$H48),'DATA POBLACION'!$A$1:$CP$1,0))</f>
        <v>13</v>
      </c>
      <c r="AE48" s="32">
        <f>INDEX('DATA POBLACION'!$A$1:$CP$357,MATCH($G48,'DATA POBLACION'!$F$1:$F$357,0),MATCH(CONCATENATE(AE$1,"_",$H48),'DATA POBLACION'!$A$1:$CP$1,0))</f>
        <v>13</v>
      </c>
      <c r="AF48" s="84">
        <f t="shared" si="14"/>
        <v>38</v>
      </c>
      <c r="AG48" s="32">
        <f>INDEX('DATA POBLACION'!$A$1:$CP$357,MATCH($G48,'DATA POBLACION'!$F$1:$F$357,0),MATCH(CONCATENATE(AG$1,"_",$H48),'DATA POBLACION'!$A$1:$CP$1,0))</f>
        <v>13</v>
      </c>
      <c r="AH48" s="32">
        <f>INDEX('DATA POBLACION'!$A$1:$CP$357,MATCH($G48,'DATA POBLACION'!$F$1:$F$357,0),MATCH(CONCATENATE(AH$1,"_",$H48),'DATA POBLACION'!$A$1:$CP$1,0))</f>
        <v>13</v>
      </c>
      <c r="AI48" s="4">
        <f t="shared" si="9"/>
        <v>64</v>
      </c>
      <c r="AJ48" s="32">
        <f>INDEX('DATA POBLACION'!$A$1:$CP$357,MATCH($G48,'DATA POBLACION'!$F$1:$F$357,0),MATCH(CONCATENATE(AJ$1,"_",$H48),'DATA POBLACION'!$A$1:$CP$1,0))</f>
        <v>63</v>
      </c>
      <c r="AK48" s="32">
        <f>INDEX('DATA POBLACION'!$A$1:$CP$357,MATCH($G48,'DATA POBLACION'!$F$1:$F$357,0),MATCH(CONCATENATE(AK$1,"_",$H48),'DATA POBLACION'!$A$1:$CP$1,0))</f>
        <v>62</v>
      </c>
      <c r="AL48" s="84">
        <f t="shared" si="15"/>
        <v>151</v>
      </c>
      <c r="AM48" s="32">
        <f>INDEX('DATA POBLACION'!$A$1:$CP$357,MATCH($G48,'DATA POBLACION'!$F$1:$F$357,0),MATCH(CONCATENATE(AM$1,"_",$H48),'DATA POBLACION'!$A$1:$CP$1,0))</f>
        <v>52</v>
      </c>
      <c r="AN48" s="32">
        <f>INDEX('DATA POBLACION'!$A$1:$CP$357,MATCH($G48,'DATA POBLACION'!$F$1:$F$357,0),MATCH(CONCATENATE(AN$1,"_",$H48),'DATA POBLACION'!$A$1:$CP$1,0))</f>
        <v>45</v>
      </c>
      <c r="AO48" s="32">
        <f>INDEX('DATA POBLACION'!$A$1:$CP$357,MATCH($G48,'DATA POBLACION'!$F$1:$F$357,0),MATCH(CONCATENATE(AO$1,"_",$H48),'DATA POBLACION'!$A$1:$CP$1,0))</f>
        <v>39</v>
      </c>
      <c r="AP48" s="32">
        <f>INDEX('DATA POBLACION'!$A$1:$CP$357,MATCH($G48,'DATA POBLACION'!$F$1:$F$357,0),MATCH(CONCATENATE(AP$1,"_",$H48),'DATA POBLACION'!$A$1:$CP$1,0))</f>
        <v>35</v>
      </c>
      <c r="AQ48" s="32">
        <f>INDEX('DATA POBLACION'!$A$1:$CP$357,MATCH($G48,'DATA POBLACION'!$F$1:$F$357,0),MATCH(CONCATENATE(AQ$1,"_",$H48),'DATA POBLACION'!$A$1:$CP$1,0))</f>
        <v>31</v>
      </c>
      <c r="AR48" s="32">
        <f>INDEX('DATA POBLACION'!$A$1:$CP$357,MATCH($G48,'DATA POBLACION'!$F$1:$F$357,0),MATCH(CONCATENATE(AR$1,"_",$H48),'DATA POBLACION'!$A$1:$CP$1,0))</f>
        <v>28</v>
      </c>
      <c r="AS48" s="84">
        <f t="shared" si="16"/>
        <v>230</v>
      </c>
      <c r="AT48" s="32">
        <f>INDEX('DATA POBLACION'!$A$1:$CP$357,MATCH($G48,'DATA POBLACION'!$F$1:$F$357,0),MATCH(CONCATENATE(AT$1,"_",$H48),'DATA POBLACION'!$A$1:$CP$1,0))</f>
        <v>21</v>
      </c>
      <c r="AU48" s="32">
        <f>INDEX('DATA POBLACION'!$A$1:$CP$357,MATCH($G48,'DATA POBLACION'!$F$1:$F$357,0),MATCH(CONCATENATE(AU$1,"_",$H48),'DATA POBLACION'!$A$1:$CP$1,0))</f>
        <v>17</v>
      </c>
      <c r="AV48" s="32">
        <f>INDEX('DATA POBLACION'!$A$1:$CP$357,MATCH($G48,'DATA POBLACION'!$F$1:$F$357,0),MATCH(CONCATENATE(AV$1,"_",$H48),'DATA POBLACION'!$A$1:$CP$1,0))</f>
        <v>12</v>
      </c>
      <c r="AW48" s="32">
        <f>INDEX('DATA POBLACION'!$A$1:$CP$357,MATCH($G48,'DATA POBLACION'!$F$1:$F$357,0),MATCH(CONCATENATE(AW$1,"_",$H48),'DATA POBLACION'!$A$1:$CP$1,0))</f>
        <v>8</v>
      </c>
      <c r="AX48" s="32">
        <f>INDEX('DATA POBLACION'!$A$1:$CP$357,MATCH($G48,'DATA POBLACION'!$F$1:$F$357,0),MATCH(CONCATENATE(AX$1,"_",$H48),'DATA POBLACION'!$A$1:$CP$1,0))</f>
        <v>10</v>
      </c>
      <c r="AY48" s="83">
        <f t="shared" si="17"/>
        <v>68</v>
      </c>
    </row>
    <row r="49" spans="1:51" x14ac:dyDescent="0.2">
      <c r="A49" s="18" t="s">
        <v>47</v>
      </c>
      <c r="B49" s="24" t="s">
        <v>65</v>
      </c>
      <c r="C49" s="20" t="s">
        <v>127</v>
      </c>
      <c r="D49" s="21" t="s">
        <v>3</v>
      </c>
      <c r="E49" s="22" t="s">
        <v>23</v>
      </c>
      <c r="F49" s="23">
        <v>2</v>
      </c>
      <c r="G49" s="24" t="s">
        <v>259</v>
      </c>
      <c r="H49" s="4" t="s">
        <v>126</v>
      </c>
      <c r="I49" s="4">
        <f t="shared" si="8"/>
        <v>660</v>
      </c>
      <c r="J49" s="32">
        <f>INDEX('DATA POBLACION'!$A$1:$CP$357,MATCH($G49,'DATA POBLACION'!$F$1:$F$357,0),MATCH(CONCATENATE(J$1,"_",$H49),'DATA POBLACION'!$A$1:$CP$1,0))</f>
        <v>8</v>
      </c>
      <c r="K49" s="32">
        <f>INDEX('DATA POBLACION'!$A$1:$CP$357,MATCH($G49,'DATA POBLACION'!$F$1:$F$357,0),MATCH(CONCATENATE(K$1,"_",$H49),'DATA POBLACION'!$A$1:$CP$1,0))</f>
        <v>7</v>
      </c>
      <c r="L49" s="32">
        <f>INDEX('DATA POBLACION'!$A$1:$CP$357,MATCH($G49,'DATA POBLACION'!$F$1:$F$357,0),MATCH(CONCATENATE(L$1,"_",$H49),'DATA POBLACION'!$A$1:$CP$1,0))</f>
        <v>10</v>
      </c>
      <c r="M49" s="32">
        <f>INDEX('DATA POBLACION'!$A$1:$CP$357,MATCH($G49,'DATA POBLACION'!$F$1:$F$357,0),MATCH(CONCATENATE(M$1,"_",$H49),'DATA POBLACION'!$A$1:$CP$1,0))</f>
        <v>10</v>
      </c>
      <c r="N49" s="32">
        <f>INDEX('DATA POBLACION'!$A$1:$CP$357,MATCH($G49,'DATA POBLACION'!$F$1:$F$357,0),MATCH(CONCATENATE(N$1,"_",$H49),'DATA POBLACION'!$A$1:$CP$1,0))</f>
        <v>10</v>
      </c>
      <c r="O49" s="85">
        <f t="shared" si="10"/>
        <v>30</v>
      </c>
      <c r="P49" s="84">
        <f t="shared" si="11"/>
        <v>45</v>
      </c>
      <c r="Q49" s="32">
        <f>INDEX('DATA POBLACION'!$A$1:$CP$357,MATCH($G49,'DATA POBLACION'!$F$1:$F$357,0),MATCH(CONCATENATE(Q$1,"_",$H49),'DATA POBLACION'!$A$1:$CP$1,0))</f>
        <v>10</v>
      </c>
      <c r="R49" s="32">
        <f>INDEX('DATA POBLACION'!$A$1:$CP$357,MATCH($G49,'DATA POBLACION'!$F$1:$F$357,0),MATCH(CONCATENATE(R$1,"_",$H49),'DATA POBLACION'!$A$1:$CP$1,0))</f>
        <v>11</v>
      </c>
      <c r="S49" s="32">
        <f>INDEX('DATA POBLACION'!$A$1:$CP$357,MATCH($G49,'DATA POBLACION'!$F$1:$F$357,0),MATCH(CONCATENATE(S$1,"_",$H49),'DATA POBLACION'!$A$1:$CP$1,0))</f>
        <v>12</v>
      </c>
      <c r="T49" s="32">
        <f>INDEX('DATA POBLACION'!$A$1:$CP$357,MATCH($G49,'DATA POBLACION'!$F$1:$F$357,0),MATCH(CONCATENATE(T$1,"_",$H49),'DATA POBLACION'!$A$1:$CP$1,0))</f>
        <v>12</v>
      </c>
      <c r="U49" s="32">
        <f>INDEX('DATA POBLACION'!$A$1:$CP$357,MATCH($G49,'DATA POBLACION'!$F$1:$F$357,0),MATCH(CONCATENATE(U$1,"_",$H49),'DATA POBLACION'!$A$1:$CP$1,0))</f>
        <v>11</v>
      </c>
      <c r="V49" s="84">
        <f t="shared" si="12"/>
        <v>56</v>
      </c>
      <c r="W49" s="32">
        <f>INDEX('DATA POBLACION'!$A$1:$CP$357,MATCH($G49,'DATA POBLACION'!$F$1:$F$357,0),MATCH(CONCATENATE(W$1,"_",$H49),'DATA POBLACION'!$A$1:$CP$1,0))</f>
        <v>11</v>
      </c>
      <c r="X49" s="32">
        <f>INDEX('DATA POBLACION'!$A$1:$CP$357,MATCH($G49,'DATA POBLACION'!$F$1:$F$357,0),MATCH(CONCATENATE(X$1,"_",$H49),'DATA POBLACION'!$A$1:$CP$1,0))</f>
        <v>12</v>
      </c>
      <c r="Y49" s="32">
        <f>INDEX('DATA POBLACION'!$A$1:$CP$357,MATCH($G49,'DATA POBLACION'!$F$1:$F$357,0),MATCH(CONCATENATE(Y$1,"_",$H49),'DATA POBLACION'!$A$1:$CP$1,0))</f>
        <v>12</v>
      </c>
      <c r="Z49" s="32">
        <f>INDEX('DATA POBLACION'!$A$1:$CP$357,MATCH($G49,'DATA POBLACION'!$F$1:$F$357,0),MATCH(CONCATENATE(Z$1,"_",$H49),'DATA POBLACION'!$A$1:$CP$1,0))</f>
        <v>12</v>
      </c>
      <c r="AA49" s="32">
        <f>INDEX('DATA POBLACION'!$A$1:$CP$357,MATCH($G49,'DATA POBLACION'!$F$1:$F$357,0),MATCH(CONCATENATE(AA$1,"_",$H49),'DATA POBLACION'!$A$1:$CP$1,0))</f>
        <v>12</v>
      </c>
      <c r="AB49" s="83">
        <f t="shared" si="13"/>
        <v>59</v>
      </c>
      <c r="AC49" s="32">
        <f>INDEX('DATA POBLACION'!$A$1:$CP$357,MATCH($G49,'DATA POBLACION'!$F$1:$F$357,0),MATCH(CONCATENATE(AC$1,"_",$H49),'DATA POBLACION'!$A$1:$CP$1,0))</f>
        <v>12</v>
      </c>
      <c r="AD49" s="32">
        <f>INDEX('DATA POBLACION'!$A$1:$CP$357,MATCH($G49,'DATA POBLACION'!$F$1:$F$357,0),MATCH(CONCATENATE(AD$1,"_",$H49),'DATA POBLACION'!$A$1:$CP$1,0))</f>
        <v>13</v>
      </c>
      <c r="AE49" s="32">
        <f>INDEX('DATA POBLACION'!$A$1:$CP$357,MATCH($G49,'DATA POBLACION'!$F$1:$F$357,0),MATCH(CONCATENATE(AE$1,"_",$H49),'DATA POBLACION'!$A$1:$CP$1,0))</f>
        <v>12</v>
      </c>
      <c r="AF49" s="84">
        <f t="shared" si="14"/>
        <v>37</v>
      </c>
      <c r="AG49" s="32">
        <f>INDEX('DATA POBLACION'!$A$1:$CP$357,MATCH($G49,'DATA POBLACION'!$F$1:$F$357,0),MATCH(CONCATENATE(AG$1,"_",$H49),'DATA POBLACION'!$A$1:$CP$1,0))</f>
        <v>13</v>
      </c>
      <c r="AH49" s="32">
        <f>INDEX('DATA POBLACION'!$A$1:$CP$357,MATCH($G49,'DATA POBLACION'!$F$1:$F$357,0),MATCH(CONCATENATE(AH$1,"_",$H49),'DATA POBLACION'!$A$1:$CP$1,0))</f>
        <v>12</v>
      </c>
      <c r="AI49" s="4">
        <f t="shared" si="9"/>
        <v>62</v>
      </c>
      <c r="AJ49" s="32">
        <f>INDEX('DATA POBLACION'!$A$1:$CP$357,MATCH($G49,'DATA POBLACION'!$F$1:$F$357,0),MATCH(CONCATENATE(AJ$1,"_",$H49),'DATA POBLACION'!$A$1:$CP$1,0))</f>
        <v>62</v>
      </c>
      <c r="AK49" s="32">
        <f>INDEX('DATA POBLACION'!$A$1:$CP$357,MATCH($G49,'DATA POBLACION'!$F$1:$F$357,0),MATCH(CONCATENATE(AK$1,"_",$H49),'DATA POBLACION'!$A$1:$CP$1,0))</f>
        <v>61</v>
      </c>
      <c r="AL49" s="84">
        <f t="shared" si="15"/>
        <v>148</v>
      </c>
      <c r="AM49" s="32">
        <f>INDEX('DATA POBLACION'!$A$1:$CP$357,MATCH($G49,'DATA POBLACION'!$F$1:$F$357,0),MATCH(CONCATENATE(AM$1,"_",$H49),'DATA POBLACION'!$A$1:$CP$1,0))</f>
        <v>52</v>
      </c>
      <c r="AN49" s="32">
        <f>INDEX('DATA POBLACION'!$A$1:$CP$357,MATCH($G49,'DATA POBLACION'!$F$1:$F$357,0),MATCH(CONCATENATE(AN$1,"_",$H49),'DATA POBLACION'!$A$1:$CP$1,0))</f>
        <v>45</v>
      </c>
      <c r="AO49" s="32">
        <f>INDEX('DATA POBLACION'!$A$1:$CP$357,MATCH($G49,'DATA POBLACION'!$F$1:$F$357,0),MATCH(CONCATENATE(AO$1,"_",$H49),'DATA POBLACION'!$A$1:$CP$1,0))</f>
        <v>42</v>
      </c>
      <c r="AP49" s="32">
        <f>INDEX('DATA POBLACION'!$A$1:$CP$357,MATCH($G49,'DATA POBLACION'!$F$1:$F$357,0),MATCH(CONCATENATE(AP$1,"_",$H49),'DATA POBLACION'!$A$1:$CP$1,0))</f>
        <v>37</v>
      </c>
      <c r="AQ49" s="32">
        <f>INDEX('DATA POBLACION'!$A$1:$CP$357,MATCH($G49,'DATA POBLACION'!$F$1:$F$357,0),MATCH(CONCATENATE(AQ$1,"_",$H49),'DATA POBLACION'!$A$1:$CP$1,0))</f>
        <v>33</v>
      </c>
      <c r="AR49" s="32">
        <f>INDEX('DATA POBLACION'!$A$1:$CP$357,MATCH($G49,'DATA POBLACION'!$F$1:$F$357,0),MATCH(CONCATENATE(AR$1,"_",$H49),'DATA POBLACION'!$A$1:$CP$1,0))</f>
        <v>28</v>
      </c>
      <c r="AS49" s="84">
        <f t="shared" si="16"/>
        <v>237</v>
      </c>
      <c r="AT49" s="32">
        <f>INDEX('DATA POBLACION'!$A$1:$CP$357,MATCH($G49,'DATA POBLACION'!$F$1:$F$357,0),MATCH(CONCATENATE(AT$1,"_",$H49),'DATA POBLACION'!$A$1:$CP$1,0))</f>
        <v>22</v>
      </c>
      <c r="AU49" s="32">
        <f>INDEX('DATA POBLACION'!$A$1:$CP$357,MATCH($G49,'DATA POBLACION'!$F$1:$F$357,0),MATCH(CONCATENATE(AU$1,"_",$H49),'DATA POBLACION'!$A$1:$CP$1,0))</f>
        <v>18</v>
      </c>
      <c r="AV49" s="32">
        <f>INDEX('DATA POBLACION'!$A$1:$CP$357,MATCH($G49,'DATA POBLACION'!$F$1:$F$357,0),MATCH(CONCATENATE(AV$1,"_",$H49),'DATA POBLACION'!$A$1:$CP$1,0))</f>
        <v>13</v>
      </c>
      <c r="AW49" s="32">
        <f>INDEX('DATA POBLACION'!$A$1:$CP$357,MATCH($G49,'DATA POBLACION'!$F$1:$F$357,0),MATCH(CONCATENATE(AW$1,"_",$H49),'DATA POBLACION'!$A$1:$CP$1,0))</f>
        <v>11</v>
      </c>
      <c r="AX49" s="32">
        <f>INDEX('DATA POBLACION'!$A$1:$CP$357,MATCH($G49,'DATA POBLACION'!$F$1:$F$357,0),MATCH(CONCATENATE(AX$1,"_",$H49),'DATA POBLACION'!$A$1:$CP$1,0))</f>
        <v>14</v>
      </c>
      <c r="AY49" s="83">
        <f t="shared" si="17"/>
        <v>78</v>
      </c>
    </row>
    <row r="50" spans="1:51" x14ac:dyDescent="0.2">
      <c r="A50" s="18" t="s">
        <v>47</v>
      </c>
      <c r="B50" s="19" t="s">
        <v>65</v>
      </c>
      <c r="C50" s="20" t="s">
        <v>71</v>
      </c>
      <c r="D50" s="21" t="s">
        <v>3</v>
      </c>
      <c r="E50" s="22" t="s">
        <v>23</v>
      </c>
      <c r="F50" s="23">
        <v>2</v>
      </c>
      <c r="G50" s="24" t="s">
        <v>219</v>
      </c>
      <c r="H50" s="4" t="s">
        <v>125</v>
      </c>
      <c r="I50" s="4">
        <f t="shared" si="8"/>
        <v>1316</v>
      </c>
      <c r="J50" s="32">
        <f>INDEX('DATA POBLACION'!$A$1:$CP$357,MATCH($G50,'DATA POBLACION'!$F$1:$F$357,0),MATCH(CONCATENATE(J$1,"_",$H50),'DATA POBLACION'!$A$1:$CP$1,0))</f>
        <v>17</v>
      </c>
      <c r="K50" s="32">
        <f>INDEX('DATA POBLACION'!$A$1:$CP$357,MATCH($G50,'DATA POBLACION'!$F$1:$F$357,0),MATCH(CONCATENATE(K$1,"_",$H50),'DATA POBLACION'!$A$1:$CP$1,0))</f>
        <v>17</v>
      </c>
      <c r="L50" s="32">
        <f>INDEX('DATA POBLACION'!$A$1:$CP$357,MATCH($G50,'DATA POBLACION'!$F$1:$F$357,0),MATCH(CONCATENATE(L$1,"_",$H50),'DATA POBLACION'!$A$1:$CP$1,0))</f>
        <v>20</v>
      </c>
      <c r="M50" s="32">
        <f>INDEX('DATA POBLACION'!$A$1:$CP$357,MATCH($G50,'DATA POBLACION'!$F$1:$F$357,0),MATCH(CONCATENATE(M$1,"_",$H50),'DATA POBLACION'!$A$1:$CP$1,0))</f>
        <v>22</v>
      </c>
      <c r="N50" s="32">
        <f>INDEX('DATA POBLACION'!$A$1:$CP$357,MATCH($G50,'DATA POBLACION'!$F$1:$F$357,0),MATCH(CONCATENATE(N$1,"_",$H50),'DATA POBLACION'!$A$1:$CP$1,0))</f>
        <v>21</v>
      </c>
      <c r="O50" s="85">
        <f t="shared" si="10"/>
        <v>63</v>
      </c>
      <c r="P50" s="84">
        <f t="shared" si="11"/>
        <v>97</v>
      </c>
      <c r="Q50" s="32">
        <f>INDEX('DATA POBLACION'!$A$1:$CP$357,MATCH($G50,'DATA POBLACION'!$F$1:$F$357,0),MATCH(CONCATENATE(Q$1,"_",$H50),'DATA POBLACION'!$A$1:$CP$1,0))</f>
        <v>21</v>
      </c>
      <c r="R50" s="32">
        <f>INDEX('DATA POBLACION'!$A$1:$CP$357,MATCH($G50,'DATA POBLACION'!$F$1:$F$357,0),MATCH(CONCATENATE(R$1,"_",$H50),'DATA POBLACION'!$A$1:$CP$1,0))</f>
        <v>25</v>
      </c>
      <c r="S50" s="32">
        <f>INDEX('DATA POBLACION'!$A$1:$CP$357,MATCH($G50,'DATA POBLACION'!$F$1:$F$357,0),MATCH(CONCATENATE(S$1,"_",$H50),'DATA POBLACION'!$A$1:$CP$1,0))</f>
        <v>26</v>
      </c>
      <c r="T50" s="32">
        <f>INDEX('DATA POBLACION'!$A$1:$CP$357,MATCH($G50,'DATA POBLACION'!$F$1:$F$357,0),MATCH(CONCATENATE(T$1,"_",$H50),'DATA POBLACION'!$A$1:$CP$1,0))</f>
        <v>26</v>
      </c>
      <c r="U50" s="32">
        <f>INDEX('DATA POBLACION'!$A$1:$CP$357,MATCH($G50,'DATA POBLACION'!$F$1:$F$357,0),MATCH(CONCATENATE(U$1,"_",$H50),'DATA POBLACION'!$A$1:$CP$1,0))</f>
        <v>24</v>
      </c>
      <c r="V50" s="84">
        <f t="shared" si="12"/>
        <v>122</v>
      </c>
      <c r="W50" s="32">
        <f>INDEX('DATA POBLACION'!$A$1:$CP$357,MATCH($G50,'DATA POBLACION'!$F$1:$F$357,0),MATCH(CONCATENATE(W$1,"_",$H50),'DATA POBLACION'!$A$1:$CP$1,0))</f>
        <v>25</v>
      </c>
      <c r="X50" s="32">
        <f>INDEX('DATA POBLACION'!$A$1:$CP$357,MATCH($G50,'DATA POBLACION'!$F$1:$F$357,0),MATCH(CONCATENATE(X$1,"_",$H50),'DATA POBLACION'!$A$1:$CP$1,0))</f>
        <v>25</v>
      </c>
      <c r="Y50" s="32">
        <f>INDEX('DATA POBLACION'!$A$1:$CP$357,MATCH($G50,'DATA POBLACION'!$F$1:$F$357,0),MATCH(CONCATENATE(Y$1,"_",$H50),'DATA POBLACION'!$A$1:$CP$1,0))</f>
        <v>25</v>
      </c>
      <c r="Z50" s="32">
        <f>INDEX('DATA POBLACION'!$A$1:$CP$357,MATCH($G50,'DATA POBLACION'!$F$1:$F$357,0),MATCH(CONCATENATE(Z$1,"_",$H50),'DATA POBLACION'!$A$1:$CP$1,0))</f>
        <v>26</v>
      </c>
      <c r="AA50" s="32">
        <f>INDEX('DATA POBLACION'!$A$1:$CP$357,MATCH($G50,'DATA POBLACION'!$F$1:$F$357,0),MATCH(CONCATENATE(AA$1,"_",$H50),'DATA POBLACION'!$A$1:$CP$1,0))</f>
        <v>24</v>
      </c>
      <c r="AB50" s="83">
        <f t="shared" si="13"/>
        <v>125</v>
      </c>
      <c r="AC50" s="32">
        <f>INDEX('DATA POBLACION'!$A$1:$CP$357,MATCH($G50,'DATA POBLACION'!$F$1:$F$357,0),MATCH(CONCATENATE(AC$1,"_",$H50),'DATA POBLACION'!$A$1:$CP$1,0))</f>
        <v>25</v>
      </c>
      <c r="AD50" s="32">
        <f>INDEX('DATA POBLACION'!$A$1:$CP$357,MATCH($G50,'DATA POBLACION'!$F$1:$F$357,0),MATCH(CONCATENATE(AD$1,"_",$H50),'DATA POBLACION'!$A$1:$CP$1,0))</f>
        <v>27</v>
      </c>
      <c r="AE50" s="32">
        <f>INDEX('DATA POBLACION'!$A$1:$CP$357,MATCH($G50,'DATA POBLACION'!$F$1:$F$357,0),MATCH(CONCATENATE(AE$1,"_",$H50),'DATA POBLACION'!$A$1:$CP$1,0))</f>
        <v>26</v>
      </c>
      <c r="AF50" s="84">
        <f t="shared" si="14"/>
        <v>78</v>
      </c>
      <c r="AG50" s="32">
        <f>INDEX('DATA POBLACION'!$A$1:$CP$357,MATCH($G50,'DATA POBLACION'!$F$1:$F$357,0),MATCH(CONCATENATE(AG$1,"_",$H50),'DATA POBLACION'!$A$1:$CP$1,0))</f>
        <v>27</v>
      </c>
      <c r="AH50" s="32">
        <f>INDEX('DATA POBLACION'!$A$1:$CP$357,MATCH($G50,'DATA POBLACION'!$F$1:$F$357,0),MATCH(CONCATENATE(AH$1,"_",$H50),'DATA POBLACION'!$A$1:$CP$1,0))</f>
        <v>25</v>
      </c>
      <c r="AI50" s="4">
        <f t="shared" si="9"/>
        <v>130</v>
      </c>
      <c r="AJ50" s="32">
        <f>INDEX('DATA POBLACION'!$A$1:$CP$357,MATCH($G50,'DATA POBLACION'!$F$1:$F$357,0),MATCH(CONCATENATE(AJ$1,"_",$H50),'DATA POBLACION'!$A$1:$CP$1,0))</f>
        <v>126</v>
      </c>
      <c r="AK50" s="32">
        <f>INDEX('DATA POBLACION'!$A$1:$CP$357,MATCH($G50,'DATA POBLACION'!$F$1:$F$357,0),MATCH(CONCATENATE(AK$1,"_",$H50),'DATA POBLACION'!$A$1:$CP$1,0))</f>
        <v>123</v>
      </c>
      <c r="AL50" s="84">
        <f t="shared" si="15"/>
        <v>301</v>
      </c>
      <c r="AM50" s="32">
        <f>INDEX('DATA POBLACION'!$A$1:$CP$357,MATCH($G50,'DATA POBLACION'!$F$1:$F$357,0),MATCH(CONCATENATE(AM$1,"_",$H50),'DATA POBLACION'!$A$1:$CP$1,0))</f>
        <v>105</v>
      </c>
      <c r="AN50" s="32">
        <f>INDEX('DATA POBLACION'!$A$1:$CP$357,MATCH($G50,'DATA POBLACION'!$F$1:$F$357,0),MATCH(CONCATENATE(AN$1,"_",$H50),'DATA POBLACION'!$A$1:$CP$1,0))</f>
        <v>89</v>
      </c>
      <c r="AO50" s="32">
        <f>INDEX('DATA POBLACION'!$A$1:$CP$357,MATCH($G50,'DATA POBLACION'!$F$1:$F$357,0),MATCH(CONCATENATE(AO$1,"_",$H50),'DATA POBLACION'!$A$1:$CP$1,0))</f>
        <v>77</v>
      </c>
      <c r="AP50" s="32">
        <f>INDEX('DATA POBLACION'!$A$1:$CP$357,MATCH($G50,'DATA POBLACION'!$F$1:$F$357,0),MATCH(CONCATENATE(AP$1,"_",$H50),'DATA POBLACION'!$A$1:$CP$1,0))</f>
        <v>70</v>
      </c>
      <c r="AQ50" s="32">
        <f>INDEX('DATA POBLACION'!$A$1:$CP$357,MATCH($G50,'DATA POBLACION'!$F$1:$F$357,0),MATCH(CONCATENATE(AQ$1,"_",$H50),'DATA POBLACION'!$A$1:$CP$1,0))</f>
        <v>62</v>
      </c>
      <c r="AR50" s="32">
        <f>INDEX('DATA POBLACION'!$A$1:$CP$357,MATCH($G50,'DATA POBLACION'!$F$1:$F$357,0),MATCH(CONCATENATE(AR$1,"_",$H50),'DATA POBLACION'!$A$1:$CP$1,0))</f>
        <v>55</v>
      </c>
      <c r="AS50" s="84">
        <f t="shared" si="16"/>
        <v>458</v>
      </c>
      <c r="AT50" s="32">
        <f>INDEX('DATA POBLACION'!$A$1:$CP$357,MATCH($G50,'DATA POBLACION'!$F$1:$F$357,0),MATCH(CONCATENATE(AT$1,"_",$H50),'DATA POBLACION'!$A$1:$CP$1,0))</f>
        <v>42</v>
      </c>
      <c r="AU50" s="32">
        <f>INDEX('DATA POBLACION'!$A$1:$CP$357,MATCH($G50,'DATA POBLACION'!$F$1:$F$357,0),MATCH(CONCATENATE(AU$1,"_",$H50),'DATA POBLACION'!$A$1:$CP$1,0))</f>
        <v>34</v>
      </c>
      <c r="AV50" s="32">
        <f>INDEX('DATA POBLACION'!$A$1:$CP$357,MATCH($G50,'DATA POBLACION'!$F$1:$F$357,0),MATCH(CONCATENATE(AV$1,"_",$H50),'DATA POBLACION'!$A$1:$CP$1,0))</f>
        <v>24</v>
      </c>
      <c r="AW50" s="32">
        <f>INDEX('DATA POBLACION'!$A$1:$CP$357,MATCH($G50,'DATA POBLACION'!$F$1:$F$357,0),MATCH(CONCATENATE(AW$1,"_",$H50),'DATA POBLACION'!$A$1:$CP$1,0))</f>
        <v>16</v>
      </c>
      <c r="AX50" s="32">
        <f>INDEX('DATA POBLACION'!$A$1:$CP$357,MATCH($G50,'DATA POBLACION'!$F$1:$F$357,0),MATCH(CONCATENATE(AX$1,"_",$H50),'DATA POBLACION'!$A$1:$CP$1,0))</f>
        <v>19</v>
      </c>
      <c r="AY50" s="83">
        <f t="shared" si="17"/>
        <v>135</v>
      </c>
    </row>
    <row r="51" spans="1:51" x14ac:dyDescent="0.2">
      <c r="A51" s="18" t="s">
        <v>47</v>
      </c>
      <c r="B51" s="19" t="s">
        <v>65</v>
      </c>
      <c r="C51" s="20" t="s">
        <v>71</v>
      </c>
      <c r="D51" s="21" t="s">
        <v>3</v>
      </c>
      <c r="E51" s="22" t="s">
        <v>23</v>
      </c>
      <c r="F51" s="23">
        <v>2</v>
      </c>
      <c r="G51" s="24" t="s">
        <v>219</v>
      </c>
      <c r="H51" s="4" t="s">
        <v>126</v>
      </c>
      <c r="I51" s="4">
        <f t="shared" si="8"/>
        <v>1322</v>
      </c>
      <c r="J51" s="32">
        <f>INDEX('DATA POBLACION'!$A$1:$CP$357,MATCH($G51,'DATA POBLACION'!$F$1:$F$357,0),MATCH(CONCATENATE(J$1,"_",$H51),'DATA POBLACION'!$A$1:$CP$1,0))</f>
        <v>17</v>
      </c>
      <c r="K51" s="32">
        <f>INDEX('DATA POBLACION'!$A$1:$CP$357,MATCH($G51,'DATA POBLACION'!$F$1:$F$357,0),MATCH(CONCATENATE(K$1,"_",$H51),'DATA POBLACION'!$A$1:$CP$1,0))</f>
        <v>15</v>
      </c>
      <c r="L51" s="32">
        <f>INDEX('DATA POBLACION'!$A$1:$CP$357,MATCH($G51,'DATA POBLACION'!$F$1:$F$357,0),MATCH(CONCATENATE(L$1,"_",$H51),'DATA POBLACION'!$A$1:$CP$1,0))</f>
        <v>20</v>
      </c>
      <c r="M51" s="32">
        <f>INDEX('DATA POBLACION'!$A$1:$CP$357,MATCH($G51,'DATA POBLACION'!$F$1:$F$357,0),MATCH(CONCATENATE(M$1,"_",$H51),'DATA POBLACION'!$A$1:$CP$1,0))</f>
        <v>20</v>
      </c>
      <c r="N51" s="32">
        <f>INDEX('DATA POBLACION'!$A$1:$CP$357,MATCH($G51,'DATA POBLACION'!$F$1:$F$357,0),MATCH(CONCATENATE(N$1,"_",$H51),'DATA POBLACION'!$A$1:$CP$1,0))</f>
        <v>20</v>
      </c>
      <c r="O51" s="85">
        <f t="shared" si="10"/>
        <v>60</v>
      </c>
      <c r="P51" s="84">
        <f t="shared" si="11"/>
        <v>92</v>
      </c>
      <c r="Q51" s="32">
        <f>INDEX('DATA POBLACION'!$A$1:$CP$357,MATCH($G51,'DATA POBLACION'!$F$1:$F$357,0),MATCH(CONCATENATE(Q$1,"_",$H51),'DATA POBLACION'!$A$1:$CP$1,0))</f>
        <v>20</v>
      </c>
      <c r="R51" s="32">
        <f>INDEX('DATA POBLACION'!$A$1:$CP$357,MATCH($G51,'DATA POBLACION'!$F$1:$F$357,0),MATCH(CONCATENATE(R$1,"_",$H51),'DATA POBLACION'!$A$1:$CP$1,0))</f>
        <v>22</v>
      </c>
      <c r="S51" s="32">
        <f>INDEX('DATA POBLACION'!$A$1:$CP$357,MATCH($G51,'DATA POBLACION'!$F$1:$F$357,0),MATCH(CONCATENATE(S$1,"_",$H51),'DATA POBLACION'!$A$1:$CP$1,0))</f>
        <v>23</v>
      </c>
      <c r="T51" s="32">
        <f>INDEX('DATA POBLACION'!$A$1:$CP$357,MATCH($G51,'DATA POBLACION'!$F$1:$F$357,0),MATCH(CONCATENATE(T$1,"_",$H51),'DATA POBLACION'!$A$1:$CP$1,0))</f>
        <v>24</v>
      </c>
      <c r="U51" s="32">
        <f>INDEX('DATA POBLACION'!$A$1:$CP$357,MATCH($G51,'DATA POBLACION'!$F$1:$F$357,0),MATCH(CONCATENATE(U$1,"_",$H51),'DATA POBLACION'!$A$1:$CP$1,0))</f>
        <v>23</v>
      </c>
      <c r="V51" s="84">
        <f t="shared" si="12"/>
        <v>112</v>
      </c>
      <c r="W51" s="32">
        <f>INDEX('DATA POBLACION'!$A$1:$CP$357,MATCH($G51,'DATA POBLACION'!$F$1:$F$357,0),MATCH(CONCATENATE(W$1,"_",$H51),'DATA POBLACION'!$A$1:$CP$1,0))</f>
        <v>23</v>
      </c>
      <c r="X51" s="32">
        <f>INDEX('DATA POBLACION'!$A$1:$CP$357,MATCH($G51,'DATA POBLACION'!$F$1:$F$357,0),MATCH(CONCATENATE(X$1,"_",$H51),'DATA POBLACION'!$A$1:$CP$1,0))</f>
        <v>23</v>
      </c>
      <c r="Y51" s="32">
        <f>INDEX('DATA POBLACION'!$A$1:$CP$357,MATCH($G51,'DATA POBLACION'!$F$1:$F$357,0),MATCH(CONCATENATE(Y$1,"_",$H51),'DATA POBLACION'!$A$1:$CP$1,0))</f>
        <v>24</v>
      </c>
      <c r="Z51" s="32">
        <f>INDEX('DATA POBLACION'!$A$1:$CP$357,MATCH($G51,'DATA POBLACION'!$F$1:$F$357,0),MATCH(CONCATENATE(Z$1,"_",$H51),'DATA POBLACION'!$A$1:$CP$1,0))</f>
        <v>24</v>
      </c>
      <c r="AA51" s="32">
        <f>INDEX('DATA POBLACION'!$A$1:$CP$357,MATCH($G51,'DATA POBLACION'!$F$1:$F$357,0),MATCH(CONCATENATE(AA$1,"_",$H51),'DATA POBLACION'!$A$1:$CP$1,0))</f>
        <v>24</v>
      </c>
      <c r="AB51" s="83">
        <f t="shared" si="13"/>
        <v>118</v>
      </c>
      <c r="AC51" s="32">
        <f>INDEX('DATA POBLACION'!$A$1:$CP$357,MATCH($G51,'DATA POBLACION'!$F$1:$F$357,0),MATCH(CONCATENATE(AC$1,"_",$H51),'DATA POBLACION'!$A$1:$CP$1,0))</f>
        <v>24</v>
      </c>
      <c r="AD51" s="32">
        <f>INDEX('DATA POBLACION'!$A$1:$CP$357,MATCH($G51,'DATA POBLACION'!$F$1:$F$357,0),MATCH(CONCATENATE(AD$1,"_",$H51),'DATA POBLACION'!$A$1:$CP$1,0))</f>
        <v>26</v>
      </c>
      <c r="AE51" s="32">
        <f>INDEX('DATA POBLACION'!$A$1:$CP$357,MATCH($G51,'DATA POBLACION'!$F$1:$F$357,0),MATCH(CONCATENATE(AE$1,"_",$H51),'DATA POBLACION'!$A$1:$CP$1,0))</f>
        <v>24</v>
      </c>
      <c r="AF51" s="84">
        <f t="shared" si="14"/>
        <v>74</v>
      </c>
      <c r="AG51" s="32">
        <f>INDEX('DATA POBLACION'!$A$1:$CP$357,MATCH($G51,'DATA POBLACION'!$F$1:$F$357,0),MATCH(CONCATENATE(AG$1,"_",$H51),'DATA POBLACION'!$A$1:$CP$1,0))</f>
        <v>26</v>
      </c>
      <c r="AH51" s="32">
        <f>INDEX('DATA POBLACION'!$A$1:$CP$357,MATCH($G51,'DATA POBLACION'!$F$1:$F$357,0),MATCH(CONCATENATE(AH$1,"_",$H51),'DATA POBLACION'!$A$1:$CP$1,0))</f>
        <v>24</v>
      </c>
      <c r="AI51" s="4">
        <f t="shared" si="9"/>
        <v>124</v>
      </c>
      <c r="AJ51" s="32">
        <f>INDEX('DATA POBLACION'!$A$1:$CP$357,MATCH($G51,'DATA POBLACION'!$F$1:$F$357,0),MATCH(CONCATENATE(AJ$1,"_",$H51),'DATA POBLACION'!$A$1:$CP$1,0))</f>
        <v>124</v>
      </c>
      <c r="AK51" s="32">
        <f>INDEX('DATA POBLACION'!$A$1:$CP$357,MATCH($G51,'DATA POBLACION'!$F$1:$F$357,0),MATCH(CONCATENATE(AK$1,"_",$H51),'DATA POBLACION'!$A$1:$CP$1,0))</f>
        <v>122</v>
      </c>
      <c r="AL51" s="84">
        <f t="shared" si="15"/>
        <v>296</v>
      </c>
      <c r="AM51" s="32">
        <f>INDEX('DATA POBLACION'!$A$1:$CP$357,MATCH($G51,'DATA POBLACION'!$F$1:$F$357,0),MATCH(CONCATENATE(AM$1,"_",$H51),'DATA POBLACION'!$A$1:$CP$1,0))</f>
        <v>103</v>
      </c>
      <c r="AN51" s="32">
        <f>INDEX('DATA POBLACION'!$A$1:$CP$357,MATCH($G51,'DATA POBLACION'!$F$1:$F$357,0),MATCH(CONCATENATE(AN$1,"_",$H51),'DATA POBLACION'!$A$1:$CP$1,0))</f>
        <v>90</v>
      </c>
      <c r="AO51" s="32">
        <f>INDEX('DATA POBLACION'!$A$1:$CP$357,MATCH($G51,'DATA POBLACION'!$F$1:$F$357,0),MATCH(CONCATENATE(AO$1,"_",$H51),'DATA POBLACION'!$A$1:$CP$1,0))</f>
        <v>83</v>
      </c>
      <c r="AP51" s="32">
        <f>INDEX('DATA POBLACION'!$A$1:$CP$357,MATCH($G51,'DATA POBLACION'!$F$1:$F$357,0),MATCH(CONCATENATE(AP$1,"_",$H51),'DATA POBLACION'!$A$1:$CP$1,0))</f>
        <v>74</v>
      </c>
      <c r="AQ51" s="32">
        <f>INDEX('DATA POBLACION'!$A$1:$CP$357,MATCH($G51,'DATA POBLACION'!$F$1:$F$357,0),MATCH(CONCATENATE(AQ$1,"_",$H51),'DATA POBLACION'!$A$1:$CP$1,0))</f>
        <v>66</v>
      </c>
      <c r="AR51" s="32">
        <f>INDEX('DATA POBLACION'!$A$1:$CP$357,MATCH($G51,'DATA POBLACION'!$F$1:$F$357,0),MATCH(CONCATENATE(AR$1,"_",$H51),'DATA POBLACION'!$A$1:$CP$1,0))</f>
        <v>56</v>
      </c>
      <c r="AS51" s="84">
        <f t="shared" si="16"/>
        <v>472</v>
      </c>
      <c r="AT51" s="32">
        <f>INDEX('DATA POBLACION'!$A$1:$CP$357,MATCH($G51,'DATA POBLACION'!$F$1:$F$357,0),MATCH(CONCATENATE(AT$1,"_",$H51),'DATA POBLACION'!$A$1:$CP$1,0))</f>
        <v>44</v>
      </c>
      <c r="AU51" s="32">
        <f>INDEX('DATA POBLACION'!$A$1:$CP$357,MATCH($G51,'DATA POBLACION'!$F$1:$F$357,0),MATCH(CONCATENATE(AU$1,"_",$H51),'DATA POBLACION'!$A$1:$CP$1,0))</f>
        <v>36</v>
      </c>
      <c r="AV51" s="32">
        <f>INDEX('DATA POBLACION'!$A$1:$CP$357,MATCH($G51,'DATA POBLACION'!$F$1:$F$357,0),MATCH(CONCATENATE(AV$1,"_",$H51),'DATA POBLACION'!$A$1:$CP$1,0))</f>
        <v>27</v>
      </c>
      <c r="AW51" s="32">
        <f>INDEX('DATA POBLACION'!$A$1:$CP$357,MATCH($G51,'DATA POBLACION'!$F$1:$F$357,0),MATCH(CONCATENATE(AW$1,"_",$H51),'DATA POBLACION'!$A$1:$CP$1,0))</f>
        <v>22</v>
      </c>
      <c r="AX51" s="32">
        <f>INDEX('DATA POBLACION'!$A$1:$CP$357,MATCH($G51,'DATA POBLACION'!$F$1:$F$357,0),MATCH(CONCATENATE(AX$1,"_",$H51),'DATA POBLACION'!$A$1:$CP$1,0))</f>
        <v>29</v>
      </c>
      <c r="AY51" s="83">
        <f t="shared" si="17"/>
        <v>158</v>
      </c>
    </row>
    <row r="52" spans="1:51" x14ac:dyDescent="0.2">
      <c r="A52" s="18" t="s">
        <v>47</v>
      </c>
      <c r="B52" s="19" t="s">
        <v>65</v>
      </c>
      <c r="C52" s="20" t="s">
        <v>71</v>
      </c>
      <c r="D52" s="21" t="s">
        <v>3</v>
      </c>
      <c r="E52" s="22" t="s">
        <v>23</v>
      </c>
      <c r="F52" s="23">
        <v>2</v>
      </c>
      <c r="G52" s="24" t="s">
        <v>71</v>
      </c>
      <c r="H52" s="4" t="s">
        <v>125</v>
      </c>
      <c r="I52" s="4">
        <f t="shared" si="8"/>
        <v>7245</v>
      </c>
      <c r="J52" s="32">
        <f>INDEX('DATA POBLACION'!$A$1:$CP$357,MATCH($G52,'DATA POBLACION'!$F$1:$F$357,0),MATCH(CONCATENATE(J$1,"_",$H52),'DATA POBLACION'!$A$1:$CP$1,0))</f>
        <v>96</v>
      </c>
      <c r="K52" s="32">
        <f>INDEX('DATA POBLACION'!$A$1:$CP$357,MATCH($G52,'DATA POBLACION'!$F$1:$F$357,0),MATCH(CONCATENATE(K$1,"_",$H52),'DATA POBLACION'!$A$1:$CP$1,0))</f>
        <v>92</v>
      </c>
      <c r="L52" s="32">
        <f>INDEX('DATA POBLACION'!$A$1:$CP$357,MATCH($G52,'DATA POBLACION'!$F$1:$F$357,0),MATCH(CONCATENATE(L$1,"_",$H52),'DATA POBLACION'!$A$1:$CP$1,0))</f>
        <v>109</v>
      </c>
      <c r="M52" s="32">
        <f>INDEX('DATA POBLACION'!$A$1:$CP$357,MATCH($G52,'DATA POBLACION'!$F$1:$F$357,0),MATCH(CONCATENATE(M$1,"_",$H52),'DATA POBLACION'!$A$1:$CP$1,0))</f>
        <v>119</v>
      </c>
      <c r="N52" s="32">
        <f>INDEX('DATA POBLACION'!$A$1:$CP$357,MATCH($G52,'DATA POBLACION'!$F$1:$F$357,0),MATCH(CONCATENATE(N$1,"_",$H52),'DATA POBLACION'!$A$1:$CP$1,0))</f>
        <v>114</v>
      </c>
      <c r="O52" s="85">
        <f t="shared" si="10"/>
        <v>342</v>
      </c>
      <c r="P52" s="84">
        <f t="shared" si="11"/>
        <v>530</v>
      </c>
      <c r="Q52" s="32">
        <f>INDEX('DATA POBLACION'!$A$1:$CP$357,MATCH($G52,'DATA POBLACION'!$F$1:$F$357,0),MATCH(CONCATENATE(Q$1,"_",$H52),'DATA POBLACION'!$A$1:$CP$1,0))</f>
        <v>115</v>
      </c>
      <c r="R52" s="32">
        <f>INDEX('DATA POBLACION'!$A$1:$CP$357,MATCH($G52,'DATA POBLACION'!$F$1:$F$357,0),MATCH(CONCATENATE(R$1,"_",$H52),'DATA POBLACION'!$A$1:$CP$1,0))</f>
        <v>140</v>
      </c>
      <c r="S52" s="32">
        <f>INDEX('DATA POBLACION'!$A$1:$CP$357,MATCH($G52,'DATA POBLACION'!$F$1:$F$357,0),MATCH(CONCATENATE(S$1,"_",$H52),'DATA POBLACION'!$A$1:$CP$1,0))</f>
        <v>142</v>
      </c>
      <c r="T52" s="32">
        <f>INDEX('DATA POBLACION'!$A$1:$CP$357,MATCH($G52,'DATA POBLACION'!$F$1:$F$357,0),MATCH(CONCATENATE(T$1,"_",$H52),'DATA POBLACION'!$A$1:$CP$1,0))</f>
        <v>145</v>
      </c>
      <c r="U52" s="32">
        <f>INDEX('DATA POBLACION'!$A$1:$CP$357,MATCH($G52,'DATA POBLACION'!$F$1:$F$357,0),MATCH(CONCATENATE(U$1,"_",$H52),'DATA POBLACION'!$A$1:$CP$1,0))</f>
        <v>133</v>
      </c>
      <c r="V52" s="84">
        <f t="shared" si="12"/>
        <v>675</v>
      </c>
      <c r="W52" s="32">
        <f>INDEX('DATA POBLACION'!$A$1:$CP$357,MATCH($G52,'DATA POBLACION'!$F$1:$F$357,0),MATCH(CONCATENATE(W$1,"_",$H52),'DATA POBLACION'!$A$1:$CP$1,0))</f>
        <v>138</v>
      </c>
      <c r="X52" s="32">
        <f>INDEX('DATA POBLACION'!$A$1:$CP$357,MATCH($G52,'DATA POBLACION'!$F$1:$F$357,0),MATCH(CONCATENATE(X$1,"_",$H52),'DATA POBLACION'!$A$1:$CP$1,0))</f>
        <v>137</v>
      </c>
      <c r="Y52" s="32">
        <f>INDEX('DATA POBLACION'!$A$1:$CP$357,MATCH($G52,'DATA POBLACION'!$F$1:$F$357,0),MATCH(CONCATENATE(Y$1,"_",$H52),'DATA POBLACION'!$A$1:$CP$1,0))</f>
        <v>140</v>
      </c>
      <c r="Z52" s="32">
        <f>INDEX('DATA POBLACION'!$A$1:$CP$357,MATCH($G52,'DATA POBLACION'!$F$1:$F$357,0),MATCH(CONCATENATE(Z$1,"_",$H52),'DATA POBLACION'!$A$1:$CP$1,0))</f>
        <v>141</v>
      </c>
      <c r="AA52" s="32">
        <f>INDEX('DATA POBLACION'!$A$1:$CP$357,MATCH($G52,'DATA POBLACION'!$F$1:$F$357,0),MATCH(CONCATENATE(AA$1,"_",$H52),'DATA POBLACION'!$A$1:$CP$1,0))</f>
        <v>133</v>
      </c>
      <c r="AB52" s="83">
        <f t="shared" si="13"/>
        <v>689</v>
      </c>
      <c r="AC52" s="32">
        <f>INDEX('DATA POBLACION'!$A$1:$CP$357,MATCH($G52,'DATA POBLACION'!$F$1:$F$357,0),MATCH(CONCATENATE(AC$1,"_",$H52),'DATA POBLACION'!$A$1:$CP$1,0))</f>
        <v>137</v>
      </c>
      <c r="AD52" s="32">
        <f>INDEX('DATA POBLACION'!$A$1:$CP$357,MATCH($G52,'DATA POBLACION'!$F$1:$F$357,0),MATCH(CONCATENATE(AD$1,"_",$H52),'DATA POBLACION'!$A$1:$CP$1,0))</f>
        <v>146</v>
      </c>
      <c r="AE52" s="32">
        <f>INDEX('DATA POBLACION'!$A$1:$CP$357,MATCH($G52,'DATA POBLACION'!$F$1:$F$357,0),MATCH(CONCATENATE(AE$1,"_",$H52),'DATA POBLACION'!$A$1:$CP$1,0))</f>
        <v>145</v>
      </c>
      <c r="AF52" s="84">
        <f t="shared" si="14"/>
        <v>428</v>
      </c>
      <c r="AG52" s="32">
        <f>INDEX('DATA POBLACION'!$A$1:$CP$357,MATCH($G52,'DATA POBLACION'!$F$1:$F$357,0),MATCH(CONCATENATE(AG$1,"_",$H52),'DATA POBLACION'!$A$1:$CP$1,0))</f>
        <v>148</v>
      </c>
      <c r="AH52" s="32">
        <f>INDEX('DATA POBLACION'!$A$1:$CP$357,MATCH($G52,'DATA POBLACION'!$F$1:$F$357,0),MATCH(CONCATENATE(AH$1,"_",$H52),'DATA POBLACION'!$A$1:$CP$1,0))</f>
        <v>139</v>
      </c>
      <c r="AI52" s="4">
        <f t="shared" si="9"/>
        <v>715</v>
      </c>
      <c r="AJ52" s="32">
        <f>INDEX('DATA POBLACION'!$A$1:$CP$357,MATCH($G52,'DATA POBLACION'!$F$1:$F$357,0),MATCH(CONCATENATE(AJ$1,"_",$H52),'DATA POBLACION'!$A$1:$CP$1,0))</f>
        <v>695</v>
      </c>
      <c r="AK52" s="32">
        <f>INDEX('DATA POBLACION'!$A$1:$CP$357,MATCH($G52,'DATA POBLACION'!$F$1:$F$357,0),MATCH(CONCATENATE(AK$1,"_",$H52),'DATA POBLACION'!$A$1:$CP$1,0))</f>
        <v>677</v>
      </c>
      <c r="AL52" s="84">
        <f t="shared" si="15"/>
        <v>1659</v>
      </c>
      <c r="AM52" s="32">
        <f>INDEX('DATA POBLACION'!$A$1:$CP$357,MATCH($G52,'DATA POBLACION'!$F$1:$F$357,0),MATCH(CONCATENATE(AM$1,"_",$H52),'DATA POBLACION'!$A$1:$CP$1,0))</f>
        <v>576</v>
      </c>
      <c r="AN52" s="32">
        <f>INDEX('DATA POBLACION'!$A$1:$CP$357,MATCH($G52,'DATA POBLACION'!$F$1:$F$357,0),MATCH(CONCATENATE(AN$1,"_",$H52),'DATA POBLACION'!$A$1:$CP$1,0))</f>
        <v>489</v>
      </c>
      <c r="AO52" s="32">
        <f>INDEX('DATA POBLACION'!$A$1:$CP$357,MATCH($G52,'DATA POBLACION'!$F$1:$F$357,0),MATCH(CONCATENATE(AO$1,"_",$H52),'DATA POBLACION'!$A$1:$CP$1,0))</f>
        <v>424</v>
      </c>
      <c r="AP52" s="32">
        <f>INDEX('DATA POBLACION'!$A$1:$CP$357,MATCH($G52,'DATA POBLACION'!$F$1:$F$357,0),MATCH(CONCATENATE(AP$1,"_",$H52),'DATA POBLACION'!$A$1:$CP$1,0))</f>
        <v>385</v>
      </c>
      <c r="AQ52" s="32">
        <f>INDEX('DATA POBLACION'!$A$1:$CP$357,MATCH($G52,'DATA POBLACION'!$F$1:$F$357,0),MATCH(CONCATENATE(AQ$1,"_",$H52),'DATA POBLACION'!$A$1:$CP$1,0))</f>
        <v>341</v>
      </c>
      <c r="AR52" s="32">
        <f>INDEX('DATA POBLACION'!$A$1:$CP$357,MATCH($G52,'DATA POBLACION'!$F$1:$F$357,0),MATCH(CONCATENATE(AR$1,"_",$H52),'DATA POBLACION'!$A$1:$CP$1,0))</f>
        <v>304</v>
      </c>
      <c r="AS52" s="84">
        <f t="shared" si="16"/>
        <v>2519</v>
      </c>
      <c r="AT52" s="32">
        <f>INDEX('DATA POBLACION'!$A$1:$CP$357,MATCH($G52,'DATA POBLACION'!$F$1:$F$357,0),MATCH(CONCATENATE(AT$1,"_",$H52),'DATA POBLACION'!$A$1:$CP$1,0))</f>
        <v>234</v>
      </c>
      <c r="AU52" s="32">
        <f>INDEX('DATA POBLACION'!$A$1:$CP$357,MATCH($G52,'DATA POBLACION'!$F$1:$F$357,0),MATCH(CONCATENATE(AU$1,"_",$H52),'DATA POBLACION'!$A$1:$CP$1,0))</f>
        <v>186</v>
      </c>
      <c r="AV52" s="32">
        <f>INDEX('DATA POBLACION'!$A$1:$CP$357,MATCH($G52,'DATA POBLACION'!$F$1:$F$357,0),MATCH(CONCATENATE(AV$1,"_",$H52),'DATA POBLACION'!$A$1:$CP$1,0))</f>
        <v>129</v>
      </c>
      <c r="AW52" s="32">
        <f>INDEX('DATA POBLACION'!$A$1:$CP$357,MATCH($G52,'DATA POBLACION'!$F$1:$F$357,0),MATCH(CONCATENATE(AW$1,"_",$H52),'DATA POBLACION'!$A$1:$CP$1,0))</f>
        <v>89</v>
      </c>
      <c r="AX52" s="32">
        <f>INDEX('DATA POBLACION'!$A$1:$CP$357,MATCH($G52,'DATA POBLACION'!$F$1:$F$357,0),MATCH(CONCATENATE(AX$1,"_",$H52),'DATA POBLACION'!$A$1:$CP$1,0))</f>
        <v>107</v>
      </c>
      <c r="AY52" s="83">
        <f t="shared" si="17"/>
        <v>745</v>
      </c>
    </row>
    <row r="53" spans="1:51" x14ac:dyDescent="0.2">
      <c r="A53" s="18" t="s">
        <v>47</v>
      </c>
      <c r="B53" s="19" t="s">
        <v>65</v>
      </c>
      <c r="C53" s="20" t="s">
        <v>71</v>
      </c>
      <c r="D53" s="21" t="s">
        <v>3</v>
      </c>
      <c r="E53" s="22" t="s">
        <v>23</v>
      </c>
      <c r="F53" s="23">
        <v>2</v>
      </c>
      <c r="G53" s="24" t="s">
        <v>71</v>
      </c>
      <c r="H53" s="4" t="s">
        <v>126</v>
      </c>
      <c r="I53" s="4">
        <f t="shared" si="8"/>
        <v>7269</v>
      </c>
      <c r="J53" s="32">
        <f>INDEX('DATA POBLACION'!$A$1:$CP$357,MATCH($G53,'DATA POBLACION'!$F$1:$F$357,0),MATCH(CONCATENATE(J$1,"_",$H53),'DATA POBLACION'!$A$1:$CP$1,0))</f>
        <v>91</v>
      </c>
      <c r="K53" s="32">
        <f>INDEX('DATA POBLACION'!$A$1:$CP$357,MATCH($G53,'DATA POBLACION'!$F$1:$F$357,0),MATCH(CONCATENATE(K$1,"_",$H53),'DATA POBLACION'!$A$1:$CP$1,0))</f>
        <v>82</v>
      </c>
      <c r="L53" s="32">
        <f>INDEX('DATA POBLACION'!$A$1:$CP$357,MATCH($G53,'DATA POBLACION'!$F$1:$F$357,0),MATCH(CONCATENATE(L$1,"_",$H53),'DATA POBLACION'!$A$1:$CP$1,0))</f>
        <v>109</v>
      </c>
      <c r="M53" s="32">
        <f>INDEX('DATA POBLACION'!$A$1:$CP$357,MATCH($G53,'DATA POBLACION'!$F$1:$F$357,0),MATCH(CONCATENATE(M$1,"_",$H53),'DATA POBLACION'!$A$1:$CP$1,0))</f>
        <v>110</v>
      </c>
      <c r="N53" s="32">
        <f>INDEX('DATA POBLACION'!$A$1:$CP$357,MATCH($G53,'DATA POBLACION'!$F$1:$F$357,0),MATCH(CONCATENATE(N$1,"_",$H53),'DATA POBLACION'!$A$1:$CP$1,0))</f>
        <v>107</v>
      </c>
      <c r="O53" s="85">
        <f t="shared" si="10"/>
        <v>326</v>
      </c>
      <c r="P53" s="84">
        <f t="shared" si="11"/>
        <v>499</v>
      </c>
      <c r="Q53" s="32">
        <f>INDEX('DATA POBLACION'!$A$1:$CP$357,MATCH($G53,'DATA POBLACION'!$F$1:$F$357,0),MATCH(CONCATENATE(Q$1,"_",$H53),'DATA POBLACION'!$A$1:$CP$1,0))</f>
        <v>108</v>
      </c>
      <c r="R53" s="32">
        <f>INDEX('DATA POBLACION'!$A$1:$CP$357,MATCH($G53,'DATA POBLACION'!$F$1:$F$357,0),MATCH(CONCATENATE(R$1,"_",$H53),'DATA POBLACION'!$A$1:$CP$1,0))</f>
        <v>120</v>
      </c>
      <c r="S53" s="32">
        <f>INDEX('DATA POBLACION'!$A$1:$CP$357,MATCH($G53,'DATA POBLACION'!$F$1:$F$357,0),MATCH(CONCATENATE(S$1,"_",$H53),'DATA POBLACION'!$A$1:$CP$1,0))</f>
        <v>127</v>
      </c>
      <c r="T53" s="32">
        <f>INDEX('DATA POBLACION'!$A$1:$CP$357,MATCH($G53,'DATA POBLACION'!$F$1:$F$357,0),MATCH(CONCATENATE(T$1,"_",$H53),'DATA POBLACION'!$A$1:$CP$1,0))</f>
        <v>133</v>
      </c>
      <c r="U53" s="32">
        <f>INDEX('DATA POBLACION'!$A$1:$CP$357,MATCH($G53,'DATA POBLACION'!$F$1:$F$357,0),MATCH(CONCATENATE(U$1,"_",$H53),'DATA POBLACION'!$A$1:$CP$1,0))</f>
        <v>126</v>
      </c>
      <c r="V53" s="84">
        <f t="shared" si="12"/>
        <v>614</v>
      </c>
      <c r="W53" s="32">
        <f>INDEX('DATA POBLACION'!$A$1:$CP$357,MATCH($G53,'DATA POBLACION'!$F$1:$F$357,0),MATCH(CONCATENATE(W$1,"_",$H53),'DATA POBLACION'!$A$1:$CP$1,0))</f>
        <v>125</v>
      </c>
      <c r="X53" s="32">
        <f>INDEX('DATA POBLACION'!$A$1:$CP$357,MATCH($G53,'DATA POBLACION'!$F$1:$F$357,0),MATCH(CONCATENATE(X$1,"_",$H53),'DATA POBLACION'!$A$1:$CP$1,0))</f>
        <v>129</v>
      </c>
      <c r="Y53" s="32">
        <f>INDEX('DATA POBLACION'!$A$1:$CP$357,MATCH($G53,'DATA POBLACION'!$F$1:$F$357,0),MATCH(CONCATENATE(Y$1,"_",$H53),'DATA POBLACION'!$A$1:$CP$1,0))</f>
        <v>135</v>
      </c>
      <c r="Z53" s="32">
        <f>INDEX('DATA POBLACION'!$A$1:$CP$357,MATCH($G53,'DATA POBLACION'!$F$1:$F$357,0),MATCH(CONCATENATE(Z$1,"_",$H53),'DATA POBLACION'!$A$1:$CP$1,0))</f>
        <v>133</v>
      </c>
      <c r="AA53" s="32">
        <f>INDEX('DATA POBLACION'!$A$1:$CP$357,MATCH($G53,'DATA POBLACION'!$F$1:$F$357,0),MATCH(CONCATENATE(AA$1,"_",$H53),'DATA POBLACION'!$A$1:$CP$1,0))</f>
        <v>129</v>
      </c>
      <c r="AB53" s="83">
        <f t="shared" si="13"/>
        <v>651</v>
      </c>
      <c r="AC53" s="32">
        <f>INDEX('DATA POBLACION'!$A$1:$CP$357,MATCH($G53,'DATA POBLACION'!$F$1:$F$357,0),MATCH(CONCATENATE(AC$1,"_",$H53),'DATA POBLACION'!$A$1:$CP$1,0))</f>
        <v>131</v>
      </c>
      <c r="AD53" s="32">
        <f>INDEX('DATA POBLACION'!$A$1:$CP$357,MATCH($G53,'DATA POBLACION'!$F$1:$F$357,0),MATCH(CONCATENATE(AD$1,"_",$H53),'DATA POBLACION'!$A$1:$CP$1,0))</f>
        <v>142</v>
      </c>
      <c r="AE53" s="32">
        <f>INDEX('DATA POBLACION'!$A$1:$CP$357,MATCH($G53,'DATA POBLACION'!$F$1:$F$357,0),MATCH(CONCATENATE(AE$1,"_",$H53),'DATA POBLACION'!$A$1:$CP$1,0))</f>
        <v>133</v>
      </c>
      <c r="AF53" s="84">
        <f t="shared" si="14"/>
        <v>406</v>
      </c>
      <c r="AG53" s="32">
        <f>INDEX('DATA POBLACION'!$A$1:$CP$357,MATCH($G53,'DATA POBLACION'!$F$1:$F$357,0),MATCH(CONCATENATE(AG$1,"_",$H53),'DATA POBLACION'!$A$1:$CP$1,0))</f>
        <v>145</v>
      </c>
      <c r="AH53" s="32">
        <f>INDEX('DATA POBLACION'!$A$1:$CP$357,MATCH($G53,'DATA POBLACION'!$F$1:$F$357,0),MATCH(CONCATENATE(AH$1,"_",$H53),'DATA POBLACION'!$A$1:$CP$1,0))</f>
        <v>133</v>
      </c>
      <c r="AI53" s="4">
        <f t="shared" si="9"/>
        <v>684</v>
      </c>
      <c r="AJ53" s="32">
        <f>INDEX('DATA POBLACION'!$A$1:$CP$357,MATCH($G53,'DATA POBLACION'!$F$1:$F$357,0),MATCH(CONCATENATE(AJ$1,"_",$H53),'DATA POBLACION'!$A$1:$CP$1,0))</f>
        <v>681</v>
      </c>
      <c r="AK53" s="32">
        <f>INDEX('DATA POBLACION'!$A$1:$CP$357,MATCH($G53,'DATA POBLACION'!$F$1:$F$357,0),MATCH(CONCATENATE(AK$1,"_",$H53),'DATA POBLACION'!$A$1:$CP$1,0))</f>
        <v>672</v>
      </c>
      <c r="AL53" s="84">
        <f t="shared" si="15"/>
        <v>1631</v>
      </c>
      <c r="AM53" s="32">
        <f>INDEX('DATA POBLACION'!$A$1:$CP$357,MATCH($G53,'DATA POBLACION'!$F$1:$F$357,0),MATCH(CONCATENATE(AM$1,"_",$H53),'DATA POBLACION'!$A$1:$CP$1,0))</f>
        <v>566</v>
      </c>
      <c r="AN53" s="32">
        <f>INDEX('DATA POBLACION'!$A$1:$CP$357,MATCH($G53,'DATA POBLACION'!$F$1:$F$357,0),MATCH(CONCATENATE(AN$1,"_",$H53),'DATA POBLACION'!$A$1:$CP$1,0))</f>
        <v>494</v>
      </c>
      <c r="AO53" s="32">
        <f>INDEX('DATA POBLACION'!$A$1:$CP$357,MATCH($G53,'DATA POBLACION'!$F$1:$F$357,0),MATCH(CONCATENATE(AO$1,"_",$H53),'DATA POBLACION'!$A$1:$CP$1,0))</f>
        <v>458</v>
      </c>
      <c r="AP53" s="32">
        <f>INDEX('DATA POBLACION'!$A$1:$CP$357,MATCH($G53,'DATA POBLACION'!$F$1:$F$357,0),MATCH(CONCATENATE(AP$1,"_",$H53),'DATA POBLACION'!$A$1:$CP$1,0))</f>
        <v>408</v>
      </c>
      <c r="AQ53" s="32">
        <f>INDEX('DATA POBLACION'!$A$1:$CP$357,MATCH($G53,'DATA POBLACION'!$F$1:$F$357,0),MATCH(CONCATENATE(AQ$1,"_",$H53),'DATA POBLACION'!$A$1:$CP$1,0))</f>
        <v>365</v>
      </c>
      <c r="AR53" s="32">
        <f>INDEX('DATA POBLACION'!$A$1:$CP$357,MATCH($G53,'DATA POBLACION'!$F$1:$F$357,0),MATCH(CONCATENATE(AR$1,"_",$H53),'DATA POBLACION'!$A$1:$CP$1,0))</f>
        <v>309</v>
      </c>
      <c r="AS53" s="84">
        <f t="shared" si="16"/>
        <v>2600</v>
      </c>
      <c r="AT53" s="32">
        <f>INDEX('DATA POBLACION'!$A$1:$CP$357,MATCH($G53,'DATA POBLACION'!$F$1:$F$357,0),MATCH(CONCATENATE(AT$1,"_",$H53),'DATA POBLACION'!$A$1:$CP$1,0))</f>
        <v>245</v>
      </c>
      <c r="AU53" s="32">
        <f>INDEX('DATA POBLACION'!$A$1:$CP$357,MATCH($G53,'DATA POBLACION'!$F$1:$F$357,0),MATCH(CONCATENATE(AU$1,"_",$H53),'DATA POBLACION'!$A$1:$CP$1,0))</f>
        <v>199</v>
      </c>
      <c r="AV53" s="32">
        <f>INDEX('DATA POBLACION'!$A$1:$CP$357,MATCH($G53,'DATA POBLACION'!$F$1:$F$357,0),MATCH(CONCATENATE(AV$1,"_",$H53),'DATA POBLACION'!$A$1:$CP$1,0))</f>
        <v>147</v>
      </c>
      <c r="AW53" s="32">
        <f>INDEX('DATA POBLACION'!$A$1:$CP$357,MATCH($G53,'DATA POBLACION'!$F$1:$F$357,0),MATCH(CONCATENATE(AW$1,"_",$H53),'DATA POBLACION'!$A$1:$CP$1,0))</f>
        <v>120</v>
      </c>
      <c r="AX53" s="32">
        <f>INDEX('DATA POBLACION'!$A$1:$CP$357,MATCH($G53,'DATA POBLACION'!$F$1:$F$357,0),MATCH(CONCATENATE(AX$1,"_",$H53),'DATA POBLACION'!$A$1:$CP$1,0))</f>
        <v>157</v>
      </c>
      <c r="AY53" s="83">
        <f t="shared" si="17"/>
        <v>868</v>
      </c>
    </row>
    <row r="54" spans="1:51" x14ac:dyDescent="0.2">
      <c r="A54" s="18" t="s">
        <v>44</v>
      </c>
      <c r="B54" s="19" t="s">
        <v>65</v>
      </c>
      <c r="C54" s="20" t="s">
        <v>71</v>
      </c>
      <c r="D54" s="21" t="s">
        <v>3</v>
      </c>
      <c r="E54" s="22" t="s">
        <v>20</v>
      </c>
      <c r="F54" s="23">
        <v>1</v>
      </c>
      <c r="G54" s="24" t="s">
        <v>230</v>
      </c>
      <c r="H54" s="4" t="s">
        <v>125</v>
      </c>
      <c r="I54" s="4">
        <f t="shared" si="8"/>
        <v>457</v>
      </c>
      <c r="J54" s="32">
        <f>INDEX('DATA POBLACION'!$A$1:$CP$357,MATCH($G54,'DATA POBLACION'!$F$1:$F$357,0),MATCH(CONCATENATE(J$1,"_",$H54),'DATA POBLACION'!$A$1:$CP$1,0))</f>
        <v>7</v>
      </c>
      <c r="K54" s="32">
        <f>INDEX('DATA POBLACION'!$A$1:$CP$357,MATCH($G54,'DATA POBLACION'!$F$1:$F$357,0),MATCH(CONCATENATE(K$1,"_",$H54),'DATA POBLACION'!$A$1:$CP$1,0))</f>
        <v>8</v>
      </c>
      <c r="L54" s="32">
        <f>INDEX('DATA POBLACION'!$A$1:$CP$357,MATCH($G54,'DATA POBLACION'!$F$1:$F$357,0),MATCH(CONCATENATE(L$1,"_",$H54),'DATA POBLACION'!$A$1:$CP$1,0))</f>
        <v>8</v>
      </c>
      <c r="M54" s="32">
        <f>INDEX('DATA POBLACION'!$A$1:$CP$357,MATCH($G54,'DATA POBLACION'!$F$1:$F$357,0),MATCH(CONCATENATE(M$1,"_",$H54),'DATA POBLACION'!$A$1:$CP$1,0))</f>
        <v>6</v>
      </c>
      <c r="N54" s="32">
        <f>INDEX('DATA POBLACION'!$A$1:$CP$357,MATCH($G54,'DATA POBLACION'!$F$1:$F$357,0),MATCH(CONCATENATE(N$1,"_",$H54),'DATA POBLACION'!$A$1:$CP$1,0))</f>
        <v>8</v>
      </c>
      <c r="O54" s="85">
        <f t="shared" si="10"/>
        <v>22</v>
      </c>
      <c r="P54" s="84">
        <f t="shared" si="11"/>
        <v>37</v>
      </c>
      <c r="Q54" s="32">
        <f>INDEX('DATA POBLACION'!$A$1:$CP$357,MATCH($G54,'DATA POBLACION'!$F$1:$F$357,0),MATCH(CONCATENATE(Q$1,"_",$H54),'DATA POBLACION'!$A$1:$CP$1,0))</f>
        <v>7</v>
      </c>
      <c r="R54" s="32">
        <f>INDEX('DATA POBLACION'!$A$1:$CP$357,MATCH($G54,'DATA POBLACION'!$F$1:$F$357,0),MATCH(CONCATENATE(R$1,"_",$H54),'DATA POBLACION'!$A$1:$CP$1,0))</f>
        <v>8</v>
      </c>
      <c r="S54" s="32">
        <f>INDEX('DATA POBLACION'!$A$1:$CP$357,MATCH($G54,'DATA POBLACION'!$F$1:$F$357,0),MATCH(CONCATENATE(S$1,"_",$H54),'DATA POBLACION'!$A$1:$CP$1,0))</f>
        <v>8</v>
      </c>
      <c r="T54" s="32">
        <f>INDEX('DATA POBLACION'!$A$1:$CP$357,MATCH($G54,'DATA POBLACION'!$F$1:$F$357,0),MATCH(CONCATENATE(T$1,"_",$H54),'DATA POBLACION'!$A$1:$CP$1,0))</f>
        <v>9</v>
      </c>
      <c r="U54" s="32">
        <f>INDEX('DATA POBLACION'!$A$1:$CP$357,MATCH($G54,'DATA POBLACION'!$F$1:$F$357,0),MATCH(CONCATENATE(U$1,"_",$H54),'DATA POBLACION'!$A$1:$CP$1,0))</f>
        <v>10</v>
      </c>
      <c r="V54" s="84">
        <f t="shared" si="12"/>
        <v>42</v>
      </c>
      <c r="W54" s="32">
        <f>INDEX('DATA POBLACION'!$A$1:$CP$357,MATCH($G54,'DATA POBLACION'!$F$1:$F$357,0),MATCH(CONCATENATE(W$1,"_",$H54),'DATA POBLACION'!$A$1:$CP$1,0))</f>
        <v>8</v>
      </c>
      <c r="X54" s="32">
        <f>INDEX('DATA POBLACION'!$A$1:$CP$357,MATCH($G54,'DATA POBLACION'!$F$1:$F$357,0),MATCH(CONCATENATE(X$1,"_",$H54),'DATA POBLACION'!$A$1:$CP$1,0))</f>
        <v>8</v>
      </c>
      <c r="Y54" s="32">
        <f>INDEX('DATA POBLACION'!$A$1:$CP$357,MATCH($G54,'DATA POBLACION'!$F$1:$F$357,0),MATCH(CONCATENATE(Y$1,"_",$H54),'DATA POBLACION'!$A$1:$CP$1,0))</f>
        <v>7</v>
      </c>
      <c r="Z54" s="32">
        <f>INDEX('DATA POBLACION'!$A$1:$CP$357,MATCH($G54,'DATA POBLACION'!$F$1:$F$357,0),MATCH(CONCATENATE(Z$1,"_",$H54),'DATA POBLACION'!$A$1:$CP$1,0))</f>
        <v>7</v>
      </c>
      <c r="AA54" s="32">
        <f>INDEX('DATA POBLACION'!$A$1:$CP$357,MATCH($G54,'DATA POBLACION'!$F$1:$F$357,0),MATCH(CONCATENATE(AA$1,"_",$H54),'DATA POBLACION'!$A$1:$CP$1,0))</f>
        <v>7</v>
      </c>
      <c r="AB54" s="83">
        <f t="shared" si="13"/>
        <v>37</v>
      </c>
      <c r="AC54" s="32">
        <f>INDEX('DATA POBLACION'!$A$1:$CP$357,MATCH($G54,'DATA POBLACION'!$F$1:$F$357,0),MATCH(CONCATENATE(AC$1,"_",$H54),'DATA POBLACION'!$A$1:$CP$1,0))</f>
        <v>9</v>
      </c>
      <c r="AD54" s="32">
        <f>INDEX('DATA POBLACION'!$A$1:$CP$357,MATCH($G54,'DATA POBLACION'!$F$1:$F$357,0),MATCH(CONCATENATE(AD$1,"_",$H54),'DATA POBLACION'!$A$1:$CP$1,0))</f>
        <v>11</v>
      </c>
      <c r="AE54" s="32">
        <f>INDEX('DATA POBLACION'!$A$1:$CP$357,MATCH($G54,'DATA POBLACION'!$F$1:$F$357,0),MATCH(CONCATENATE(AE$1,"_",$H54),'DATA POBLACION'!$A$1:$CP$1,0))</f>
        <v>10</v>
      </c>
      <c r="AF54" s="84">
        <f t="shared" si="14"/>
        <v>30</v>
      </c>
      <c r="AG54" s="32">
        <f>INDEX('DATA POBLACION'!$A$1:$CP$357,MATCH($G54,'DATA POBLACION'!$F$1:$F$357,0),MATCH(CONCATENATE(AG$1,"_",$H54),'DATA POBLACION'!$A$1:$CP$1,0))</f>
        <v>11</v>
      </c>
      <c r="AH54" s="32">
        <f>INDEX('DATA POBLACION'!$A$1:$CP$357,MATCH($G54,'DATA POBLACION'!$F$1:$F$357,0),MATCH(CONCATENATE(AH$1,"_",$H54),'DATA POBLACION'!$A$1:$CP$1,0))</f>
        <v>7</v>
      </c>
      <c r="AI54" s="4">
        <f t="shared" si="9"/>
        <v>48</v>
      </c>
      <c r="AJ54" s="32">
        <f>INDEX('DATA POBLACION'!$A$1:$CP$357,MATCH($G54,'DATA POBLACION'!$F$1:$F$357,0),MATCH(CONCATENATE(AJ$1,"_",$H54),'DATA POBLACION'!$A$1:$CP$1,0))</f>
        <v>49</v>
      </c>
      <c r="AK54" s="32">
        <f>INDEX('DATA POBLACION'!$A$1:$CP$357,MATCH($G54,'DATA POBLACION'!$F$1:$F$357,0),MATCH(CONCATENATE(AK$1,"_",$H54),'DATA POBLACION'!$A$1:$CP$1,0))</f>
        <v>39</v>
      </c>
      <c r="AL54" s="84">
        <f t="shared" si="15"/>
        <v>106</v>
      </c>
      <c r="AM54" s="32">
        <f>INDEX('DATA POBLACION'!$A$1:$CP$357,MATCH($G54,'DATA POBLACION'!$F$1:$F$357,0),MATCH(CONCATENATE(AM$1,"_",$H54),'DATA POBLACION'!$A$1:$CP$1,0))</f>
        <v>36</v>
      </c>
      <c r="AN54" s="32">
        <f>INDEX('DATA POBLACION'!$A$1:$CP$357,MATCH($G54,'DATA POBLACION'!$F$1:$F$357,0),MATCH(CONCATENATE(AN$1,"_",$H54),'DATA POBLACION'!$A$1:$CP$1,0))</f>
        <v>30</v>
      </c>
      <c r="AO54" s="32">
        <f>INDEX('DATA POBLACION'!$A$1:$CP$357,MATCH($G54,'DATA POBLACION'!$F$1:$F$357,0),MATCH(CONCATENATE(AO$1,"_",$H54),'DATA POBLACION'!$A$1:$CP$1,0))</f>
        <v>32</v>
      </c>
      <c r="AP54" s="32">
        <f>INDEX('DATA POBLACION'!$A$1:$CP$357,MATCH($G54,'DATA POBLACION'!$F$1:$F$357,0),MATCH(CONCATENATE(AP$1,"_",$H54),'DATA POBLACION'!$A$1:$CP$1,0))</f>
        <v>23</v>
      </c>
      <c r="AQ54" s="32">
        <f>INDEX('DATA POBLACION'!$A$1:$CP$357,MATCH($G54,'DATA POBLACION'!$F$1:$F$357,0),MATCH(CONCATENATE(AQ$1,"_",$H54),'DATA POBLACION'!$A$1:$CP$1,0))</f>
        <v>21</v>
      </c>
      <c r="AR54" s="32">
        <f>INDEX('DATA POBLACION'!$A$1:$CP$357,MATCH($G54,'DATA POBLACION'!$F$1:$F$357,0),MATCH(CONCATENATE(AR$1,"_",$H54),'DATA POBLACION'!$A$1:$CP$1,0))</f>
        <v>17</v>
      </c>
      <c r="AS54" s="84">
        <f t="shared" si="16"/>
        <v>159</v>
      </c>
      <c r="AT54" s="32">
        <f>INDEX('DATA POBLACION'!$A$1:$CP$357,MATCH($G54,'DATA POBLACION'!$F$1:$F$357,0),MATCH(CONCATENATE(AT$1,"_",$H54),'DATA POBLACION'!$A$1:$CP$1,0))</f>
        <v>14</v>
      </c>
      <c r="AU54" s="32">
        <f>INDEX('DATA POBLACION'!$A$1:$CP$357,MATCH($G54,'DATA POBLACION'!$F$1:$F$357,0),MATCH(CONCATENATE(AU$1,"_",$H54),'DATA POBLACION'!$A$1:$CP$1,0))</f>
        <v>12</v>
      </c>
      <c r="AV54" s="32">
        <f>INDEX('DATA POBLACION'!$A$1:$CP$357,MATCH($G54,'DATA POBLACION'!$F$1:$F$357,0),MATCH(CONCATENATE(AV$1,"_",$H54),'DATA POBLACION'!$A$1:$CP$1,0))</f>
        <v>8</v>
      </c>
      <c r="AW54" s="32">
        <f>INDEX('DATA POBLACION'!$A$1:$CP$357,MATCH($G54,'DATA POBLACION'!$F$1:$F$357,0),MATCH(CONCATENATE(AW$1,"_",$H54),'DATA POBLACION'!$A$1:$CP$1,0))</f>
        <v>7</v>
      </c>
      <c r="AX54" s="32">
        <f>INDEX('DATA POBLACION'!$A$1:$CP$357,MATCH($G54,'DATA POBLACION'!$F$1:$F$357,0),MATCH(CONCATENATE(AX$1,"_",$H54),'DATA POBLACION'!$A$1:$CP$1,0))</f>
        <v>5</v>
      </c>
      <c r="AY54" s="83">
        <f t="shared" si="17"/>
        <v>46</v>
      </c>
    </row>
    <row r="55" spans="1:51" x14ac:dyDescent="0.2">
      <c r="A55" s="18" t="s">
        <v>44</v>
      </c>
      <c r="B55" s="19" t="s">
        <v>65</v>
      </c>
      <c r="C55" s="20" t="s">
        <v>71</v>
      </c>
      <c r="D55" s="21" t="s">
        <v>3</v>
      </c>
      <c r="E55" s="22" t="s">
        <v>20</v>
      </c>
      <c r="F55" s="23">
        <v>1</v>
      </c>
      <c r="G55" s="24" t="s">
        <v>230</v>
      </c>
      <c r="H55" s="4" t="s">
        <v>126</v>
      </c>
      <c r="I55" s="4">
        <f t="shared" si="8"/>
        <v>487</v>
      </c>
      <c r="J55" s="32">
        <f>INDEX('DATA POBLACION'!$A$1:$CP$357,MATCH($G55,'DATA POBLACION'!$F$1:$F$357,0),MATCH(CONCATENATE(J$1,"_",$H55),'DATA POBLACION'!$A$1:$CP$1,0))</f>
        <v>8</v>
      </c>
      <c r="K55" s="32">
        <f>INDEX('DATA POBLACION'!$A$1:$CP$357,MATCH($G55,'DATA POBLACION'!$F$1:$F$357,0),MATCH(CONCATENATE(K$1,"_",$H55),'DATA POBLACION'!$A$1:$CP$1,0))</f>
        <v>6</v>
      </c>
      <c r="L55" s="32">
        <f>INDEX('DATA POBLACION'!$A$1:$CP$357,MATCH($G55,'DATA POBLACION'!$F$1:$F$357,0),MATCH(CONCATENATE(L$1,"_",$H55),'DATA POBLACION'!$A$1:$CP$1,0))</f>
        <v>8</v>
      </c>
      <c r="M55" s="32">
        <f>INDEX('DATA POBLACION'!$A$1:$CP$357,MATCH($G55,'DATA POBLACION'!$F$1:$F$357,0),MATCH(CONCATENATE(M$1,"_",$H55),'DATA POBLACION'!$A$1:$CP$1,0))</f>
        <v>8</v>
      </c>
      <c r="N55" s="32">
        <f>INDEX('DATA POBLACION'!$A$1:$CP$357,MATCH($G55,'DATA POBLACION'!$F$1:$F$357,0),MATCH(CONCATENATE(N$1,"_",$H55),'DATA POBLACION'!$A$1:$CP$1,0))</f>
        <v>8</v>
      </c>
      <c r="O55" s="85">
        <f t="shared" si="10"/>
        <v>24</v>
      </c>
      <c r="P55" s="84">
        <f t="shared" si="11"/>
        <v>38</v>
      </c>
      <c r="Q55" s="32">
        <f>INDEX('DATA POBLACION'!$A$1:$CP$357,MATCH($G55,'DATA POBLACION'!$F$1:$F$357,0),MATCH(CONCATENATE(Q$1,"_",$H55),'DATA POBLACION'!$A$1:$CP$1,0))</f>
        <v>7</v>
      </c>
      <c r="R55" s="32">
        <f>INDEX('DATA POBLACION'!$A$1:$CP$357,MATCH($G55,'DATA POBLACION'!$F$1:$F$357,0),MATCH(CONCATENATE(R$1,"_",$H55),'DATA POBLACION'!$A$1:$CP$1,0))</f>
        <v>8</v>
      </c>
      <c r="S55" s="32">
        <f>INDEX('DATA POBLACION'!$A$1:$CP$357,MATCH($G55,'DATA POBLACION'!$F$1:$F$357,0),MATCH(CONCATENATE(S$1,"_",$H55),'DATA POBLACION'!$A$1:$CP$1,0))</f>
        <v>8</v>
      </c>
      <c r="T55" s="32">
        <f>INDEX('DATA POBLACION'!$A$1:$CP$357,MATCH($G55,'DATA POBLACION'!$F$1:$F$357,0),MATCH(CONCATENATE(T$1,"_",$H55),'DATA POBLACION'!$A$1:$CP$1,0))</f>
        <v>8</v>
      </c>
      <c r="U55" s="32">
        <f>INDEX('DATA POBLACION'!$A$1:$CP$357,MATCH($G55,'DATA POBLACION'!$F$1:$F$357,0),MATCH(CONCATENATE(U$1,"_",$H55),'DATA POBLACION'!$A$1:$CP$1,0))</f>
        <v>7</v>
      </c>
      <c r="V55" s="84">
        <f t="shared" si="12"/>
        <v>38</v>
      </c>
      <c r="W55" s="32">
        <f>INDEX('DATA POBLACION'!$A$1:$CP$357,MATCH($G55,'DATA POBLACION'!$F$1:$F$357,0),MATCH(CONCATENATE(W$1,"_",$H55),'DATA POBLACION'!$A$1:$CP$1,0))</f>
        <v>7</v>
      </c>
      <c r="X55" s="32">
        <f>INDEX('DATA POBLACION'!$A$1:$CP$357,MATCH($G55,'DATA POBLACION'!$F$1:$F$357,0),MATCH(CONCATENATE(X$1,"_",$H55),'DATA POBLACION'!$A$1:$CP$1,0))</f>
        <v>8</v>
      </c>
      <c r="Y55" s="32">
        <f>INDEX('DATA POBLACION'!$A$1:$CP$357,MATCH($G55,'DATA POBLACION'!$F$1:$F$357,0),MATCH(CONCATENATE(Y$1,"_",$H55),'DATA POBLACION'!$A$1:$CP$1,0))</f>
        <v>9</v>
      </c>
      <c r="Z55" s="32">
        <f>INDEX('DATA POBLACION'!$A$1:$CP$357,MATCH($G55,'DATA POBLACION'!$F$1:$F$357,0),MATCH(CONCATENATE(Z$1,"_",$H55),'DATA POBLACION'!$A$1:$CP$1,0))</f>
        <v>7</v>
      </c>
      <c r="AA55" s="32">
        <f>INDEX('DATA POBLACION'!$A$1:$CP$357,MATCH($G55,'DATA POBLACION'!$F$1:$F$357,0),MATCH(CONCATENATE(AA$1,"_",$H55),'DATA POBLACION'!$A$1:$CP$1,0))</f>
        <v>8</v>
      </c>
      <c r="AB55" s="83">
        <f t="shared" si="13"/>
        <v>39</v>
      </c>
      <c r="AC55" s="32">
        <f>INDEX('DATA POBLACION'!$A$1:$CP$357,MATCH($G55,'DATA POBLACION'!$F$1:$F$357,0),MATCH(CONCATENATE(AC$1,"_",$H55),'DATA POBLACION'!$A$1:$CP$1,0))</f>
        <v>10</v>
      </c>
      <c r="AD55" s="32">
        <f>INDEX('DATA POBLACION'!$A$1:$CP$357,MATCH($G55,'DATA POBLACION'!$F$1:$F$357,0),MATCH(CONCATENATE(AD$1,"_",$H55),'DATA POBLACION'!$A$1:$CP$1,0))</f>
        <v>9</v>
      </c>
      <c r="AE55" s="32">
        <f>INDEX('DATA POBLACION'!$A$1:$CP$357,MATCH($G55,'DATA POBLACION'!$F$1:$F$357,0),MATCH(CONCATENATE(AE$1,"_",$H55),'DATA POBLACION'!$A$1:$CP$1,0))</f>
        <v>11</v>
      </c>
      <c r="AF55" s="84">
        <f t="shared" si="14"/>
        <v>30</v>
      </c>
      <c r="AG55" s="32">
        <f>INDEX('DATA POBLACION'!$A$1:$CP$357,MATCH($G55,'DATA POBLACION'!$F$1:$F$357,0),MATCH(CONCATENATE(AG$1,"_",$H55),'DATA POBLACION'!$A$1:$CP$1,0))</f>
        <v>10</v>
      </c>
      <c r="AH55" s="32">
        <f>INDEX('DATA POBLACION'!$A$1:$CP$357,MATCH($G55,'DATA POBLACION'!$F$1:$F$357,0),MATCH(CONCATENATE(AH$1,"_",$H55),'DATA POBLACION'!$A$1:$CP$1,0))</f>
        <v>9</v>
      </c>
      <c r="AI55" s="4">
        <f t="shared" si="9"/>
        <v>49</v>
      </c>
      <c r="AJ55" s="32">
        <f>INDEX('DATA POBLACION'!$A$1:$CP$357,MATCH($G55,'DATA POBLACION'!$F$1:$F$357,0),MATCH(CONCATENATE(AJ$1,"_",$H55),'DATA POBLACION'!$A$1:$CP$1,0))</f>
        <v>51</v>
      </c>
      <c r="AK55" s="32">
        <f>INDEX('DATA POBLACION'!$A$1:$CP$357,MATCH($G55,'DATA POBLACION'!$F$1:$F$357,0),MATCH(CONCATENATE(AK$1,"_",$H55),'DATA POBLACION'!$A$1:$CP$1,0))</f>
        <v>45</v>
      </c>
      <c r="AL55" s="84">
        <f t="shared" si="15"/>
        <v>115</v>
      </c>
      <c r="AM55" s="32">
        <f>INDEX('DATA POBLACION'!$A$1:$CP$357,MATCH($G55,'DATA POBLACION'!$F$1:$F$357,0),MATCH(CONCATENATE(AM$1,"_",$H55),'DATA POBLACION'!$A$1:$CP$1,0))</f>
        <v>40</v>
      </c>
      <c r="AN55" s="32">
        <f>INDEX('DATA POBLACION'!$A$1:$CP$357,MATCH($G55,'DATA POBLACION'!$F$1:$F$357,0),MATCH(CONCATENATE(AN$1,"_",$H55),'DATA POBLACION'!$A$1:$CP$1,0))</f>
        <v>31</v>
      </c>
      <c r="AO55" s="32">
        <f>INDEX('DATA POBLACION'!$A$1:$CP$357,MATCH($G55,'DATA POBLACION'!$F$1:$F$357,0),MATCH(CONCATENATE(AO$1,"_",$H55),'DATA POBLACION'!$A$1:$CP$1,0))</f>
        <v>27</v>
      </c>
      <c r="AP55" s="32">
        <f>INDEX('DATA POBLACION'!$A$1:$CP$357,MATCH($G55,'DATA POBLACION'!$F$1:$F$357,0),MATCH(CONCATENATE(AP$1,"_",$H55),'DATA POBLACION'!$A$1:$CP$1,0))</f>
        <v>26</v>
      </c>
      <c r="AQ55" s="32">
        <f>INDEX('DATA POBLACION'!$A$1:$CP$357,MATCH($G55,'DATA POBLACION'!$F$1:$F$357,0),MATCH(CONCATENATE(AQ$1,"_",$H55),'DATA POBLACION'!$A$1:$CP$1,0))</f>
        <v>24</v>
      </c>
      <c r="AR55" s="32">
        <f>INDEX('DATA POBLACION'!$A$1:$CP$357,MATCH($G55,'DATA POBLACION'!$F$1:$F$357,0),MATCH(CONCATENATE(AR$1,"_",$H55),'DATA POBLACION'!$A$1:$CP$1,0))</f>
        <v>20</v>
      </c>
      <c r="AS55" s="84">
        <f t="shared" si="16"/>
        <v>168</v>
      </c>
      <c r="AT55" s="32">
        <f>INDEX('DATA POBLACION'!$A$1:$CP$357,MATCH($G55,'DATA POBLACION'!$F$1:$F$357,0),MATCH(CONCATENATE(AT$1,"_",$H55),'DATA POBLACION'!$A$1:$CP$1,0))</f>
        <v>14</v>
      </c>
      <c r="AU55" s="32">
        <f>INDEX('DATA POBLACION'!$A$1:$CP$357,MATCH($G55,'DATA POBLACION'!$F$1:$F$357,0),MATCH(CONCATENATE(AU$1,"_",$H55),'DATA POBLACION'!$A$1:$CP$1,0))</f>
        <v>13</v>
      </c>
      <c r="AV55" s="32">
        <f>INDEX('DATA POBLACION'!$A$1:$CP$357,MATCH($G55,'DATA POBLACION'!$F$1:$F$357,0),MATCH(CONCATENATE(AV$1,"_",$H55),'DATA POBLACION'!$A$1:$CP$1,0))</f>
        <v>11</v>
      </c>
      <c r="AW55" s="32">
        <f>INDEX('DATA POBLACION'!$A$1:$CP$357,MATCH($G55,'DATA POBLACION'!$F$1:$F$357,0),MATCH(CONCATENATE(AW$1,"_",$H55),'DATA POBLACION'!$A$1:$CP$1,0))</f>
        <v>10</v>
      </c>
      <c r="AX55" s="32">
        <f>INDEX('DATA POBLACION'!$A$1:$CP$357,MATCH($G55,'DATA POBLACION'!$F$1:$F$357,0),MATCH(CONCATENATE(AX$1,"_",$H55),'DATA POBLACION'!$A$1:$CP$1,0))</f>
        <v>11</v>
      </c>
      <c r="AY55" s="83">
        <f t="shared" si="17"/>
        <v>59</v>
      </c>
    </row>
    <row r="56" spans="1:51" x14ac:dyDescent="0.2">
      <c r="A56" s="18" t="s">
        <v>47</v>
      </c>
      <c r="B56" s="19" t="s">
        <v>65</v>
      </c>
      <c r="C56" s="20" t="s">
        <v>71</v>
      </c>
      <c r="D56" s="21" t="s">
        <v>3</v>
      </c>
      <c r="E56" s="22" t="s">
        <v>23</v>
      </c>
      <c r="F56" s="23">
        <v>2</v>
      </c>
      <c r="G56" s="24" t="s">
        <v>220</v>
      </c>
      <c r="H56" s="4" t="s">
        <v>125</v>
      </c>
      <c r="I56" s="4">
        <f t="shared" si="8"/>
        <v>1643</v>
      </c>
      <c r="J56" s="32">
        <f>INDEX('DATA POBLACION'!$A$1:$CP$357,MATCH($G56,'DATA POBLACION'!$F$1:$F$357,0),MATCH(CONCATENATE(J$1,"_",$H56),'DATA POBLACION'!$A$1:$CP$1,0))</f>
        <v>22</v>
      </c>
      <c r="K56" s="32">
        <f>INDEX('DATA POBLACION'!$A$1:$CP$357,MATCH($G56,'DATA POBLACION'!$F$1:$F$357,0),MATCH(CONCATENATE(K$1,"_",$H56),'DATA POBLACION'!$A$1:$CP$1,0))</f>
        <v>21</v>
      </c>
      <c r="L56" s="32">
        <f>INDEX('DATA POBLACION'!$A$1:$CP$357,MATCH($G56,'DATA POBLACION'!$F$1:$F$357,0),MATCH(CONCATENATE(L$1,"_",$H56),'DATA POBLACION'!$A$1:$CP$1,0))</f>
        <v>25</v>
      </c>
      <c r="M56" s="32">
        <f>INDEX('DATA POBLACION'!$A$1:$CP$357,MATCH($G56,'DATA POBLACION'!$F$1:$F$357,0),MATCH(CONCATENATE(M$1,"_",$H56),'DATA POBLACION'!$A$1:$CP$1,0))</f>
        <v>27</v>
      </c>
      <c r="N56" s="32">
        <f>INDEX('DATA POBLACION'!$A$1:$CP$357,MATCH($G56,'DATA POBLACION'!$F$1:$F$357,0),MATCH(CONCATENATE(N$1,"_",$H56),'DATA POBLACION'!$A$1:$CP$1,0))</f>
        <v>26</v>
      </c>
      <c r="O56" s="85">
        <f t="shared" si="10"/>
        <v>78</v>
      </c>
      <c r="P56" s="84">
        <f t="shared" si="11"/>
        <v>121</v>
      </c>
      <c r="Q56" s="32">
        <f>INDEX('DATA POBLACION'!$A$1:$CP$357,MATCH($G56,'DATA POBLACION'!$F$1:$F$357,0),MATCH(CONCATENATE(Q$1,"_",$H56),'DATA POBLACION'!$A$1:$CP$1,0))</f>
        <v>26</v>
      </c>
      <c r="R56" s="32">
        <f>INDEX('DATA POBLACION'!$A$1:$CP$357,MATCH($G56,'DATA POBLACION'!$F$1:$F$357,0),MATCH(CONCATENATE(R$1,"_",$H56),'DATA POBLACION'!$A$1:$CP$1,0))</f>
        <v>32</v>
      </c>
      <c r="S56" s="32">
        <f>INDEX('DATA POBLACION'!$A$1:$CP$357,MATCH($G56,'DATA POBLACION'!$F$1:$F$357,0),MATCH(CONCATENATE(S$1,"_",$H56),'DATA POBLACION'!$A$1:$CP$1,0))</f>
        <v>32</v>
      </c>
      <c r="T56" s="32">
        <f>INDEX('DATA POBLACION'!$A$1:$CP$357,MATCH($G56,'DATA POBLACION'!$F$1:$F$357,0),MATCH(CONCATENATE(T$1,"_",$H56),'DATA POBLACION'!$A$1:$CP$1,0))</f>
        <v>33</v>
      </c>
      <c r="U56" s="32">
        <f>INDEX('DATA POBLACION'!$A$1:$CP$357,MATCH($G56,'DATA POBLACION'!$F$1:$F$357,0),MATCH(CONCATENATE(U$1,"_",$H56),'DATA POBLACION'!$A$1:$CP$1,0))</f>
        <v>30</v>
      </c>
      <c r="V56" s="84">
        <f t="shared" si="12"/>
        <v>153</v>
      </c>
      <c r="W56" s="32">
        <f>INDEX('DATA POBLACION'!$A$1:$CP$357,MATCH($G56,'DATA POBLACION'!$F$1:$F$357,0),MATCH(CONCATENATE(W$1,"_",$H56),'DATA POBLACION'!$A$1:$CP$1,0))</f>
        <v>31</v>
      </c>
      <c r="X56" s="32">
        <f>INDEX('DATA POBLACION'!$A$1:$CP$357,MATCH($G56,'DATA POBLACION'!$F$1:$F$357,0),MATCH(CONCATENATE(X$1,"_",$H56),'DATA POBLACION'!$A$1:$CP$1,0))</f>
        <v>31</v>
      </c>
      <c r="Y56" s="32">
        <f>INDEX('DATA POBLACION'!$A$1:$CP$357,MATCH($G56,'DATA POBLACION'!$F$1:$F$357,0),MATCH(CONCATENATE(Y$1,"_",$H56),'DATA POBLACION'!$A$1:$CP$1,0))</f>
        <v>32</v>
      </c>
      <c r="Z56" s="32">
        <f>INDEX('DATA POBLACION'!$A$1:$CP$357,MATCH($G56,'DATA POBLACION'!$F$1:$F$357,0),MATCH(CONCATENATE(Z$1,"_",$H56),'DATA POBLACION'!$A$1:$CP$1,0))</f>
        <v>32</v>
      </c>
      <c r="AA56" s="32">
        <f>INDEX('DATA POBLACION'!$A$1:$CP$357,MATCH($G56,'DATA POBLACION'!$F$1:$F$357,0),MATCH(CONCATENATE(AA$1,"_",$H56),'DATA POBLACION'!$A$1:$CP$1,0))</f>
        <v>30</v>
      </c>
      <c r="AB56" s="83">
        <f t="shared" si="13"/>
        <v>156</v>
      </c>
      <c r="AC56" s="32">
        <f>INDEX('DATA POBLACION'!$A$1:$CP$357,MATCH($G56,'DATA POBLACION'!$F$1:$F$357,0),MATCH(CONCATENATE(AC$1,"_",$H56),'DATA POBLACION'!$A$1:$CP$1,0))</f>
        <v>31</v>
      </c>
      <c r="AD56" s="32">
        <f>INDEX('DATA POBLACION'!$A$1:$CP$357,MATCH($G56,'DATA POBLACION'!$F$1:$F$357,0),MATCH(CONCATENATE(AD$1,"_",$H56),'DATA POBLACION'!$A$1:$CP$1,0))</f>
        <v>33</v>
      </c>
      <c r="AE56" s="32">
        <f>INDEX('DATA POBLACION'!$A$1:$CP$357,MATCH($G56,'DATA POBLACION'!$F$1:$F$357,0),MATCH(CONCATENATE(AE$1,"_",$H56),'DATA POBLACION'!$A$1:$CP$1,0))</f>
        <v>33</v>
      </c>
      <c r="AF56" s="84">
        <f t="shared" si="14"/>
        <v>97</v>
      </c>
      <c r="AG56" s="32">
        <f>INDEX('DATA POBLACION'!$A$1:$CP$357,MATCH($G56,'DATA POBLACION'!$F$1:$F$357,0),MATCH(CONCATENATE(AG$1,"_",$H56),'DATA POBLACION'!$A$1:$CP$1,0))</f>
        <v>34</v>
      </c>
      <c r="AH56" s="32">
        <f>INDEX('DATA POBLACION'!$A$1:$CP$357,MATCH($G56,'DATA POBLACION'!$F$1:$F$357,0),MATCH(CONCATENATE(AH$1,"_",$H56),'DATA POBLACION'!$A$1:$CP$1,0))</f>
        <v>31</v>
      </c>
      <c r="AI56" s="4">
        <f t="shared" si="9"/>
        <v>162</v>
      </c>
      <c r="AJ56" s="32">
        <f>INDEX('DATA POBLACION'!$A$1:$CP$357,MATCH($G56,'DATA POBLACION'!$F$1:$F$357,0),MATCH(CONCATENATE(AJ$1,"_",$H56),'DATA POBLACION'!$A$1:$CP$1,0))</f>
        <v>158</v>
      </c>
      <c r="AK56" s="32">
        <f>INDEX('DATA POBLACION'!$A$1:$CP$357,MATCH($G56,'DATA POBLACION'!$F$1:$F$357,0),MATCH(CONCATENATE(AK$1,"_",$H56),'DATA POBLACION'!$A$1:$CP$1,0))</f>
        <v>154</v>
      </c>
      <c r="AL56" s="84">
        <f t="shared" si="15"/>
        <v>377</v>
      </c>
      <c r="AM56" s="32">
        <f>INDEX('DATA POBLACION'!$A$1:$CP$357,MATCH($G56,'DATA POBLACION'!$F$1:$F$357,0),MATCH(CONCATENATE(AM$1,"_",$H56),'DATA POBLACION'!$A$1:$CP$1,0))</f>
        <v>131</v>
      </c>
      <c r="AN56" s="32">
        <f>INDEX('DATA POBLACION'!$A$1:$CP$357,MATCH($G56,'DATA POBLACION'!$F$1:$F$357,0),MATCH(CONCATENATE(AN$1,"_",$H56),'DATA POBLACION'!$A$1:$CP$1,0))</f>
        <v>111</v>
      </c>
      <c r="AO56" s="32">
        <f>INDEX('DATA POBLACION'!$A$1:$CP$357,MATCH($G56,'DATA POBLACION'!$F$1:$F$357,0),MATCH(CONCATENATE(AO$1,"_",$H56),'DATA POBLACION'!$A$1:$CP$1,0))</f>
        <v>96</v>
      </c>
      <c r="AP56" s="32">
        <f>INDEX('DATA POBLACION'!$A$1:$CP$357,MATCH($G56,'DATA POBLACION'!$F$1:$F$357,0),MATCH(CONCATENATE(AP$1,"_",$H56),'DATA POBLACION'!$A$1:$CP$1,0))</f>
        <v>87</v>
      </c>
      <c r="AQ56" s="32">
        <f>INDEX('DATA POBLACION'!$A$1:$CP$357,MATCH($G56,'DATA POBLACION'!$F$1:$F$357,0),MATCH(CONCATENATE(AQ$1,"_",$H56),'DATA POBLACION'!$A$1:$CP$1,0))</f>
        <v>77</v>
      </c>
      <c r="AR56" s="32">
        <f>INDEX('DATA POBLACION'!$A$1:$CP$357,MATCH($G56,'DATA POBLACION'!$F$1:$F$357,0),MATCH(CONCATENATE(AR$1,"_",$H56),'DATA POBLACION'!$A$1:$CP$1,0))</f>
        <v>69</v>
      </c>
      <c r="AS56" s="84">
        <f t="shared" si="16"/>
        <v>571</v>
      </c>
      <c r="AT56" s="32">
        <f>INDEX('DATA POBLACION'!$A$1:$CP$357,MATCH($G56,'DATA POBLACION'!$F$1:$F$357,0),MATCH(CONCATENATE(AT$1,"_",$H56),'DATA POBLACION'!$A$1:$CP$1,0))</f>
        <v>53</v>
      </c>
      <c r="AU56" s="32">
        <f>INDEX('DATA POBLACION'!$A$1:$CP$357,MATCH($G56,'DATA POBLACION'!$F$1:$F$357,0),MATCH(CONCATENATE(AU$1,"_",$H56),'DATA POBLACION'!$A$1:$CP$1,0))</f>
        <v>42</v>
      </c>
      <c r="AV56" s="32">
        <f>INDEX('DATA POBLACION'!$A$1:$CP$357,MATCH($G56,'DATA POBLACION'!$F$1:$F$357,0),MATCH(CONCATENATE(AV$1,"_",$H56),'DATA POBLACION'!$A$1:$CP$1,0))</f>
        <v>29</v>
      </c>
      <c r="AW56" s="32">
        <f>INDEX('DATA POBLACION'!$A$1:$CP$357,MATCH($G56,'DATA POBLACION'!$F$1:$F$357,0),MATCH(CONCATENATE(AW$1,"_",$H56),'DATA POBLACION'!$A$1:$CP$1,0))</f>
        <v>20</v>
      </c>
      <c r="AX56" s="32">
        <f>INDEX('DATA POBLACION'!$A$1:$CP$357,MATCH($G56,'DATA POBLACION'!$F$1:$F$357,0),MATCH(CONCATENATE(AX$1,"_",$H56),'DATA POBLACION'!$A$1:$CP$1,0))</f>
        <v>24</v>
      </c>
      <c r="AY56" s="83">
        <f t="shared" si="17"/>
        <v>168</v>
      </c>
    </row>
    <row r="57" spans="1:51" x14ac:dyDescent="0.2">
      <c r="A57" s="18" t="s">
        <v>47</v>
      </c>
      <c r="B57" s="19" t="s">
        <v>65</v>
      </c>
      <c r="C57" s="20" t="s">
        <v>71</v>
      </c>
      <c r="D57" s="21" t="s">
        <v>3</v>
      </c>
      <c r="E57" s="22" t="s">
        <v>23</v>
      </c>
      <c r="F57" s="23">
        <v>2</v>
      </c>
      <c r="G57" s="24" t="s">
        <v>220</v>
      </c>
      <c r="H57" s="4" t="s">
        <v>126</v>
      </c>
      <c r="I57" s="4">
        <f t="shared" si="8"/>
        <v>1652</v>
      </c>
      <c r="J57" s="32">
        <f>INDEX('DATA POBLACION'!$A$1:$CP$357,MATCH($G57,'DATA POBLACION'!$F$1:$F$357,0),MATCH(CONCATENATE(J$1,"_",$H57),'DATA POBLACION'!$A$1:$CP$1,0))</f>
        <v>21</v>
      </c>
      <c r="K57" s="32">
        <f>INDEX('DATA POBLACION'!$A$1:$CP$357,MATCH($G57,'DATA POBLACION'!$F$1:$F$357,0),MATCH(CONCATENATE(K$1,"_",$H57),'DATA POBLACION'!$A$1:$CP$1,0))</f>
        <v>19</v>
      </c>
      <c r="L57" s="32">
        <f>INDEX('DATA POBLACION'!$A$1:$CP$357,MATCH($G57,'DATA POBLACION'!$F$1:$F$357,0),MATCH(CONCATENATE(L$1,"_",$H57),'DATA POBLACION'!$A$1:$CP$1,0))</f>
        <v>25</v>
      </c>
      <c r="M57" s="32">
        <f>INDEX('DATA POBLACION'!$A$1:$CP$357,MATCH($G57,'DATA POBLACION'!$F$1:$F$357,0),MATCH(CONCATENATE(M$1,"_",$H57),'DATA POBLACION'!$A$1:$CP$1,0))</f>
        <v>25</v>
      </c>
      <c r="N57" s="32">
        <f>INDEX('DATA POBLACION'!$A$1:$CP$357,MATCH($G57,'DATA POBLACION'!$F$1:$F$357,0),MATCH(CONCATENATE(N$1,"_",$H57),'DATA POBLACION'!$A$1:$CP$1,0))</f>
        <v>24</v>
      </c>
      <c r="O57" s="85">
        <f t="shared" si="10"/>
        <v>74</v>
      </c>
      <c r="P57" s="84">
        <f t="shared" si="11"/>
        <v>114</v>
      </c>
      <c r="Q57" s="32">
        <f>INDEX('DATA POBLACION'!$A$1:$CP$357,MATCH($G57,'DATA POBLACION'!$F$1:$F$357,0),MATCH(CONCATENATE(Q$1,"_",$H57),'DATA POBLACION'!$A$1:$CP$1,0))</f>
        <v>25</v>
      </c>
      <c r="R57" s="32">
        <f>INDEX('DATA POBLACION'!$A$1:$CP$357,MATCH($G57,'DATA POBLACION'!$F$1:$F$357,0),MATCH(CONCATENATE(R$1,"_",$H57),'DATA POBLACION'!$A$1:$CP$1,0))</f>
        <v>27</v>
      </c>
      <c r="S57" s="32">
        <f>INDEX('DATA POBLACION'!$A$1:$CP$357,MATCH($G57,'DATA POBLACION'!$F$1:$F$357,0),MATCH(CONCATENATE(S$1,"_",$H57),'DATA POBLACION'!$A$1:$CP$1,0))</f>
        <v>29</v>
      </c>
      <c r="T57" s="32">
        <f>INDEX('DATA POBLACION'!$A$1:$CP$357,MATCH($G57,'DATA POBLACION'!$F$1:$F$357,0),MATCH(CONCATENATE(T$1,"_",$H57),'DATA POBLACION'!$A$1:$CP$1,0))</f>
        <v>30</v>
      </c>
      <c r="U57" s="32">
        <f>INDEX('DATA POBLACION'!$A$1:$CP$357,MATCH($G57,'DATA POBLACION'!$F$1:$F$357,0),MATCH(CONCATENATE(U$1,"_",$H57),'DATA POBLACION'!$A$1:$CP$1,0))</f>
        <v>29</v>
      </c>
      <c r="V57" s="84">
        <f t="shared" si="12"/>
        <v>140</v>
      </c>
      <c r="W57" s="32">
        <f>INDEX('DATA POBLACION'!$A$1:$CP$357,MATCH($G57,'DATA POBLACION'!$F$1:$F$357,0),MATCH(CONCATENATE(W$1,"_",$H57),'DATA POBLACION'!$A$1:$CP$1,0))</f>
        <v>28</v>
      </c>
      <c r="X57" s="32">
        <f>INDEX('DATA POBLACION'!$A$1:$CP$357,MATCH($G57,'DATA POBLACION'!$F$1:$F$357,0),MATCH(CONCATENATE(X$1,"_",$H57),'DATA POBLACION'!$A$1:$CP$1,0))</f>
        <v>29</v>
      </c>
      <c r="Y57" s="32">
        <f>INDEX('DATA POBLACION'!$A$1:$CP$357,MATCH($G57,'DATA POBLACION'!$F$1:$F$357,0),MATCH(CONCATENATE(Y$1,"_",$H57),'DATA POBLACION'!$A$1:$CP$1,0))</f>
        <v>31</v>
      </c>
      <c r="Z57" s="32">
        <f>INDEX('DATA POBLACION'!$A$1:$CP$357,MATCH($G57,'DATA POBLACION'!$F$1:$F$357,0),MATCH(CONCATENATE(Z$1,"_",$H57),'DATA POBLACION'!$A$1:$CP$1,0))</f>
        <v>30</v>
      </c>
      <c r="AA57" s="32">
        <f>INDEX('DATA POBLACION'!$A$1:$CP$357,MATCH($G57,'DATA POBLACION'!$F$1:$F$357,0),MATCH(CONCATENATE(AA$1,"_",$H57),'DATA POBLACION'!$A$1:$CP$1,0))</f>
        <v>29</v>
      </c>
      <c r="AB57" s="83">
        <f t="shared" si="13"/>
        <v>147</v>
      </c>
      <c r="AC57" s="32">
        <f>INDEX('DATA POBLACION'!$A$1:$CP$357,MATCH($G57,'DATA POBLACION'!$F$1:$F$357,0),MATCH(CONCATENATE(AC$1,"_",$H57),'DATA POBLACION'!$A$1:$CP$1,0))</f>
        <v>30</v>
      </c>
      <c r="AD57" s="32">
        <f>INDEX('DATA POBLACION'!$A$1:$CP$357,MATCH($G57,'DATA POBLACION'!$F$1:$F$357,0),MATCH(CONCATENATE(AD$1,"_",$H57),'DATA POBLACION'!$A$1:$CP$1,0))</f>
        <v>32</v>
      </c>
      <c r="AE57" s="32">
        <f>INDEX('DATA POBLACION'!$A$1:$CP$357,MATCH($G57,'DATA POBLACION'!$F$1:$F$357,0),MATCH(CONCATENATE(AE$1,"_",$H57),'DATA POBLACION'!$A$1:$CP$1,0))</f>
        <v>30</v>
      </c>
      <c r="AF57" s="84">
        <f t="shared" si="14"/>
        <v>92</v>
      </c>
      <c r="AG57" s="32">
        <f>INDEX('DATA POBLACION'!$A$1:$CP$357,MATCH($G57,'DATA POBLACION'!$F$1:$F$357,0),MATCH(CONCATENATE(AG$1,"_",$H57),'DATA POBLACION'!$A$1:$CP$1,0))</f>
        <v>33</v>
      </c>
      <c r="AH57" s="32">
        <f>INDEX('DATA POBLACION'!$A$1:$CP$357,MATCH($G57,'DATA POBLACION'!$F$1:$F$357,0),MATCH(CONCATENATE(AH$1,"_",$H57),'DATA POBLACION'!$A$1:$CP$1,0))</f>
        <v>30</v>
      </c>
      <c r="AI57" s="4">
        <f t="shared" si="9"/>
        <v>155</v>
      </c>
      <c r="AJ57" s="32">
        <f>INDEX('DATA POBLACION'!$A$1:$CP$357,MATCH($G57,'DATA POBLACION'!$F$1:$F$357,0),MATCH(CONCATENATE(AJ$1,"_",$H57),'DATA POBLACION'!$A$1:$CP$1,0))</f>
        <v>155</v>
      </c>
      <c r="AK57" s="32">
        <f>INDEX('DATA POBLACION'!$A$1:$CP$357,MATCH($G57,'DATA POBLACION'!$F$1:$F$357,0),MATCH(CONCATENATE(AK$1,"_",$H57),'DATA POBLACION'!$A$1:$CP$1,0))</f>
        <v>153</v>
      </c>
      <c r="AL57" s="84">
        <f t="shared" si="15"/>
        <v>371</v>
      </c>
      <c r="AM57" s="32">
        <f>INDEX('DATA POBLACION'!$A$1:$CP$357,MATCH($G57,'DATA POBLACION'!$F$1:$F$357,0),MATCH(CONCATENATE(AM$1,"_",$H57),'DATA POBLACION'!$A$1:$CP$1,0))</f>
        <v>129</v>
      </c>
      <c r="AN57" s="32">
        <f>INDEX('DATA POBLACION'!$A$1:$CP$357,MATCH($G57,'DATA POBLACION'!$F$1:$F$357,0),MATCH(CONCATENATE(AN$1,"_",$H57),'DATA POBLACION'!$A$1:$CP$1,0))</f>
        <v>112</v>
      </c>
      <c r="AO57" s="32">
        <f>INDEX('DATA POBLACION'!$A$1:$CP$357,MATCH($G57,'DATA POBLACION'!$F$1:$F$357,0),MATCH(CONCATENATE(AO$1,"_",$H57),'DATA POBLACION'!$A$1:$CP$1,0))</f>
        <v>104</v>
      </c>
      <c r="AP57" s="32">
        <f>INDEX('DATA POBLACION'!$A$1:$CP$357,MATCH($G57,'DATA POBLACION'!$F$1:$F$357,0),MATCH(CONCATENATE(AP$1,"_",$H57),'DATA POBLACION'!$A$1:$CP$1,0))</f>
        <v>93</v>
      </c>
      <c r="AQ57" s="32">
        <f>INDEX('DATA POBLACION'!$A$1:$CP$357,MATCH($G57,'DATA POBLACION'!$F$1:$F$357,0),MATCH(CONCATENATE(AQ$1,"_",$H57),'DATA POBLACION'!$A$1:$CP$1,0))</f>
        <v>83</v>
      </c>
      <c r="AR57" s="32">
        <f>INDEX('DATA POBLACION'!$A$1:$CP$357,MATCH($G57,'DATA POBLACION'!$F$1:$F$357,0),MATCH(CONCATENATE(AR$1,"_",$H57),'DATA POBLACION'!$A$1:$CP$1,0))</f>
        <v>70</v>
      </c>
      <c r="AS57" s="84">
        <f t="shared" si="16"/>
        <v>591</v>
      </c>
      <c r="AT57" s="32">
        <f>INDEX('DATA POBLACION'!$A$1:$CP$357,MATCH($G57,'DATA POBLACION'!$F$1:$F$357,0),MATCH(CONCATENATE(AT$1,"_",$H57),'DATA POBLACION'!$A$1:$CP$1,0))</f>
        <v>56</v>
      </c>
      <c r="AU57" s="32">
        <f>INDEX('DATA POBLACION'!$A$1:$CP$357,MATCH($G57,'DATA POBLACION'!$F$1:$F$357,0),MATCH(CONCATENATE(AU$1,"_",$H57),'DATA POBLACION'!$A$1:$CP$1,0))</f>
        <v>45</v>
      </c>
      <c r="AV57" s="32">
        <f>INDEX('DATA POBLACION'!$A$1:$CP$357,MATCH($G57,'DATA POBLACION'!$F$1:$F$357,0),MATCH(CONCATENATE(AV$1,"_",$H57),'DATA POBLACION'!$A$1:$CP$1,0))</f>
        <v>33</v>
      </c>
      <c r="AW57" s="32">
        <f>INDEX('DATA POBLACION'!$A$1:$CP$357,MATCH($G57,'DATA POBLACION'!$F$1:$F$357,0),MATCH(CONCATENATE(AW$1,"_",$H57),'DATA POBLACION'!$A$1:$CP$1,0))</f>
        <v>27</v>
      </c>
      <c r="AX57" s="32">
        <f>INDEX('DATA POBLACION'!$A$1:$CP$357,MATCH($G57,'DATA POBLACION'!$F$1:$F$357,0),MATCH(CONCATENATE(AX$1,"_",$H57),'DATA POBLACION'!$A$1:$CP$1,0))</f>
        <v>36</v>
      </c>
      <c r="AY57" s="83">
        <f t="shared" si="17"/>
        <v>197</v>
      </c>
    </row>
    <row r="58" spans="1:51" x14ac:dyDescent="0.2">
      <c r="A58" s="18" t="s">
        <v>45</v>
      </c>
      <c r="B58" s="19" t="s">
        <v>65</v>
      </c>
      <c r="C58" s="20" t="s">
        <v>71</v>
      </c>
      <c r="D58" s="21" t="s">
        <v>3</v>
      </c>
      <c r="E58" s="22" t="s">
        <v>21</v>
      </c>
      <c r="F58" s="23">
        <v>1</v>
      </c>
      <c r="G58" s="24" t="s">
        <v>231</v>
      </c>
      <c r="H58" s="4" t="s">
        <v>125</v>
      </c>
      <c r="I58" s="4">
        <f t="shared" si="8"/>
        <v>1323</v>
      </c>
      <c r="J58" s="32">
        <f>INDEX('DATA POBLACION'!$A$1:$CP$357,MATCH($G58,'DATA POBLACION'!$F$1:$F$357,0),MATCH(CONCATENATE(J$1,"_",$H58),'DATA POBLACION'!$A$1:$CP$1,0))</f>
        <v>14</v>
      </c>
      <c r="K58" s="32">
        <f>INDEX('DATA POBLACION'!$A$1:$CP$357,MATCH($G58,'DATA POBLACION'!$F$1:$F$357,0),MATCH(CONCATENATE(K$1,"_",$H58),'DATA POBLACION'!$A$1:$CP$1,0))</f>
        <v>18</v>
      </c>
      <c r="L58" s="32">
        <f>INDEX('DATA POBLACION'!$A$1:$CP$357,MATCH($G58,'DATA POBLACION'!$F$1:$F$357,0),MATCH(CONCATENATE(L$1,"_",$H58),'DATA POBLACION'!$A$1:$CP$1,0))</f>
        <v>23</v>
      </c>
      <c r="M58" s="32">
        <f>INDEX('DATA POBLACION'!$A$1:$CP$357,MATCH($G58,'DATA POBLACION'!$F$1:$F$357,0),MATCH(CONCATENATE(M$1,"_",$H58),'DATA POBLACION'!$A$1:$CP$1,0))</f>
        <v>19</v>
      </c>
      <c r="N58" s="32">
        <f>INDEX('DATA POBLACION'!$A$1:$CP$357,MATCH($G58,'DATA POBLACION'!$F$1:$F$357,0),MATCH(CONCATENATE(N$1,"_",$H58),'DATA POBLACION'!$A$1:$CP$1,0))</f>
        <v>22</v>
      </c>
      <c r="O58" s="85">
        <f t="shared" si="10"/>
        <v>64</v>
      </c>
      <c r="P58" s="84">
        <f t="shared" si="11"/>
        <v>96</v>
      </c>
      <c r="Q58" s="32">
        <f>INDEX('DATA POBLACION'!$A$1:$CP$357,MATCH($G58,'DATA POBLACION'!$F$1:$F$357,0),MATCH(CONCATENATE(Q$1,"_",$H58),'DATA POBLACION'!$A$1:$CP$1,0))</f>
        <v>26</v>
      </c>
      <c r="R58" s="32">
        <f>INDEX('DATA POBLACION'!$A$1:$CP$357,MATCH($G58,'DATA POBLACION'!$F$1:$F$357,0),MATCH(CONCATENATE(R$1,"_",$H58),'DATA POBLACION'!$A$1:$CP$1,0))</f>
        <v>12</v>
      </c>
      <c r="S58" s="32">
        <f>INDEX('DATA POBLACION'!$A$1:$CP$357,MATCH($G58,'DATA POBLACION'!$F$1:$F$357,0),MATCH(CONCATENATE(S$1,"_",$H58),'DATA POBLACION'!$A$1:$CP$1,0))</f>
        <v>13</v>
      </c>
      <c r="T58" s="32">
        <f>INDEX('DATA POBLACION'!$A$1:$CP$357,MATCH($G58,'DATA POBLACION'!$F$1:$F$357,0),MATCH(CONCATENATE(T$1,"_",$H58),'DATA POBLACION'!$A$1:$CP$1,0))</f>
        <v>16</v>
      </c>
      <c r="U58" s="32">
        <f>INDEX('DATA POBLACION'!$A$1:$CP$357,MATCH($G58,'DATA POBLACION'!$F$1:$F$357,0),MATCH(CONCATENATE(U$1,"_",$H58),'DATA POBLACION'!$A$1:$CP$1,0))</f>
        <v>15</v>
      </c>
      <c r="V58" s="84">
        <f t="shared" si="12"/>
        <v>82</v>
      </c>
      <c r="W58" s="32">
        <f>INDEX('DATA POBLACION'!$A$1:$CP$357,MATCH($G58,'DATA POBLACION'!$F$1:$F$357,0),MATCH(CONCATENATE(W$1,"_",$H58),'DATA POBLACION'!$A$1:$CP$1,0))</f>
        <v>19</v>
      </c>
      <c r="X58" s="32">
        <f>INDEX('DATA POBLACION'!$A$1:$CP$357,MATCH($G58,'DATA POBLACION'!$F$1:$F$357,0),MATCH(CONCATENATE(X$1,"_",$H58),'DATA POBLACION'!$A$1:$CP$1,0))</f>
        <v>15</v>
      </c>
      <c r="Y58" s="32">
        <f>INDEX('DATA POBLACION'!$A$1:$CP$357,MATCH($G58,'DATA POBLACION'!$F$1:$F$357,0),MATCH(CONCATENATE(Y$1,"_",$H58),'DATA POBLACION'!$A$1:$CP$1,0))</f>
        <v>19</v>
      </c>
      <c r="Z58" s="32">
        <f>INDEX('DATA POBLACION'!$A$1:$CP$357,MATCH($G58,'DATA POBLACION'!$F$1:$F$357,0),MATCH(CONCATENATE(Z$1,"_",$H58),'DATA POBLACION'!$A$1:$CP$1,0))</f>
        <v>17</v>
      </c>
      <c r="AA58" s="32">
        <f>INDEX('DATA POBLACION'!$A$1:$CP$357,MATCH($G58,'DATA POBLACION'!$F$1:$F$357,0),MATCH(CONCATENATE(AA$1,"_",$H58),'DATA POBLACION'!$A$1:$CP$1,0))</f>
        <v>21</v>
      </c>
      <c r="AB58" s="83">
        <f t="shared" si="13"/>
        <v>91</v>
      </c>
      <c r="AC58" s="32">
        <f>INDEX('DATA POBLACION'!$A$1:$CP$357,MATCH($G58,'DATA POBLACION'!$F$1:$F$357,0),MATCH(CONCATENATE(AC$1,"_",$H58),'DATA POBLACION'!$A$1:$CP$1,0))</f>
        <v>15</v>
      </c>
      <c r="AD58" s="32">
        <f>INDEX('DATA POBLACION'!$A$1:$CP$357,MATCH($G58,'DATA POBLACION'!$F$1:$F$357,0),MATCH(CONCATENATE(AD$1,"_",$H58),'DATA POBLACION'!$A$1:$CP$1,0))</f>
        <v>27</v>
      </c>
      <c r="AE58" s="32">
        <f>INDEX('DATA POBLACION'!$A$1:$CP$357,MATCH($G58,'DATA POBLACION'!$F$1:$F$357,0),MATCH(CONCATENATE(AE$1,"_",$H58),'DATA POBLACION'!$A$1:$CP$1,0))</f>
        <v>24</v>
      </c>
      <c r="AF58" s="84">
        <f t="shared" si="14"/>
        <v>66</v>
      </c>
      <c r="AG58" s="32">
        <f>INDEX('DATA POBLACION'!$A$1:$CP$357,MATCH($G58,'DATA POBLACION'!$F$1:$F$357,0),MATCH(CONCATENATE(AG$1,"_",$H58),'DATA POBLACION'!$A$1:$CP$1,0))</f>
        <v>22</v>
      </c>
      <c r="AH58" s="32">
        <f>INDEX('DATA POBLACION'!$A$1:$CP$357,MATCH($G58,'DATA POBLACION'!$F$1:$F$357,0),MATCH(CONCATENATE(AH$1,"_",$H58),'DATA POBLACION'!$A$1:$CP$1,0))</f>
        <v>20</v>
      </c>
      <c r="AI58" s="4">
        <f t="shared" si="9"/>
        <v>108</v>
      </c>
      <c r="AJ58" s="32">
        <f>INDEX('DATA POBLACION'!$A$1:$CP$357,MATCH($G58,'DATA POBLACION'!$F$1:$F$357,0),MATCH(CONCATENATE(AJ$1,"_",$H58),'DATA POBLACION'!$A$1:$CP$1,0))</f>
        <v>105</v>
      </c>
      <c r="AK58" s="32">
        <f>INDEX('DATA POBLACION'!$A$1:$CP$357,MATCH($G58,'DATA POBLACION'!$F$1:$F$357,0),MATCH(CONCATENATE(AK$1,"_",$H58),'DATA POBLACION'!$A$1:$CP$1,0))</f>
        <v>113</v>
      </c>
      <c r="AL58" s="84">
        <f t="shared" si="15"/>
        <v>260</v>
      </c>
      <c r="AM58" s="32">
        <f>INDEX('DATA POBLACION'!$A$1:$CP$357,MATCH($G58,'DATA POBLACION'!$F$1:$F$357,0),MATCH(CONCATENATE(AM$1,"_",$H58),'DATA POBLACION'!$A$1:$CP$1,0))</f>
        <v>103</v>
      </c>
      <c r="AN58" s="32">
        <f>INDEX('DATA POBLACION'!$A$1:$CP$357,MATCH($G58,'DATA POBLACION'!$F$1:$F$357,0),MATCH(CONCATENATE(AN$1,"_",$H58),'DATA POBLACION'!$A$1:$CP$1,0))</f>
        <v>99</v>
      </c>
      <c r="AO58" s="32">
        <f>INDEX('DATA POBLACION'!$A$1:$CP$357,MATCH($G58,'DATA POBLACION'!$F$1:$F$357,0),MATCH(CONCATENATE(AO$1,"_",$H58),'DATA POBLACION'!$A$1:$CP$1,0))</f>
        <v>92</v>
      </c>
      <c r="AP58" s="32">
        <f>INDEX('DATA POBLACION'!$A$1:$CP$357,MATCH($G58,'DATA POBLACION'!$F$1:$F$357,0),MATCH(CONCATENATE(AP$1,"_",$H58),'DATA POBLACION'!$A$1:$CP$1,0))</f>
        <v>81</v>
      </c>
      <c r="AQ58" s="32">
        <f>INDEX('DATA POBLACION'!$A$1:$CP$357,MATCH($G58,'DATA POBLACION'!$F$1:$F$357,0),MATCH(CONCATENATE(AQ$1,"_",$H58),'DATA POBLACION'!$A$1:$CP$1,0))</f>
        <v>84</v>
      </c>
      <c r="AR58" s="32">
        <f>INDEX('DATA POBLACION'!$A$1:$CP$357,MATCH($G58,'DATA POBLACION'!$F$1:$F$357,0),MATCH(CONCATENATE(AR$1,"_",$H58),'DATA POBLACION'!$A$1:$CP$1,0))</f>
        <v>75</v>
      </c>
      <c r="AS58" s="84">
        <f t="shared" si="16"/>
        <v>534</v>
      </c>
      <c r="AT58" s="32">
        <f>INDEX('DATA POBLACION'!$A$1:$CP$357,MATCH($G58,'DATA POBLACION'!$F$1:$F$357,0),MATCH(CONCATENATE(AT$1,"_",$H58),'DATA POBLACION'!$A$1:$CP$1,0))</f>
        <v>59</v>
      </c>
      <c r="AU58" s="32">
        <f>INDEX('DATA POBLACION'!$A$1:$CP$357,MATCH($G58,'DATA POBLACION'!$F$1:$F$357,0),MATCH(CONCATENATE(AU$1,"_",$H58),'DATA POBLACION'!$A$1:$CP$1,0))</f>
        <v>41</v>
      </c>
      <c r="AV58" s="32">
        <f>INDEX('DATA POBLACION'!$A$1:$CP$357,MATCH($G58,'DATA POBLACION'!$F$1:$F$357,0),MATCH(CONCATENATE(AV$1,"_",$H58),'DATA POBLACION'!$A$1:$CP$1,0))</f>
        <v>32</v>
      </c>
      <c r="AW58" s="32">
        <f>INDEX('DATA POBLACION'!$A$1:$CP$357,MATCH($G58,'DATA POBLACION'!$F$1:$F$357,0),MATCH(CONCATENATE(AW$1,"_",$H58),'DATA POBLACION'!$A$1:$CP$1,0))</f>
        <v>32</v>
      </c>
      <c r="AX58" s="32">
        <f>INDEX('DATA POBLACION'!$A$1:$CP$357,MATCH($G58,'DATA POBLACION'!$F$1:$F$357,0),MATCH(CONCATENATE(AX$1,"_",$H58),'DATA POBLACION'!$A$1:$CP$1,0))</f>
        <v>30</v>
      </c>
      <c r="AY58" s="83">
        <f t="shared" si="17"/>
        <v>194</v>
      </c>
    </row>
    <row r="59" spans="1:51" x14ac:dyDescent="0.2">
      <c r="A59" s="18" t="s">
        <v>45</v>
      </c>
      <c r="B59" s="19" t="s">
        <v>65</v>
      </c>
      <c r="C59" s="20" t="s">
        <v>71</v>
      </c>
      <c r="D59" s="21" t="s">
        <v>3</v>
      </c>
      <c r="E59" s="22" t="s">
        <v>21</v>
      </c>
      <c r="F59" s="23">
        <v>1</v>
      </c>
      <c r="G59" s="24" t="s">
        <v>231</v>
      </c>
      <c r="H59" s="4" t="s">
        <v>126</v>
      </c>
      <c r="I59" s="4">
        <f t="shared" si="8"/>
        <v>1269</v>
      </c>
      <c r="J59" s="32">
        <f>INDEX('DATA POBLACION'!$A$1:$CP$357,MATCH($G59,'DATA POBLACION'!$F$1:$F$357,0),MATCH(CONCATENATE(J$1,"_",$H59),'DATA POBLACION'!$A$1:$CP$1,0))</f>
        <v>14</v>
      </c>
      <c r="K59" s="32">
        <f>INDEX('DATA POBLACION'!$A$1:$CP$357,MATCH($G59,'DATA POBLACION'!$F$1:$F$357,0),MATCH(CONCATENATE(K$1,"_",$H59),'DATA POBLACION'!$A$1:$CP$1,0))</f>
        <v>14</v>
      </c>
      <c r="L59" s="32">
        <f>INDEX('DATA POBLACION'!$A$1:$CP$357,MATCH($G59,'DATA POBLACION'!$F$1:$F$357,0),MATCH(CONCATENATE(L$1,"_",$H59),'DATA POBLACION'!$A$1:$CP$1,0))</f>
        <v>16</v>
      </c>
      <c r="M59" s="32">
        <f>INDEX('DATA POBLACION'!$A$1:$CP$357,MATCH($G59,'DATA POBLACION'!$F$1:$F$357,0),MATCH(CONCATENATE(M$1,"_",$H59),'DATA POBLACION'!$A$1:$CP$1,0))</f>
        <v>14</v>
      </c>
      <c r="N59" s="32">
        <f>INDEX('DATA POBLACION'!$A$1:$CP$357,MATCH($G59,'DATA POBLACION'!$F$1:$F$357,0),MATCH(CONCATENATE(N$1,"_",$H59),'DATA POBLACION'!$A$1:$CP$1,0))</f>
        <v>22</v>
      </c>
      <c r="O59" s="85">
        <f t="shared" si="10"/>
        <v>52</v>
      </c>
      <c r="P59" s="84">
        <f t="shared" si="11"/>
        <v>80</v>
      </c>
      <c r="Q59" s="32">
        <f>INDEX('DATA POBLACION'!$A$1:$CP$357,MATCH($G59,'DATA POBLACION'!$F$1:$F$357,0),MATCH(CONCATENATE(Q$1,"_",$H59),'DATA POBLACION'!$A$1:$CP$1,0))</f>
        <v>14</v>
      </c>
      <c r="R59" s="32">
        <f>INDEX('DATA POBLACION'!$A$1:$CP$357,MATCH($G59,'DATA POBLACION'!$F$1:$F$357,0),MATCH(CONCATENATE(R$1,"_",$H59),'DATA POBLACION'!$A$1:$CP$1,0))</f>
        <v>13</v>
      </c>
      <c r="S59" s="32">
        <f>INDEX('DATA POBLACION'!$A$1:$CP$357,MATCH($G59,'DATA POBLACION'!$F$1:$F$357,0),MATCH(CONCATENATE(S$1,"_",$H59),'DATA POBLACION'!$A$1:$CP$1,0))</f>
        <v>13</v>
      </c>
      <c r="T59" s="32">
        <f>INDEX('DATA POBLACION'!$A$1:$CP$357,MATCH($G59,'DATA POBLACION'!$F$1:$F$357,0),MATCH(CONCATENATE(T$1,"_",$H59),'DATA POBLACION'!$A$1:$CP$1,0))</f>
        <v>17</v>
      </c>
      <c r="U59" s="32">
        <f>INDEX('DATA POBLACION'!$A$1:$CP$357,MATCH($G59,'DATA POBLACION'!$F$1:$F$357,0),MATCH(CONCATENATE(U$1,"_",$H59),'DATA POBLACION'!$A$1:$CP$1,0))</f>
        <v>17</v>
      </c>
      <c r="V59" s="84">
        <f t="shared" si="12"/>
        <v>74</v>
      </c>
      <c r="W59" s="32">
        <f>INDEX('DATA POBLACION'!$A$1:$CP$357,MATCH($G59,'DATA POBLACION'!$F$1:$F$357,0),MATCH(CONCATENATE(W$1,"_",$H59),'DATA POBLACION'!$A$1:$CP$1,0))</f>
        <v>16</v>
      </c>
      <c r="X59" s="32">
        <f>INDEX('DATA POBLACION'!$A$1:$CP$357,MATCH($G59,'DATA POBLACION'!$F$1:$F$357,0),MATCH(CONCATENATE(X$1,"_",$H59),'DATA POBLACION'!$A$1:$CP$1,0))</f>
        <v>18</v>
      </c>
      <c r="Y59" s="32">
        <f>INDEX('DATA POBLACION'!$A$1:$CP$357,MATCH($G59,'DATA POBLACION'!$F$1:$F$357,0),MATCH(CONCATENATE(Y$1,"_",$H59),'DATA POBLACION'!$A$1:$CP$1,0))</f>
        <v>19</v>
      </c>
      <c r="Z59" s="32">
        <f>INDEX('DATA POBLACION'!$A$1:$CP$357,MATCH($G59,'DATA POBLACION'!$F$1:$F$357,0),MATCH(CONCATENATE(Z$1,"_",$H59),'DATA POBLACION'!$A$1:$CP$1,0))</f>
        <v>13</v>
      </c>
      <c r="AA59" s="32">
        <f>INDEX('DATA POBLACION'!$A$1:$CP$357,MATCH($G59,'DATA POBLACION'!$F$1:$F$357,0),MATCH(CONCATENATE(AA$1,"_",$H59),'DATA POBLACION'!$A$1:$CP$1,0))</f>
        <v>15</v>
      </c>
      <c r="AB59" s="83">
        <f t="shared" si="13"/>
        <v>81</v>
      </c>
      <c r="AC59" s="32">
        <f>INDEX('DATA POBLACION'!$A$1:$CP$357,MATCH($G59,'DATA POBLACION'!$F$1:$F$357,0),MATCH(CONCATENATE(AC$1,"_",$H59),'DATA POBLACION'!$A$1:$CP$1,0))</f>
        <v>17</v>
      </c>
      <c r="AD59" s="32">
        <f>INDEX('DATA POBLACION'!$A$1:$CP$357,MATCH($G59,'DATA POBLACION'!$F$1:$F$357,0),MATCH(CONCATENATE(AD$1,"_",$H59),'DATA POBLACION'!$A$1:$CP$1,0))</f>
        <v>21</v>
      </c>
      <c r="AE59" s="32">
        <f>INDEX('DATA POBLACION'!$A$1:$CP$357,MATCH($G59,'DATA POBLACION'!$F$1:$F$357,0),MATCH(CONCATENATE(AE$1,"_",$H59),'DATA POBLACION'!$A$1:$CP$1,0))</f>
        <v>13</v>
      </c>
      <c r="AF59" s="84">
        <f t="shared" si="14"/>
        <v>51</v>
      </c>
      <c r="AG59" s="32">
        <f>INDEX('DATA POBLACION'!$A$1:$CP$357,MATCH($G59,'DATA POBLACION'!$F$1:$F$357,0),MATCH(CONCATENATE(AG$1,"_",$H59),'DATA POBLACION'!$A$1:$CP$1,0))</f>
        <v>24</v>
      </c>
      <c r="AH59" s="32">
        <f>INDEX('DATA POBLACION'!$A$1:$CP$357,MATCH($G59,'DATA POBLACION'!$F$1:$F$357,0),MATCH(CONCATENATE(AH$1,"_",$H59),'DATA POBLACION'!$A$1:$CP$1,0))</f>
        <v>26</v>
      </c>
      <c r="AI59" s="4">
        <f t="shared" si="9"/>
        <v>101</v>
      </c>
      <c r="AJ59" s="32">
        <f>INDEX('DATA POBLACION'!$A$1:$CP$357,MATCH($G59,'DATA POBLACION'!$F$1:$F$357,0),MATCH(CONCATENATE(AJ$1,"_",$H59),'DATA POBLACION'!$A$1:$CP$1,0))</f>
        <v>115</v>
      </c>
      <c r="AK59" s="32">
        <f>INDEX('DATA POBLACION'!$A$1:$CP$357,MATCH($G59,'DATA POBLACION'!$F$1:$F$357,0),MATCH(CONCATENATE(AK$1,"_",$H59),'DATA POBLACION'!$A$1:$CP$1,0))</f>
        <v>113</v>
      </c>
      <c r="AL59" s="84">
        <f t="shared" si="15"/>
        <v>278</v>
      </c>
      <c r="AM59" s="32">
        <f>INDEX('DATA POBLACION'!$A$1:$CP$357,MATCH($G59,'DATA POBLACION'!$F$1:$F$357,0),MATCH(CONCATENATE(AM$1,"_",$H59),'DATA POBLACION'!$A$1:$CP$1,0))</f>
        <v>82</v>
      </c>
      <c r="AN59" s="32">
        <f>INDEX('DATA POBLACION'!$A$1:$CP$357,MATCH($G59,'DATA POBLACION'!$F$1:$F$357,0),MATCH(CONCATENATE(AN$1,"_",$H59),'DATA POBLACION'!$A$1:$CP$1,0))</f>
        <v>84</v>
      </c>
      <c r="AO59" s="32">
        <f>INDEX('DATA POBLACION'!$A$1:$CP$357,MATCH($G59,'DATA POBLACION'!$F$1:$F$357,0),MATCH(CONCATENATE(AO$1,"_",$H59),'DATA POBLACION'!$A$1:$CP$1,0))</f>
        <v>78</v>
      </c>
      <c r="AP59" s="32">
        <f>INDEX('DATA POBLACION'!$A$1:$CP$357,MATCH($G59,'DATA POBLACION'!$F$1:$F$357,0),MATCH(CONCATENATE(AP$1,"_",$H59),'DATA POBLACION'!$A$1:$CP$1,0))</f>
        <v>79</v>
      </c>
      <c r="AQ59" s="32">
        <f>INDEX('DATA POBLACION'!$A$1:$CP$357,MATCH($G59,'DATA POBLACION'!$F$1:$F$357,0),MATCH(CONCATENATE(AQ$1,"_",$H59),'DATA POBLACION'!$A$1:$CP$1,0))</f>
        <v>68</v>
      </c>
      <c r="AR59" s="32">
        <f>INDEX('DATA POBLACION'!$A$1:$CP$357,MATCH($G59,'DATA POBLACION'!$F$1:$F$357,0),MATCH(CONCATENATE(AR$1,"_",$H59),'DATA POBLACION'!$A$1:$CP$1,0))</f>
        <v>75</v>
      </c>
      <c r="AS59" s="84">
        <f t="shared" si="16"/>
        <v>466</v>
      </c>
      <c r="AT59" s="32">
        <f>INDEX('DATA POBLACION'!$A$1:$CP$357,MATCH($G59,'DATA POBLACION'!$F$1:$F$357,0),MATCH(CONCATENATE(AT$1,"_",$H59),'DATA POBLACION'!$A$1:$CP$1,0))</f>
        <v>56</v>
      </c>
      <c r="AU59" s="32">
        <f>INDEX('DATA POBLACION'!$A$1:$CP$357,MATCH($G59,'DATA POBLACION'!$F$1:$F$357,0),MATCH(CONCATENATE(AU$1,"_",$H59),'DATA POBLACION'!$A$1:$CP$1,0))</f>
        <v>42</v>
      </c>
      <c r="AV59" s="32">
        <f>INDEX('DATA POBLACION'!$A$1:$CP$357,MATCH($G59,'DATA POBLACION'!$F$1:$F$357,0),MATCH(CONCATENATE(AV$1,"_",$H59),'DATA POBLACION'!$A$1:$CP$1,0))</f>
        <v>39</v>
      </c>
      <c r="AW59" s="32">
        <f>INDEX('DATA POBLACION'!$A$1:$CP$357,MATCH($G59,'DATA POBLACION'!$F$1:$F$357,0),MATCH(CONCATENATE(AW$1,"_",$H59),'DATA POBLACION'!$A$1:$CP$1,0))</f>
        <v>46</v>
      </c>
      <c r="AX59" s="32">
        <f>INDEX('DATA POBLACION'!$A$1:$CP$357,MATCH($G59,'DATA POBLACION'!$F$1:$F$357,0),MATCH(CONCATENATE(AX$1,"_",$H59),'DATA POBLACION'!$A$1:$CP$1,0))</f>
        <v>56</v>
      </c>
      <c r="AY59" s="83">
        <f t="shared" si="17"/>
        <v>239</v>
      </c>
    </row>
    <row r="60" spans="1:51" ht="15" x14ac:dyDescent="0.25">
      <c r="A60" s="18" t="s">
        <v>46</v>
      </c>
      <c r="B60" s="19" t="s">
        <v>65</v>
      </c>
      <c r="C60" s="25" t="s">
        <v>71</v>
      </c>
      <c r="D60" s="21" t="s">
        <v>3</v>
      </c>
      <c r="E60" s="22" t="s">
        <v>22</v>
      </c>
      <c r="F60" s="23">
        <v>2</v>
      </c>
      <c r="G60" s="35" t="s">
        <v>269</v>
      </c>
      <c r="H60" s="4" t="s">
        <v>125</v>
      </c>
      <c r="I60" s="4">
        <f t="shared" si="8"/>
        <v>1381</v>
      </c>
      <c r="J60" s="32">
        <f>INDEX('DATA POBLACION'!$A$1:$CP$357,MATCH($G60,'DATA POBLACION'!$F$1:$F$357,0),MATCH(CONCATENATE(J$1,"_",$H60),'DATA POBLACION'!$A$1:$CP$1,0))</f>
        <v>20</v>
      </c>
      <c r="K60" s="32">
        <f>INDEX('DATA POBLACION'!$A$1:$CP$357,MATCH($G60,'DATA POBLACION'!$F$1:$F$357,0),MATCH(CONCATENATE(K$1,"_",$H60),'DATA POBLACION'!$A$1:$CP$1,0))</f>
        <v>16</v>
      </c>
      <c r="L60" s="32">
        <f>INDEX('DATA POBLACION'!$A$1:$CP$357,MATCH($G60,'DATA POBLACION'!$F$1:$F$357,0),MATCH(CONCATENATE(L$1,"_",$H60),'DATA POBLACION'!$A$1:$CP$1,0))</f>
        <v>17</v>
      </c>
      <c r="M60" s="32">
        <f>INDEX('DATA POBLACION'!$A$1:$CP$357,MATCH($G60,'DATA POBLACION'!$F$1:$F$357,0),MATCH(CONCATENATE(M$1,"_",$H60),'DATA POBLACION'!$A$1:$CP$1,0))</f>
        <v>12</v>
      </c>
      <c r="N60" s="32">
        <f>INDEX('DATA POBLACION'!$A$1:$CP$357,MATCH($G60,'DATA POBLACION'!$F$1:$F$357,0),MATCH(CONCATENATE(N$1,"_",$H60),'DATA POBLACION'!$A$1:$CP$1,0))</f>
        <v>12</v>
      </c>
      <c r="O60" s="85">
        <f t="shared" si="10"/>
        <v>41</v>
      </c>
      <c r="P60" s="84">
        <f t="shared" si="11"/>
        <v>77</v>
      </c>
      <c r="Q60" s="32">
        <f>INDEX('DATA POBLACION'!$A$1:$CP$357,MATCH($G60,'DATA POBLACION'!$F$1:$F$357,0),MATCH(CONCATENATE(Q$1,"_",$H60),'DATA POBLACION'!$A$1:$CP$1,0))</f>
        <v>10</v>
      </c>
      <c r="R60" s="32">
        <f>INDEX('DATA POBLACION'!$A$1:$CP$357,MATCH($G60,'DATA POBLACION'!$F$1:$F$357,0),MATCH(CONCATENATE(R$1,"_",$H60),'DATA POBLACION'!$A$1:$CP$1,0))</f>
        <v>13</v>
      </c>
      <c r="S60" s="32">
        <f>INDEX('DATA POBLACION'!$A$1:$CP$357,MATCH($G60,'DATA POBLACION'!$F$1:$F$357,0),MATCH(CONCATENATE(S$1,"_",$H60),'DATA POBLACION'!$A$1:$CP$1,0))</f>
        <v>15</v>
      </c>
      <c r="T60" s="32">
        <f>INDEX('DATA POBLACION'!$A$1:$CP$357,MATCH($G60,'DATA POBLACION'!$F$1:$F$357,0),MATCH(CONCATENATE(T$1,"_",$H60),'DATA POBLACION'!$A$1:$CP$1,0))</f>
        <v>14</v>
      </c>
      <c r="U60" s="32">
        <f>INDEX('DATA POBLACION'!$A$1:$CP$357,MATCH($G60,'DATA POBLACION'!$F$1:$F$357,0),MATCH(CONCATENATE(U$1,"_",$H60),'DATA POBLACION'!$A$1:$CP$1,0))</f>
        <v>19</v>
      </c>
      <c r="V60" s="84">
        <f t="shared" si="12"/>
        <v>71</v>
      </c>
      <c r="W60" s="32">
        <f>INDEX('DATA POBLACION'!$A$1:$CP$357,MATCH($G60,'DATA POBLACION'!$F$1:$F$357,0),MATCH(CONCATENATE(W$1,"_",$H60),'DATA POBLACION'!$A$1:$CP$1,0))</f>
        <v>20</v>
      </c>
      <c r="X60" s="32">
        <f>INDEX('DATA POBLACION'!$A$1:$CP$357,MATCH($G60,'DATA POBLACION'!$F$1:$F$357,0),MATCH(CONCATENATE(X$1,"_",$H60),'DATA POBLACION'!$A$1:$CP$1,0))</f>
        <v>15</v>
      </c>
      <c r="Y60" s="32">
        <f>INDEX('DATA POBLACION'!$A$1:$CP$357,MATCH($G60,'DATA POBLACION'!$F$1:$F$357,0),MATCH(CONCATENATE(Y$1,"_",$H60),'DATA POBLACION'!$A$1:$CP$1,0))</f>
        <v>14</v>
      </c>
      <c r="Z60" s="32">
        <f>INDEX('DATA POBLACION'!$A$1:$CP$357,MATCH($G60,'DATA POBLACION'!$F$1:$F$357,0),MATCH(CONCATENATE(Z$1,"_",$H60),'DATA POBLACION'!$A$1:$CP$1,0))</f>
        <v>10</v>
      </c>
      <c r="AA60" s="32">
        <f>INDEX('DATA POBLACION'!$A$1:$CP$357,MATCH($G60,'DATA POBLACION'!$F$1:$F$357,0),MATCH(CONCATENATE(AA$1,"_",$H60),'DATA POBLACION'!$A$1:$CP$1,0))</f>
        <v>18</v>
      </c>
      <c r="AB60" s="83">
        <f t="shared" si="13"/>
        <v>77</v>
      </c>
      <c r="AC60" s="32">
        <f>INDEX('DATA POBLACION'!$A$1:$CP$357,MATCH($G60,'DATA POBLACION'!$F$1:$F$357,0),MATCH(CONCATENATE(AC$1,"_",$H60),'DATA POBLACION'!$A$1:$CP$1,0))</f>
        <v>13</v>
      </c>
      <c r="AD60" s="32">
        <f>INDEX('DATA POBLACION'!$A$1:$CP$357,MATCH($G60,'DATA POBLACION'!$F$1:$F$357,0),MATCH(CONCATENATE(AD$1,"_",$H60),'DATA POBLACION'!$A$1:$CP$1,0))</f>
        <v>20</v>
      </c>
      <c r="AE60" s="32">
        <f>INDEX('DATA POBLACION'!$A$1:$CP$357,MATCH($G60,'DATA POBLACION'!$F$1:$F$357,0),MATCH(CONCATENATE(AE$1,"_",$H60),'DATA POBLACION'!$A$1:$CP$1,0))</f>
        <v>14</v>
      </c>
      <c r="AF60" s="84">
        <f t="shared" si="14"/>
        <v>47</v>
      </c>
      <c r="AG60" s="32">
        <f>INDEX('DATA POBLACION'!$A$1:$CP$357,MATCH($G60,'DATA POBLACION'!$F$1:$F$357,0),MATCH(CONCATENATE(AG$1,"_",$H60),'DATA POBLACION'!$A$1:$CP$1,0))</f>
        <v>17</v>
      </c>
      <c r="AH60" s="32">
        <f>INDEX('DATA POBLACION'!$A$1:$CP$357,MATCH($G60,'DATA POBLACION'!$F$1:$F$357,0),MATCH(CONCATENATE(AH$1,"_",$H60),'DATA POBLACION'!$A$1:$CP$1,0))</f>
        <v>25</v>
      </c>
      <c r="AI60" s="4">
        <f t="shared" si="9"/>
        <v>89</v>
      </c>
      <c r="AJ60" s="32">
        <f>INDEX('DATA POBLACION'!$A$1:$CP$357,MATCH($G60,'DATA POBLACION'!$F$1:$F$357,0),MATCH(CONCATENATE(AJ$1,"_",$H60),'DATA POBLACION'!$A$1:$CP$1,0))</f>
        <v>91</v>
      </c>
      <c r="AK60" s="32">
        <f>INDEX('DATA POBLACION'!$A$1:$CP$357,MATCH($G60,'DATA POBLACION'!$F$1:$F$357,0),MATCH(CONCATENATE(AK$1,"_",$H60),'DATA POBLACION'!$A$1:$CP$1,0))</f>
        <v>134</v>
      </c>
      <c r="AL60" s="84">
        <f t="shared" si="15"/>
        <v>267</v>
      </c>
      <c r="AM60" s="32">
        <f>INDEX('DATA POBLACION'!$A$1:$CP$357,MATCH($G60,'DATA POBLACION'!$F$1:$F$357,0),MATCH(CONCATENATE(AM$1,"_",$H60),'DATA POBLACION'!$A$1:$CP$1,0))</f>
        <v>116</v>
      </c>
      <c r="AN60" s="32">
        <f>INDEX('DATA POBLACION'!$A$1:$CP$357,MATCH($G60,'DATA POBLACION'!$F$1:$F$357,0),MATCH(CONCATENATE(AN$1,"_",$H60),'DATA POBLACION'!$A$1:$CP$1,0))</f>
        <v>92</v>
      </c>
      <c r="AO60" s="32">
        <f>INDEX('DATA POBLACION'!$A$1:$CP$357,MATCH($G60,'DATA POBLACION'!$F$1:$F$357,0),MATCH(CONCATENATE(AO$1,"_",$H60),'DATA POBLACION'!$A$1:$CP$1,0))</f>
        <v>108</v>
      </c>
      <c r="AP60" s="32">
        <f>INDEX('DATA POBLACION'!$A$1:$CP$357,MATCH($G60,'DATA POBLACION'!$F$1:$F$357,0),MATCH(CONCATENATE(AP$1,"_",$H60),'DATA POBLACION'!$A$1:$CP$1,0))</f>
        <v>81</v>
      </c>
      <c r="AQ60" s="32">
        <f>INDEX('DATA POBLACION'!$A$1:$CP$357,MATCH($G60,'DATA POBLACION'!$F$1:$F$357,0),MATCH(CONCATENATE(AQ$1,"_",$H60),'DATA POBLACION'!$A$1:$CP$1,0))</f>
        <v>98</v>
      </c>
      <c r="AR60" s="32">
        <f>INDEX('DATA POBLACION'!$A$1:$CP$357,MATCH($G60,'DATA POBLACION'!$F$1:$F$357,0),MATCH(CONCATENATE(AR$1,"_",$H60),'DATA POBLACION'!$A$1:$CP$1,0))</f>
        <v>104</v>
      </c>
      <c r="AS60" s="84">
        <f t="shared" si="16"/>
        <v>599</v>
      </c>
      <c r="AT60" s="32">
        <f>INDEX('DATA POBLACION'!$A$1:$CP$357,MATCH($G60,'DATA POBLACION'!$F$1:$F$357,0),MATCH(CONCATENATE(AT$1,"_",$H60),'DATA POBLACION'!$A$1:$CP$1,0))</f>
        <v>79</v>
      </c>
      <c r="AU60" s="32">
        <f>INDEX('DATA POBLACION'!$A$1:$CP$357,MATCH($G60,'DATA POBLACION'!$F$1:$F$357,0),MATCH(CONCATENATE(AU$1,"_",$H60),'DATA POBLACION'!$A$1:$CP$1,0))</f>
        <v>54</v>
      </c>
      <c r="AV60" s="32">
        <f>INDEX('DATA POBLACION'!$A$1:$CP$357,MATCH($G60,'DATA POBLACION'!$F$1:$F$357,0),MATCH(CONCATENATE(AV$1,"_",$H60),'DATA POBLACION'!$A$1:$CP$1,0))</f>
        <v>31</v>
      </c>
      <c r="AW60" s="32">
        <f>INDEX('DATA POBLACION'!$A$1:$CP$357,MATCH($G60,'DATA POBLACION'!$F$1:$F$357,0),MATCH(CONCATENATE(AW$1,"_",$H60),'DATA POBLACION'!$A$1:$CP$1,0))</f>
        <v>38</v>
      </c>
      <c r="AX60" s="32">
        <f>INDEX('DATA POBLACION'!$A$1:$CP$357,MATCH($G60,'DATA POBLACION'!$F$1:$F$357,0),MATCH(CONCATENATE(AX$1,"_",$H60),'DATA POBLACION'!$A$1:$CP$1,0))</f>
        <v>41</v>
      </c>
      <c r="AY60" s="83">
        <f t="shared" si="17"/>
        <v>243</v>
      </c>
    </row>
    <row r="61" spans="1:51" ht="15" x14ac:dyDescent="0.25">
      <c r="A61" s="18" t="s">
        <v>46</v>
      </c>
      <c r="B61" s="19" t="s">
        <v>65</v>
      </c>
      <c r="C61" s="25" t="s">
        <v>71</v>
      </c>
      <c r="D61" s="21" t="s">
        <v>3</v>
      </c>
      <c r="E61" s="22" t="s">
        <v>22</v>
      </c>
      <c r="F61" s="23">
        <v>2</v>
      </c>
      <c r="G61" s="35" t="s">
        <v>269</v>
      </c>
      <c r="H61" s="4" t="s">
        <v>126</v>
      </c>
      <c r="I61" s="4">
        <f t="shared" si="8"/>
        <v>1437</v>
      </c>
      <c r="J61" s="32">
        <f>INDEX('DATA POBLACION'!$A$1:$CP$357,MATCH($G61,'DATA POBLACION'!$F$1:$F$357,0),MATCH(CONCATENATE(J$1,"_",$H61),'DATA POBLACION'!$A$1:$CP$1,0))</f>
        <v>15</v>
      </c>
      <c r="K61" s="32">
        <f>INDEX('DATA POBLACION'!$A$1:$CP$357,MATCH($G61,'DATA POBLACION'!$F$1:$F$357,0),MATCH(CONCATENATE(K$1,"_",$H61),'DATA POBLACION'!$A$1:$CP$1,0))</f>
        <v>21</v>
      </c>
      <c r="L61" s="32">
        <f>INDEX('DATA POBLACION'!$A$1:$CP$357,MATCH($G61,'DATA POBLACION'!$F$1:$F$357,0),MATCH(CONCATENATE(L$1,"_",$H61),'DATA POBLACION'!$A$1:$CP$1,0))</f>
        <v>15</v>
      </c>
      <c r="M61" s="32">
        <f>INDEX('DATA POBLACION'!$A$1:$CP$357,MATCH($G61,'DATA POBLACION'!$F$1:$F$357,0),MATCH(CONCATENATE(M$1,"_",$H61),'DATA POBLACION'!$A$1:$CP$1,0))</f>
        <v>15</v>
      </c>
      <c r="N61" s="32">
        <f>INDEX('DATA POBLACION'!$A$1:$CP$357,MATCH($G61,'DATA POBLACION'!$F$1:$F$357,0),MATCH(CONCATENATE(N$1,"_",$H61),'DATA POBLACION'!$A$1:$CP$1,0))</f>
        <v>16</v>
      </c>
      <c r="O61" s="85">
        <f t="shared" si="10"/>
        <v>46</v>
      </c>
      <c r="P61" s="84">
        <f t="shared" si="11"/>
        <v>82</v>
      </c>
      <c r="Q61" s="32">
        <f>INDEX('DATA POBLACION'!$A$1:$CP$357,MATCH($G61,'DATA POBLACION'!$F$1:$F$357,0),MATCH(CONCATENATE(Q$1,"_",$H61),'DATA POBLACION'!$A$1:$CP$1,0))</f>
        <v>10</v>
      </c>
      <c r="R61" s="32">
        <f>INDEX('DATA POBLACION'!$A$1:$CP$357,MATCH($G61,'DATA POBLACION'!$F$1:$F$357,0),MATCH(CONCATENATE(R$1,"_",$H61),'DATA POBLACION'!$A$1:$CP$1,0))</f>
        <v>15</v>
      </c>
      <c r="S61" s="32">
        <f>INDEX('DATA POBLACION'!$A$1:$CP$357,MATCH($G61,'DATA POBLACION'!$F$1:$F$357,0),MATCH(CONCATENATE(S$1,"_",$H61),'DATA POBLACION'!$A$1:$CP$1,0))</f>
        <v>13</v>
      </c>
      <c r="T61" s="32">
        <f>INDEX('DATA POBLACION'!$A$1:$CP$357,MATCH($G61,'DATA POBLACION'!$F$1:$F$357,0),MATCH(CONCATENATE(T$1,"_",$H61),'DATA POBLACION'!$A$1:$CP$1,0))</f>
        <v>22</v>
      </c>
      <c r="U61" s="32">
        <f>INDEX('DATA POBLACION'!$A$1:$CP$357,MATCH($G61,'DATA POBLACION'!$F$1:$F$357,0),MATCH(CONCATENATE(U$1,"_",$H61),'DATA POBLACION'!$A$1:$CP$1,0))</f>
        <v>16</v>
      </c>
      <c r="V61" s="84">
        <f t="shared" si="12"/>
        <v>76</v>
      </c>
      <c r="W61" s="32">
        <f>INDEX('DATA POBLACION'!$A$1:$CP$357,MATCH($G61,'DATA POBLACION'!$F$1:$F$357,0),MATCH(CONCATENATE(W$1,"_",$H61),'DATA POBLACION'!$A$1:$CP$1,0))</f>
        <v>24</v>
      </c>
      <c r="X61" s="32">
        <f>INDEX('DATA POBLACION'!$A$1:$CP$357,MATCH($G61,'DATA POBLACION'!$F$1:$F$357,0),MATCH(CONCATENATE(X$1,"_",$H61),'DATA POBLACION'!$A$1:$CP$1,0))</f>
        <v>14</v>
      </c>
      <c r="Y61" s="32">
        <f>INDEX('DATA POBLACION'!$A$1:$CP$357,MATCH($G61,'DATA POBLACION'!$F$1:$F$357,0),MATCH(CONCATENATE(Y$1,"_",$H61),'DATA POBLACION'!$A$1:$CP$1,0))</f>
        <v>15</v>
      </c>
      <c r="Z61" s="32">
        <f>INDEX('DATA POBLACION'!$A$1:$CP$357,MATCH($G61,'DATA POBLACION'!$F$1:$F$357,0),MATCH(CONCATENATE(Z$1,"_",$H61),'DATA POBLACION'!$A$1:$CP$1,0))</f>
        <v>18</v>
      </c>
      <c r="AA61" s="32">
        <f>INDEX('DATA POBLACION'!$A$1:$CP$357,MATCH($G61,'DATA POBLACION'!$F$1:$F$357,0),MATCH(CONCATENATE(AA$1,"_",$H61),'DATA POBLACION'!$A$1:$CP$1,0))</f>
        <v>12</v>
      </c>
      <c r="AB61" s="83">
        <f t="shared" si="13"/>
        <v>83</v>
      </c>
      <c r="AC61" s="32">
        <f>INDEX('DATA POBLACION'!$A$1:$CP$357,MATCH($G61,'DATA POBLACION'!$F$1:$F$357,0),MATCH(CONCATENATE(AC$1,"_",$H61),'DATA POBLACION'!$A$1:$CP$1,0))</f>
        <v>18</v>
      </c>
      <c r="AD61" s="32">
        <f>INDEX('DATA POBLACION'!$A$1:$CP$357,MATCH($G61,'DATA POBLACION'!$F$1:$F$357,0),MATCH(CONCATENATE(AD$1,"_",$H61),'DATA POBLACION'!$A$1:$CP$1,0))</f>
        <v>13</v>
      </c>
      <c r="AE61" s="32">
        <f>INDEX('DATA POBLACION'!$A$1:$CP$357,MATCH($G61,'DATA POBLACION'!$F$1:$F$357,0),MATCH(CONCATENATE(AE$1,"_",$H61),'DATA POBLACION'!$A$1:$CP$1,0))</f>
        <v>17</v>
      </c>
      <c r="AF61" s="84">
        <f t="shared" si="14"/>
        <v>48</v>
      </c>
      <c r="AG61" s="32">
        <f>INDEX('DATA POBLACION'!$A$1:$CP$357,MATCH($G61,'DATA POBLACION'!$F$1:$F$357,0),MATCH(CONCATENATE(AG$1,"_",$H61),'DATA POBLACION'!$A$1:$CP$1,0))</f>
        <v>15</v>
      </c>
      <c r="AH61" s="32">
        <f>INDEX('DATA POBLACION'!$A$1:$CP$357,MATCH($G61,'DATA POBLACION'!$F$1:$F$357,0),MATCH(CONCATENATE(AH$1,"_",$H61),'DATA POBLACION'!$A$1:$CP$1,0))</f>
        <v>14</v>
      </c>
      <c r="AI61" s="4">
        <f t="shared" si="9"/>
        <v>77</v>
      </c>
      <c r="AJ61" s="32">
        <f>INDEX('DATA POBLACION'!$A$1:$CP$357,MATCH($G61,'DATA POBLACION'!$F$1:$F$357,0),MATCH(CONCATENATE(AJ$1,"_",$H61),'DATA POBLACION'!$A$1:$CP$1,0))</f>
        <v>107</v>
      </c>
      <c r="AK61" s="32">
        <f>INDEX('DATA POBLACION'!$A$1:$CP$357,MATCH($G61,'DATA POBLACION'!$F$1:$F$357,0),MATCH(CONCATENATE(AK$1,"_",$H61),'DATA POBLACION'!$A$1:$CP$1,0))</f>
        <v>132</v>
      </c>
      <c r="AL61" s="84">
        <f t="shared" si="15"/>
        <v>268</v>
      </c>
      <c r="AM61" s="32">
        <f>INDEX('DATA POBLACION'!$A$1:$CP$357,MATCH($G61,'DATA POBLACION'!$F$1:$F$357,0),MATCH(CONCATENATE(AM$1,"_",$H61),'DATA POBLACION'!$A$1:$CP$1,0))</f>
        <v>117</v>
      </c>
      <c r="AN61" s="32">
        <f>INDEX('DATA POBLACION'!$A$1:$CP$357,MATCH($G61,'DATA POBLACION'!$F$1:$F$357,0),MATCH(CONCATENATE(AN$1,"_",$H61),'DATA POBLACION'!$A$1:$CP$1,0))</f>
        <v>95</v>
      </c>
      <c r="AO61" s="32">
        <f>INDEX('DATA POBLACION'!$A$1:$CP$357,MATCH($G61,'DATA POBLACION'!$F$1:$F$357,0),MATCH(CONCATENATE(AO$1,"_",$H61),'DATA POBLACION'!$A$1:$CP$1,0))</f>
        <v>80</v>
      </c>
      <c r="AP61" s="32">
        <f>INDEX('DATA POBLACION'!$A$1:$CP$357,MATCH($G61,'DATA POBLACION'!$F$1:$F$357,0),MATCH(CONCATENATE(AP$1,"_",$H61),'DATA POBLACION'!$A$1:$CP$1,0))</f>
        <v>91</v>
      </c>
      <c r="AQ61" s="32">
        <f>INDEX('DATA POBLACION'!$A$1:$CP$357,MATCH($G61,'DATA POBLACION'!$F$1:$F$357,0),MATCH(CONCATENATE(AQ$1,"_",$H61),'DATA POBLACION'!$A$1:$CP$1,0))</f>
        <v>103</v>
      </c>
      <c r="AR61" s="32">
        <f>INDEX('DATA POBLACION'!$A$1:$CP$357,MATCH($G61,'DATA POBLACION'!$F$1:$F$357,0),MATCH(CONCATENATE(AR$1,"_",$H61),'DATA POBLACION'!$A$1:$CP$1,0))</f>
        <v>98</v>
      </c>
      <c r="AS61" s="84">
        <f t="shared" si="16"/>
        <v>584</v>
      </c>
      <c r="AT61" s="32">
        <f>INDEX('DATA POBLACION'!$A$1:$CP$357,MATCH($G61,'DATA POBLACION'!$F$1:$F$357,0),MATCH(CONCATENATE(AT$1,"_",$H61),'DATA POBLACION'!$A$1:$CP$1,0))</f>
        <v>67</v>
      </c>
      <c r="AU61" s="32">
        <f>INDEX('DATA POBLACION'!$A$1:$CP$357,MATCH($G61,'DATA POBLACION'!$F$1:$F$357,0),MATCH(CONCATENATE(AU$1,"_",$H61),'DATA POBLACION'!$A$1:$CP$1,0))</f>
        <v>60</v>
      </c>
      <c r="AV61" s="32">
        <f>INDEX('DATA POBLACION'!$A$1:$CP$357,MATCH($G61,'DATA POBLACION'!$F$1:$F$357,0),MATCH(CONCATENATE(AV$1,"_",$H61),'DATA POBLACION'!$A$1:$CP$1,0))</f>
        <v>36</v>
      </c>
      <c r="AW61" s="32">
        <f>INDEX('DATA POBLACION'!$A$1:$CP$357,MATCH($G61,'DATA POBLACION'!$F$1:$F$357,0),MATCH(CONCATENATE(AW$1,"_",$H61),'DATA POBLACION'!$A$1:$CP$1,0))</f>
        <v>47</v>
      </c>
      <c r="AX61" s="32">
        <f>INDEX('DATA POBLACION'!$A$1:$CP$357,MATCH($G61,'DATA POBLACION'!$F$1:$F$357,0),MATCH(CONCATENATE(AX$1,"_",$H61),'DATA POBLACION'!$A$1:$CP$1,0))</f>
        <v>86</v>
      </c>
      <c r="AY61" s="83">
        <f t="shared" si="17"/>
        <v>296</v>
      </c>
    </row>
    <row r="62" spans="1:51" x14ac:dyDescent="0.2">
      <c r="A62" s="18" t="s">
        <v>45</v>
      </c>
      <c r="B62" s="19" t="s">
        <v>65</v>
      </c>
      <c r="C62" s="20" t="s">
        <v>71</v>
      </c>
      <c r="D62" s="21" t="s">
        <v>3</v>
      </c>
      <c r="E62" s="22" t="s">
        <v>21</v>
      </c>
      <c r="F62" s="23">
        <v>1</v>
      </c>
      <c r="G62" s="24" t="s">
        <v>232</v>
      </c>
      <c r="H62" s="4" t="s">
        <v>125</v>
      </c>
      <c r="I62" s="4">
        <f t="shared" si="8"/>
        <v>955</v>
      </c>
      <c r="J62" s="32">
        <f>INDEX('DATA POBLACION'!$A$1:$CP$357,MATCH($G62,'DATA POBLACION'!$F$1:$F$357,0),MATCH(CONCATENATE(J$1,"_",$H62),'DATA POBLACION'!$A$1:$CP$1,0))</f>
        <v>10</v>
      </c>
      <c r="K62" s="32">
        <f>INDEX('DATA POBLACION'!$A$1:$CP$357,MATCH($G62,'DATA POBLACION'!$F$1:$F$357,0),MATCH(CONCATENATE(K$1,"_",$H62),'DATA POBLACION'!$A$1:$CP$1,0))</f>
        <v>13</v>
      </c>
      <c r="L62" s="32">
        <f>INDEX('DATA POBLACION'!$A$1:$CP$357,MATCH($G62,'DATA POBLACION'!$F$1:$F$357,0),MATCH(CONCATENATE(L$1,"_",$H62),'DATA POBLACION'!$A$1:$CP$1,0))</f>
        <v>17</v>
      </c>
      <c r="M62" s="32">
        <f>INDEX('DATA POBLACION'!$A$1:$CP$357,MATCH($G62,'DATA POBLACION'!$F$1:$F$357,0),MATCH(CONCATENATE(M$1,"_",$H62),'DATA POBLACION'!$A$1:$CP$1,0))</f>
        <v>14</v>
      </c>
      <c r="N62" s="32">
        <f>INDEX('DATA POBLACION'!$A$1:$CP$357,MATCH($G62,'DATA POBLACION'!$F$1:$F$357,0),MATCH(CONCATENATE(N$1,"_",$H62),'DATA POBLACION'!$A$1:$CP$1,0))</f>
        <v>16</v>
      </c>
      <c r="O62" s="85">
        <f t="shared" si="10"/>
        <v>47</v>
      </c>
      <c r="P62" s="84">
        <f t="shared" si="11"/>
        <v>70</v>
      </c>
      <c r="Q62" s="32">
        <f>INDEX('DATA POBLACION'!$A$1:$CP$357,MATCH($G62,'DATA POBLACION'!$F$1:$F$357,0),MATCH(CONCATENATE(Q$1,"_",$H62),'DATA POBLACION'!$A$1:$CP$1,0))</f>
        <v>18</v>
      </c>
      <c r="R62" s="32">
        <f>INDEX('DATA POBLACION'!$A$1:$CP$357,MATCH($G62,'DATA POBLACION'!$F$1:$F$357,0),MATCH(CONCATENATE(R$1,"_",$H62),'DATA POBLACION'!$A$1:$CP$1,0))</f>
        <v>8</v>
      </c>
      <c r="S62" s="32">
        <f>INDEX('DATA POBLACION'!$A$1:$CP$357,MATCH($G62,'DATA POBLACION'!$F$1:$F$357,0),MATCH(CONCATENATE(S$1,"_",$H62),'DATA POBLACION'!$A$1:$CP$1,0))</f>
        <v>10</v>
      </c>
      <c r="T62" s="32">
        <f>INDEX('DATA POBLACION'!$A$1:$CP$357,MATCH($G62,'DATA POBLACION'!$F$1:$F$357,0),MATCH(CONCATENATE(T$1,"_",$H62),'DATA POBLACION'!$A$1:$CP$1,0))</f>
        <v>12</v>
      </c>
      <c r="U62" s="32">
        <f>INDEX('DATA POBLACION'!$A$1:$CP$357,MATCH($G62,'DATA POBLACION'!$F$1:$F$357,0),MATCH(CONCATENATE(U$1,"_",$H62),'DATA POBLACION'!$A$1:$CP$1,0))</f>
        <v>11</v>
      </c>
      <c r="V62" s="84">
        <f t="shared" si="12"/>
        <v>59</v>
      </c>
      <c r="W62" s="32">
        <f>INDEX('DATA POBLACION'!$A$1:$CP$357,MATCH($G62,'DATA POBLACION'!$F$1:$F$357,0),MATCH(CONCATENATE(W$1,"_",$H62),'DATA POBLACION'!$A$1:$CP$1,0))</f>
        <v>13</v>
      </c>
      <c r="X62" s="32">
        <f>INDEX('DATA POBLACION'!$A$1:$CP$357,MATCH($G62,'DATA POBLACION'!$F$1:$F$357,0),MATCH(CONCATENATE(X$1,"_",$H62),'DATA POBLACION'!$A$1:$CP$1,0))</f>
        <v>10</v>
      </c>
      <c r="Y62" s="32">
        <f>INDEX('DATA POBLACION'!$A$1:$CP$357,MATCH($G62,'DATA POBLACION'!$F$1:$F$357,0),MATCH(CONCATENATE(Y$1,"_",$H62),'DATA POBLACION'!$A$1:$CP$1,0))</f>
        <v>14</v>
      </c>
      <c r="Z62" s="32">
        <f>INDEX('DATA POBLACION'!$A$1:$CP$357,MATCH($G62,'DATA POBLACION'!$F$1:$F$357,0),MATCH(CONCATENATE(Z$1,"_",$H62),'DATA POBLACION'!$A$1:$CP$1,0))</f>
        <v>13</v>
      </c>
      <c r="AA62" s="32">
        <f>INDEX('DATA POBLACION'!$A$1:$CP$357,MATCH($G62,'DATA POBLACION'!$F$1:$F$357,0),MATCH(CONCATENATE(AA$1,"_",$H62),'DATA POBLACION'!$A$1:$CP$1,0))</f>
        <v>15</v>
      </c>
      <c r="AB62" s="83">
        <f t="shared" si="13"/>
        <v>65</v>
      </c>
      <c r="AC62" s="32">
        <f>INDEX('DATA POBLACION'!$A$1:$CP$357,MATCH($G62,'DATA POBLACION'!$F$1:$F$357,0),MATCH(CONCATENATE(AC$1,"_",$H62),'DATA POBLACION'!$A$1:$CP$1,0))</f>
        <v>10</v>
      </c>
      <c r="AD62" s="32">
        <f>INDEX('DATA POBLACION'!$A$1:$CP$357,MATCH($G62,'DATA POBLACION'!$F$1:$F$357,0),MATCH(CONCATENATE(AD$1,"_",$H62),'DATA POBLACION'!$A$1:$CP$1,0))</f>
        <v>19</v>
      </c>
      <c r="AE62" s="32">
        <f>INDEX('DATA POBLACION'!$A$1:$CP$357,MATCH($G62,'DATA POBLACION'!$F$1:$F$357,0),MATCH(CONCATENATE(AE$1,"_",$H62),'DATA POBLACION'!$A$1:$CP$1,0))</f>
        <v>17</v>
      </c>
      <c r="AF62" s="84">
        <f t="shared" si="14"/>
        <v>46</v>
      </c>
      <c r="AG62" s="32">
        <f>INDEX('DATA POBLACION'!$A$1:$CP$357,MATCH($G62,'DATA POBLACION'!$F$1:$F$357,0),MATCH(CONCATENATE(AG$1,"_",$H62),'DATA POBLACION'!$A$1:$CP$1,0))</f>
        <v>16</v>
      </c>
      <c r="AH62" s="32">
        <f>INDEX('DATA POBLACION'!$A$1:$CP$357,MATCH($G62,'DATA POBLACION'!$F$1:$F$357,0),MATCH(CONCATENATE(AH$1,"_",$H62),'DATA POBLACION'!$A$1:$CP$1,0))</f>
        <v>14</v>
      </c>
      <c r="AI62" s="4">
        <f t="shared" si="9"/>
        <v>76</v>
      </c>
      <c r="AJ62" s="32">
        <f>INDEX('DATA POBLACION'!$A$1:$CP$357,MATCH($G62,'DATA POBLACION'!$F$1:$F$357,0),MATCH(CONCATENATE(AJ$1,"_",$H62),'DATA POBLACION'!$A$1:$CP$1,0))</f>
        <v>76</v>
      </c>
      <c r="AK62" s="32">
        <f>INDEX('DATA POBLACION'!$A$1:$CP$357,MATCH($G62,'DATA POBLACION'!$F$1:$F$357,0),MATCH(CONCATENATE(AK$1,"_",$H62),'DATA POBLACION'!$A$1:$CP$1,0))</f>
        <v>82</v>
      </c>
      <c r="AL62" s="84">
        <f t="shared" si="15"/>
        <v>188</v>
      </c>
      <c r="AM62" s="32">
        <f>INDEX('DATA POBLACION'!$A$1:$CP$357,MATCH($G62,'DATA POBLACION'!$F$1:$F$357,0),MATCH(CONCATENATE(AM$1,"_",$H62),'DATA POBLACION'!$A$1:$CP$1,0))</f>
        <v>74</v>
      </c>
      <c r="AN62" s="32">
        <f>INDEX('DATA POBLACION'!$A$1:$CP$357,MATCH($G62,'DATA POBLACION'!$F$1:$F$357,0),MATCH(CONCATENATE(AN$1,"_",$H62),'DATA POBLACION'!$A$1:$CP$1,0))</f>
        <v>71</v>
      </c>
      <c r="AO62" s="32">
        <f>INDEX('DATA POBLACION'!$A$1:$CP$357,MATCH($G62,'DATA POBLACION'!$F$1:$F$357,0),MATCH(CONCATENATE(AO$1,"_",$H62),'DATA POBLACION'!$A$1:$CP$1,0))</f>
        <v>67</v>
      </c>
      <c r="AP62" s="32">
        <f>INDEX('DATA POBLACION'!$A$1:$CP$357,MATCH($G62,'DATA POBLACION'!$F$1:$F$357,0),MATCH(CONCATENATE(AP$1,"_",$H62),'DATA POBLACION'!$A$1:$CP$1,0))</f>
        <v>59</v>
      </c>
      <c r="AQ62" s="32">
        <f>INDEX('DATA POBLACION'!$A$1:$CP$357,MATCH($G62,'DATA POBLACION'!$F$1:$F$357,0),MATCH(CONCATENATE(AQ$1,"_",$H62),'DATA POBLACION'!$A$1:$CP$1,0))</f>
        <v>61</v>
      </c>
      <c r="AR62" s="32">
        <f>INDEX('DATA POBLACION'!$A$1:$CP$357,MATCH($G62,'DATA POBLACION'!$F$1:$F$357,0),MATCH(CONCATENATE(AR$1,"_",$H62),'DATA POBLACION'!$A$1:$CP$1,0))</f>
        <v>55</v>
      </c>
      <c r="AS62" s="84">
        <f t="shared" si="16"/>
        <v>387</v>
      </c>
      <c r="AT62" s="32">
        <f>INDEX('DATA POBLACION'!$A$1:$CP$357,MATCH($G62,'DATA POBLACION'!$F$1:$F$357,0),MATCH(CONCATENATE(AT$1,"_",$H62),'DATA POBLACION'!$A$1:$CP$1,0))</f>
        <v>42</v>
      </c>
      <c r="AU62" s="32">
        <f>INDEX('DATA POBLACION'!$A$1:$CP$357,MATCH($G62,'DATA POBLACION'!$F$1:$F$357,0),MATCH(CONCATENATE(AU$1,"_",$H62),'DATA POBLACION'!$A$1:$CP$1,0))</f>
        <v>29</v>
      </c>
      <c r="AV62" s="32">
        <f>INDEX('DATA POBLACION'!$A$1:$CP$357,MATCH($G62,'DATA POBLACION'!$F$1:$F$357,0),MATCH(CONCATENATE(AV$1,"_",$H62),'DATA POBLACION'!$A$1:$CP$1,0))</f>
        <v>24</v>
      </c>
      <c r="AW62" s="32">
        <f>INDEX('DATA POBLACION'!$A$1:$CP$357,MATCH($G62,'DATA POBLACION'!$F$1:$F$357,0),MATCH(CONCATENATE(AW$1,"_",$H62),'DATA POBLACION'!$A$1:$CP$1,0))</f>
        <v>23</v>
      </c>
      <c r="AX62" s="32">
        <f>INDEX('DATA POBLACION'!$A$1:$CP$357,MATCH($G62,'DATA POBLACION'!$F$1:$F$357,0),MATCH(CONCATENATE(AX$1,"_",$H62),'DATA POBLACION'!$A$1:$CP$1,0))</f>
        <v>22</v>
      </c>
      <c r="AY62" s="83">
        <f t="shared" si="17"/>
        <v>140</v>
      </c>
    </row>
    <row r="63" spans="1:51" x14ac:dyDescent="0.2">
      <c r="A63" s="18" t="s">
        <v>45</v>
      </c>
      <c r="B63" s="19" t="s">
        <v>65</v>
      </c>
      <c r="C63" s="20" t="s">
        <v>71</v>
      </c>
      <c r="D63" s="21" t="s">
        <v>3</v>
      </c>
      <c r="E63" s="22" t="s">
        <v>21</v>
      </c>
      <c r="F63" s="23">
        <v>1</v>
      </c>
      <c r="G63" s="24" t="s">
        <v>232</v>
      </c>
      <c r="H63" s="4" t="s">
        <v>126</v>
      </c>
      <c r="I63" s="4">
        <f t="shared" si="8"/>
        <v>925</v>
      </c>
      <c r="J63" s="32">
        <f>INDEX('DATA POBLACION'!$A$1:$CP$357,MATCH($G63,'DATA POBLACION'!$F$1:$F$357,0),MATCH(CONCATENATE(J$1,"_",$H63),'DATA POBLACION'!$A$1:$CP$1,0))</f>
        <v>10</v>
      </c>
      <c r="K63" s="32">
        <f>INDEX('DATA POBLACION'!$A$1:$CP$357,MATCH($G63,'DATA POBLACION'!$F$1:$F$357,0),MATCH(CONCATENATE(K$1,"_",$H63),'DATA POBLACION'!$A$1:$CP$1,0))</f>
        <v>10</v>
      </c>
      <c r="L63" s="32">
        <f>INDEX('DATA POBLACION'!$A$1:$CP$357,MATCH($G63,'DATA POBLACION'!$F$1:$F$357,0),MATCH(CONCATENATE(L$1,"_",$H63),'DATA POBLACION'!$A$1:$CP$1,0))</f>
        <v>12</v>
      </c>
      <c r="M63" s="32">
        <f>INDEX('DATA POBLACION'!$A$1:$CP$357,MATCH($G63,'DATA POBLACION'!$F$1:$F$357,0),MATCH(CONCATENATE(M$1,"_",$H63),'DATA POBLACION'!$A$1:$CP$1,0))</f>
        <v>10</v>
      </c>
      <c r="N63" s="32">
        <f>INDEX('DATA POBLACION'!$A$1:$CP$357,MATCH($G63,'DATA POBLACION'!$F$1:$F$357,0),MATCH(CONCATENATE(N$1,"_",$H63),'DATA POBLACION'!$A$1:$CP$1,0))</f>
        <v>16</v>
      </c>
      <c r="O63" s="85">
        <f t="shared" si="10"/>
        <v>38</v>
      </c>
      <c r="P63" s="84">
        <f t="shared" si="11"/>
        <v>58</v>
      </c>
      <c r="Q63" s="32">
        <f>INDEX('DATA POBLACION'!$A$1:$CP$357,MATCH($G63,'DATA POBLACION'!$F$1:$F$357,0),MATCH(CONCATENATE(Q$1,"_",$H63),'DATA POBLACION'!$A$1:$CP$1,0))</f>
        <v>10</v>
      </c>
      <c r="R63" s="32">
        <f>INDEX('DATA POBLACION'!$A$1:$CP$357,MATCH($G63,'DATA POBLACION'!$F$1:$F$357,0),MATCH(CONCATENATE(R$1,"_",$H63),'DATA POBLACION'!$A$1:$CP$1,0))</f>
        <v>10</v>
      </c>
      <c r="S63" s="32">
        <f>INDEX('DATA POBLACION'!$A$1:$CP$357,MATCH($G63,'DATA POBLACION'!$F$1:$F$357,0),MATCH(CONCATENATE(S$1,"_",$H63),'DATA POBLACION'!$A$1:$CP$1,0))</f>
        <v>10</v>
      </c>
      <c r="T63" s="32">
        <f>INDEX('DATA POBLACION'!$A$1:$CP$357,MATCH($G63,'DATA POBLACION'!$F$1:$F$357,0),MATCH(CONCATENATE(T$1,"_",$H63),'DATA POBLACION'!$A$1:$CP$1,0))</f>
        <v>12</v>
      </c>
      <c r="U63" s="32">
        <f>INDEX('DATA POBLACION'!$A$1:$CP$357,MATCH($G63,'DATA POBLACION'!$F$1:$F$357,0),MATCH(CONCATENATE(U$1,"_",$H63),'DATA POBLACION'!$A$1:$CP$1,0))</f>
        <v>13</v>
      </c>
      <c r="V63" s="84">
        <f t="shared" si="12"/>
        <v>55</v>
      </c>
      <c r="W63" s="32">
        <f>INDEX('DATA POBLACION'!$A$1:$CP$357,MATCH($G63,'DATA POBLACION'!$F$1:$F$357,0),MATCH(CONCATENATE(W$1,"_",$H63),'DATA POBLACION'!$A$1:$CP$1,0))</f>
        <v>11</v>
      </c>
      <c r="X63" s="32">
        <f>INDEX('DATA POBLACION'!$A$1:$CP$357,MATCH($G63,'DATA POBLACION'!$F$1:$F$357,0),MATCH(CONCATENATE(X$1,"_",$H63),'DATA POBLACION'!$A$1:$CP$1,0))</f>
        <v>13</v>
      </c>
      <c r="Y63" s="32">
        <f>INDEX('DATA POBLACION'!$A$1:$CP$357,MATCH($G63,'DATA POBLACION'!$F$1:$F$357,0),MATCH(CONCATENATE(Y$1,"_",$H63),'DATA POBLACION'!$A$1:$CP$1,0))</f>
        <v>14</v>
      </c>
      <c r="Z63" s="32">
        <f>INDEX('DATA POBLACION'!$A$1:$CP$357,MATCH($G63,'DATA POBLACION'!$F$1:$F$357,0),MATCH(CONCATENATE(Z$1,"_",$H63),'DATA POBLACION'!$A$1:$CP$1,0))</f>
        <v>10</v>
      </c>
      <c r="AA63" s="32">
        <f>INDEX('DATA POBLACION'!$A$1:$CP$357,MATCH($G63,'DATA POBLACION'!$F$1:$F$357,0),MATCH(CONCATENATE(AA$1,"_",$H63),'DATA POBLACION'!$A$1:$CP$1,0))</f>
        <v>11</v>
      </c>
      <c r="AB63" s="83">
        <f t="shared" si="13"/>
        <v>59</v>
      </c>
      <c r="AC63" s="32">
        <f>INDEX('DATA POBLACION'!$A$1:$CP$357,MATCH($G63,'DATA POBLACION'!$F$1:$F$357,0),MATCH(CONCATENATE(AC$1,"_",$H63),'DATA POBLACION'!$A$1:$CP$1,0))</f>
        <v>13</v>
      </c>
      <c r="AD63" s="32">
        <f>INDEX('DATA POBLACION'!$A$1:$CP$357,MATCH($G63,'DATA POBLACION'!$F$1:$F$357,0),MATCH(CONCATENATE(AD$1,"_",$H63),'DATA POBLACION'!$A$1:$CP$1,0))</f>
        <v>16</v>
      </c>
      <c r="AE63" s="32">
        <f>INDEX('DATA POBLACION'!$A$1:$CP$357,MATCH($G63,'DATA POBLACION'!$F$1:$F$357,0),MATCH(CONCATENATE(AE$1,"_",$H63),'DATA POBLACION'!$A$1:$CP$1,0))</f>
        <v>10</v>
      </c>
      <c r="AF63" s="84">
        <f t="shared" si="14"/>
        <v>39</v>
      </c>
      <c r="AG63" s="32">
        <f>INDEX('DATA POBLACION'!$A$1:$CP$357,MATCH($G63,'DATA POBLACION'!$F$1:$F$357,0),MATCH(CONCATENATE(AG$1,"_",$H63),'DATA POBLACION'!$A$1:$CP$1,0))</f>
        <v>18</v>
      </c>
      <c r="AH63" s="32">
        <f>INDEX('DATA POBLACION'!$A$1:$CP$357,MATCH($G63,'DATA POBLACION'!$F$1:$F$357,0),MATCH(CONCATENATE(AH$1,"_",$H63),'DATA POBLACION'!$A$1:$CP$1,0))</f>
        <v>18</v>
      </c>
      <c r="AI63" s="4">
        <f t="shared" si="9"/>
        <v>75</v>
      </c>
      <c r="AJ63" s="32">
        <f>INDEX('DATA POBLACION'!$A$1:$CP$357,MATCH($G63,'DATA POBLACION'!$F$1:$F$357,0),MATCH(CONCATENATE(AJ$1,"_",$H63),'DATA POBLACION'!$A$1:$CP$1,0))</f>
        <v>83</v>
      </c>
      <c r="AK63" s="32">
        <f>INDEX('DATA POBLACION'!$A$1:$CP$357,MATCH($G63,'DATA POBLACION'!$F$1:$F$357,0),MATCH(CONCATENATE(AK$1,"_",$H63),'DATA POBLACION'!$A$1:$CP$1,0))</f>
        <v>82</v>
      </c>
      <c r="AL63" s="84">
        <f t="shared" si="15"/>
        <v>201</v>
      </c>
      <c r="AM63" s="32">
        <f>INDEX('DATA POBLACION'!$A$1:$CP$357,MATCH($G63,'DATA POBLACION'!$F$1:$F$357,0),MATCH(CONCATENATE(AM$1,"_",$H63),'DATA POBLACION'!$A$1:$CP$1,0))</f>
        <v>59</v>
      </c>
      <c r="AN63" s="32">
        <f>INDEX('DATA POBLACION'!$A$1:$CP$357,MATCH($G63,'DATA POBLACION'!$F$1:$F$357,0),MATCH(CONCATENATE(AN$1,"_",$H63),'DATA POBLACION'!$A$1:$CP$1,0))</f>
        <v>61</v>
      </c>
      <c r="AO63" s="32">
        <f>INDEX('DATA POBLACION'!$A$1:$CP$357,MATCH($G63,'DATA POBLACION'!$F$1:$F$357,0),MATCH(CONCATENATE(AO$1,"_",$H63),'DATA POBLACION'!$A$1:$CP$1,0))</f>
        <v>56</v>
      </c>
      <c r="AP63" s="32">
        <f>INDEX('DATA POBLACION'!$A$1:$CP$357,MATCH($G63,'DATA POBLACION'!$F$1:$F$357,0),MATCH(CONCATENATE(AP$1,"_",$H63),'DATA POBLACION'!$A$1:$CP$1,0))</f>
        <v>58</v>
      </c>
      <c r="AQ63" s="32">
        <f>INDEX('DATA POBLACION'!$A$1:$CP$357,MATCH($G63,'DATA POBLACION'!$F$1:$F$357,0),MATCH(CONCATENATE(AQ$1,"_",$H63),'DATA POBLACION'!$A$1:$CP$1,0))</f>
        <v>50</v>
      </c>
      <c r="AR63" s="32">
        <f>INDEX('DATA POBLACION'!$A$1:$CP$357,MATCH($G63,'DATA POBLACION'!$F$1:$F$357,0),MATCH(CONCATENATE(AR$1,"_",$H63),'DATA POBLACION'!$A$1:$CP$1,0))</f>
        <v>54</v>
      </c>
      <c r="AS63" s="84">
        <f t="shared" si="16"/>
        <v>338</v>
      </c>
      <c r="AT63" s="32">
        <f>INDEX('DATA POBLACION'!$A$1:$CP$357,MATCH($G63,'DATA POBLACION'!$F$1:$F$357,0),MATCH(CONCATENATE(AT$1,"_",$H63),'DATA POBLACION'!$A$1:$CP$1,0))</f>
        <v>41</v>
      </c>
      <c r="AU63" s="32">
        <f>INDEX('DATA POBLACION'!$A$1:$CP$357,MATCH($G63,'DATA POBLACION'!$F$1:$F$357,0),MATCH(CONCATENATE(AU$1,"_",$H63),'DATA POBLACION'!$A$1:$CP$1,0))</f>
        <v>30</v>
      </c>
      <c r="AV63" s="32">
        <f>INDEX('DATA POBLACION'!$A$1:$CP$357,MATCH($G63,'DATA POBLACION'!$F$1:$F$357,0),MATCH(CONCATENATE(AV$1,"_",$H63),'DATA POBLACION'!$A$1:$CP$1,0))</f>
        <v>29</v>
      </c>
      <c r="AW63" s="32">
        <f>INDEX('DATA POBLACION'!$A$1:$CP$357,MATCH($G63,'DATA POBLACION'!$F$1:$F$357,0),MATCH(CONCATENATE(AW$1,"_",$H63),'DATA POBLACION'!$A$1:$CP$1,0))</f>
        <v>34</v>
      </c>
      <c r="AX63" s="32">
        <f>INDEX('DATA POBLACION'!$A$1:$CP$357,MATCH($G63,'DATA POBLACION'!$F$1:$F$357,0),MATCH(CONCATENATE(AX$1,"_",$H63),'DATA POBLACION'!$A$1:$CP$1,0))</f>
        <v>41</v>
      </c>
      <c r="AY63" s="83">
        <f t="shared" si="17"/>
        <v>175</v>
      </c>
    </row>
    <row r="64" spans="1:51" x14ac:dyDescent="0.2">
      <c r="A64" s="18" t="s">
        <v>47</v>
      </c>
      <c r="B64" s="19" t="s">
        <v>65</v>
      </c>
      <c r="C64" s="20" t="s">
        <v>71</v>
      </c>
      <c r="D64" s="21" t="s">
        <v>3</v>
      </c>
      <c r="E64" s="22" t="s">
        <v>23</v>
      </c>
      <c r="F64" s="23">
        <v>2</v>
      </c>
      <c r="G64" s="24" t="s">
        <v>221</v>
      </c>
      <c r="H64" s="4" t="s">
        <v>125</v>
      </c>
      <c r="I64" s="4">
        <f t="shared" si="8"/>
        <v>986</v>
      </c>
      <c r="J64" s="32">
        <f>INDEX('DATA POBLACION'!$A$1:$CP$357,MATCH($G64,'DATA POBLACION'!$F$1:$F$357,0),MATCH(CONCATENATE(J$1,"_",$H64),'DATA POBLACION'!$A$1:$CP$1,0))</f>
        <v>13</v>
      </c>
      <c r="K64" s="32">
        <f>INDEX('DATA POBLACION'!$A$1:$CP$357,MATCH($G64,'DATA POBLACION'!$F$1:$F$357,0),MATCH(CONCATENATE(K$1,"_",$H64),'DATA POBLACION'!$A$1:$CP$1,0))</f>
        <v>12</v>
      </c>
      <c r="L64" s="32">
        <f>INDEX('DATA POBLACION'!$A$1:$CP$357,MATCH($G64,'DATA POBLACION'!$F$1:$F$357,0),MATCH(CONCATENATE(L$1,"_",$H64),'DATA POBLACION'!$A$1:$CP$1,0))</f>
        <v>15</v>
      </c>
      <c r="M64" s="32">
        <f>INDEX('DATA POBLACION'!$A$1:$CP$357,MATCH($G64,'DATA POBLACION'!$F$1:$F$357,0),MATCH(CONCATENATE(M$1,"_",$H64),'DATA POBLACION'!$A$1:$CP$1,0))</f>
        <v>16</v>
      </c>
      <c r="N64" s="32">
        <f>INDEX('DATA POBLACION'!$A$1:$CP$357,MATCH($G64,'DATA POBLACION'!$F$1:$F$357,0),MATCH(CONCATENATE(N$1,"_",$H64),'DATA POBLACION'!$A$1:$CP$1,0))</f>
        <v>16</v>
      </c>
      <c r="O64" s="85">
        <f t="shared" si="10"/>
        <v>47</v>
      </c>
      <c r="P64" s="84">
        <f t="shared" si="11"/>
        <v>72</v>
      </c>
      <c r="Q64" s="32">
        <f>INDEX('DATA POBLACION'!$A$1:$CP$357,MATCH($G64,'DATA POBLACION'!$F$1:$F$357,0),MATCH(CONCATENATE(Q$1,"_",$H64),'DATA POBLACION'!$A$1:$CP$1,0))</f>
        <v>16</v>
      </c>
      <c r="R64" s="32">
        <f>INDEX('DATA POBLACION'!$A$1:$CP$357,MATCH($G64,'DATA POBLACION'!$F$1:$F$357,0),MATCH(CONCATENATE(R$1,"_",$H64),'DATA POBLACION'!$A$1:$CP$1,0))</f>
        <v>19</v>
      </c>
      <c r="S64" s="32">
        <f>INDEX('DATA POBLACION'!$A$1:$CP$357,MATCH($G64,'DATA POBLACION'!$F$1:$F$357,0),MATCH(CONCATENATE(S$1,"_",$H64),'DATA POBLACION'!$A$1:$CP$1,0))</f>
        <v>19</v>
      </c>
      <c r="T64" s="32">
        <f>INDEX('DATA POBLACION'!$A$1:$CP$357,MATCH($G64,'DATA POBLACION'!$F$1:$F$357,0),MATCH(CONCATENATE(T$1,"_",$H64),'DATA POBLACION'!$A$1:$CP$1,0))</f>
        <v>20</v>
      </c>
      <c r="U64" s="32">
        <f>INDEX('DATA POBLACION'!$A$1:$CP$357,MATCH($G64,'DATA POBLACION'!$F$1:$F$357,0),MATCH(CONCATENATE(U$1,"_",$H64),'DATA POBLACION'!$A$1:$CP$1,0))</f>
        <v>18</v>
      </c>
      <c r="V64" s="84">
        <f t="shared" si="12"/>
        <v>92</v>
      </c>
      <c r="W64" s="32">
        <f>INDEX('DATA POBLACION'!$A$1:$CP$357,MATCH($G64,'DATA POBLACION'!$F$1:$F$357,0),MATCH(CONCATENATE(W$1,"_",$H64),'DATA POBLACION'!$A$1:$CP$1,0))</f>
        <v>19</v>
      </c>
      <c r="X64" s="32">
        <f>INDEX('DATA POBLACION'!$A$1:$CP$357,MATCH($G64,'DATA POBLACION'!$F$1:$F$357,0),MATCH(CONCATENATE(X$1,"_",$H64),'DATA POBLACION'!$A$1:$CP$1,0))</f>
        <v>19</v>
      </c>
      <c r="Y64" s="32">
        <f>INDEX('DATA POBLACION'!$A$1:$CP$357,MATCH($G64,'DATA POBLACION'!$F$1:$F$357,0),MATCH(CONCATENATE(Y$1,"_",$H64),'DATA POBLACION'!$A$1:$CP$1,0))</f>
        <v>19</v>
      </c>
      <c r="Z64" s="32">
        <f>INDEX('DATA POBLACION'!$A$1:$CP$357,MATCH($G64,'DATA POBLACION'!$F$1:$F$357,0),MATCH(CONCATENATE(Z$1,"_",$H64),'DATA POBLACION'!$A$1:$CP$1,0))</f>
        <v>19</v>
      </c>
      <c r="AA64" s="32">
        <f>INDEX('DATA POBLACION'!$A$1:$CP$357,MATCH($G64,'DATA POBLACION'!$F$1:$F$357,0),MATCH(CONCATENATE(AA$1,"_",$H64),'DATA POBLACION'!$A$1:$CP$1,0))</f>
        <v>18</v>
      </c>
      <c r="AB64" s="83">
        <f t="shared" si="13"/>
        <v>94</v>
      </c>
      <c r="AC64" s="32">
        <f>INDEX('DATA POBLACION'!$A$1:$CP$357,MATCH($G64,'DATA POBLACION'!$F$1:$F$357,0),MATCH(CONCATENATE(AC$1,"_",$H64),'DATA POBLACION'!$A$1:$CP$1,0))</f>
        <v>19</v>
      </c>
      <c r="AD64" s="32">
        <f>INDEX('DATA POBLACION'!$A$1:$CP$357,MATCH($G64,'DATA POBLACION'!$F$1:$F$357,0),MATCH(CONCATENATE(AD$1,"_",$H64),'DATA POBLACION'!$A$1:$CP$1,0))</f>
        <v>20</v>
      </c>
      <c r="AE64" s="32">
        <f>INDEX('DATA POBLACION'!$A$1:$CP$357,MATCH($G64,'DATA POBLACION'!$F$1:$F$357,0),MATCH(CONCATENATE(AE$1,"_",$H64),'DATA POBLACION'!$A$1:$CP$1,0))</f>
        <v>20</v>
      </c>
      <c r="AF64" s="84">
        <f t="shared" si="14"/>
        <v>59</v>
      </c>
      <c r="AG64" s="32">
        <f>INDEX('DATA POBLACION'!$A$1:$CP$357,MATCH($G64,'DATA POBLACION'!$F$1:$F$357,0),MATCH(CONCATENATE(AG$1,"_",$H64),'DATA POBLACION'!$A$1:$CP$1,0))</f>
        <v>20</v>
      </c>
      <c r="AH64" s="32">
        <f>INDEX('DATA POBLACION'!$A$1:$CP$357,MATCH($G64,'DATA POBLACION'!$F$1:$F$357,0),MATCH(CONCATENATE(AH$1,"_",$H64),'DATA POBLACION'!$A$1:$CP$1,0))</f>
        <v>19</v>
      </c>
      <c r="AI64" s="4">
        <f t="shared" si="9"/>
        <v>98</v>
      </c>
      <c r="AJ64" s="32">
        <f>INDEX('DATA POBLACION'!$A$1:$CP$357,MATCH($G64,'DATA POBLACION'!$F$1:$F$357,0),MATCH(CONCATENATE(AJ$1,"_",$H64),'DATA POBLACION'!$A$1:$CP$1,0))</f>
        <v>95</v>
      </c>
      <c r="AK64" s="32">
        <f>INDEX('DATA POBLACION'!$A$1:$CP$357,MATCH($G64,'DATA POBLACION'!$F$1:$F$357,0),MATCH(CONCATENATE(AK$1,"_",$H64),'DATA POBLACION'!$A$1:$CP$1,0))</f>
        <v>92</v>
      </c>
      <c r="AL64" s="84">
        <f t="shared" si="15"/>
        <v>226</v>
      </c>
      <c r="AM64" s="32">
        <f>INDEX('DATA POBLACION'!$A$1:$CP$357,MATCH($G64,'DATA POBLACION'!$F$1:$F$357,0),MATCH(CONCATENATE(AM$1,"_",$H64),'DATA POBLACION'!$A$1:$CP$1,0))</f>
        <v>78</v>
      </c>
      <c r="AN64" s="32">
        <f>INDEX('DATA POBLACION'!$A$1:$CP$357,MATCH($G64,'DATA POBLACION'!$F$1:$F$357,0),MATCH(CONCATENATE(AN$1,"_",$H64),'DATA POBLACION'!$A$1:$CP$1,0))</f>
        <v>67</v>
      </c>
      <c r="AO64" s="32">
        <f>INDEX('DATA POBLACION'!$A$1:$CP$357,MATCH($G64,'DATA POBLACION'!$F$1:$F$357,0),MATCH(CONCATENATE(AO$1,"_",$H64),'DATA POBLACION'!$A$1:$CP$1,0))</f>
        <v>58</v>
      </c>
      <c r="AP64" s="32">
        <f>INDEX('DATA POBLACION'!$A$1:$CP$357,MATCH($G64,'DATA POBLACION'!$F$1:$F$357,0),MATCH(CONCATENATE(AP$1,"_",$H64),'DATA POBLACION'!$A$1:$CP$1,0))</f>
        <v>52</v>
      </c>
      <c r="AQ64" s="32">
        <f>INDEX('DATA POBLACION'!$A$1:$CP$357,MATCH($G64,'DATA POBLACION'!$F$1:$F$357,0),MATCH(CONCATENATE(AQ$1,"_",$H64),'DATA POBLACION'!$A$1:$CP$1,0))</f>
        <v>46</v>
      </c>
      <c r="AR64" s="32">
        <f>INDEX('DATA POBLACION'!$A$1:$CP$357,MATCH($G64,'DATA POBLACION'!$F$1:$F$357,0),MATCH(CONCATENATE(AR$1,"_",$H64),'DATA POBLACION'!$A$1:$CP$1,0))</f>
        <v>41</v>
      </c>
      <c r="AS64" s="84">
        <f t="shared" si="16"/>
        <v>342</v>
      </c>
      <c r="AT64" s="32">
        <f>INDEX('DATA POBLACION'!$A$1:$CP$357,MATCH($G64,'DATA POBLACION'!$F$1:$F$357,0),MATCH(CONCATENATE(AT$1,"_",$H64),'DATA POBLACION'!$A$1:$CP$1,0))</f>
        <v>32</v>
      </c>
      <c r="AU64" s="32">
        <f>INDEX('DATA POBLACION'!$A$1:$CP$357,MATCH($G64,'DATA POBLACION'!$F$1:$F$357,0),MATCH(CONCATENATE(AU$1,"_",$H64),'DATA POBLACION'!$A$1:$CP$1,0))</f>
        <v>25</v>
      </c>
      <c r="AV64" s="32">
        <f>INDEX('DATA POBLACION'!$A$1:$CP$357,MATCH($G64,'DATA POBLACION'!$F$1:$F$357,0),MATCH(CONCATENATE(AV$1,"_",$H64),'DATA POBLACION'!$A$1:$CP$1,0))</f>
        <v>18</v>
      </c>
      <c r="AW64" s="32">
        <f>INDEX('DATA POBLACION'!$A$1:$CP$357,MATCH($G64,'DATA POBLACION'!$F$1:$F$357,0),MATCH(CONCATENATE(AW$1,"_",$H64),'DATA POBLACION'!$A$1:$CP$1,0))</f>
        <v>12</v>
      </c>
      <c r="AX64" s="32">
        <f>INDEX('DATA POBLACION'!$A$1:$CP$357,MATCH($G64,'DATA POBLACION'!$F$1:$F$357,0),MATCH(CONCATENATE(AX$1,"_",$H64),'DATA POBLACION'!$A$1:$CP$1,0))</f>
        <v>14</v>
      </c>
      <c r="AY64" s="83">
        <f t="shared" si="17"/>
        <v>101</v>
      </c>
    </row>
    <row r="65" spans="1:51" x14ac:dyDescent="0.2">
      <c r="A65" s="18" t="s">
        <v>47</v>
      </c>
      <c r="B65" s="19" t="s">
        <v>65</v>
      </c>
      <c r="C65" s="20" t="s">
        <v>71</v>
      </c>
      <c r="D65" s="21" t="s">
        <v>3</v>
      </c>
      <c r="E65" s="22" t="s">
        <v>23</v>
      </c>
      <c r="F65" s="23">
        <v>2</v>
      </c>
      <c r="G65" s="24" t="s">
        <v>221</v>
      </c>
      <c r="H65" s="4" t="s">
        <v>126</v>
      </c>
      <c r="I65" s="4">
        <f t="shared" si="8"/>
        <v>988</v>
      </c>
      <c r="J65" s="32">
        <f>INDEX('DATA POBLACION'!$A$1:$CP$357,MATCH($G65,'DATA POBLACION'!$F$1:$F$357,0),MATCH(CONCATENATE(J$1,"_",$H65),'DATA POBLACION'!$A$1:$CP$1,0))</f>
        <v>12</v>
      </c>
      <c r="K65" s="32">
        <f>INDEX('DATA POBLACION'!$A$1:$CP$357,MATCH($G65,'DATA POBLACION'!$F$1:$F$357,0),MATCH(CONCATENATE(K$1,"_",$H65),'DATA POBLACION'!$A$1:$CP$1,0))</f>
        <v>11</v>
      </c>
      <c r="L65" s="32">
        <f>INDEX('DATA POBLACION'!$A$1:$CP$357,MATCH($G65,'DATA POBLACION'!$F$1:$F$357,0),MATCH(CONCATENATE(L$1,"_",$H65),'DATA POBLACION'!$A$1:$CP$1,0))</f>
        <v>15</v>
      </c>
      <c r="M65" s="32">
        <f>INDEX('DATA POBLACION'!$A$1:$CP$357,MATCH($G65,'DATA POBLACION'!$F$1:$F$357,0),MATCH(CONCATENATE(M$1,"_",$H65),'DATA POBLACION'!$A$1:$CP$1,0))</f>
        <v>15</v>
      </c>
      <c r="N65" s="32">
        <f>INDEX('DATA POBLACION'!$A$1:$CP$357,MATCH($G65,'DATA POBLACION'!$F$1:$F$357,0),MATCH(CONCATENATE(N$1,"_",$H65),'DATA POBLACION'!$A$1:$CP$1,0))</f>
        <v>15</v>
      </c>
      <c r="O65" s="85">
        <f t="shared" si="10"/>
        <v>45</v>
      </c>
      <c r="P65" s="84">
        <f t="shared" si="11"/>
        <v>68</v>
      </c>
      <c r="Q65" s="32">
        <f>INDEX('DATA POBLACION'!$A$1:$CP$357,MATCH($G65,'DATA POBLACION'!$F$1:$F$357,0),MATCH(CONCATENATE(Q$1,"_",$H65),'DATA POBLACION'!$A$1:$CP$1,0))</f>
        <v>15</v>
      </c>
      <c r="R65" s="32">
        <f>INDEX('DATA POBLACION'!$A$1:$CP$357,MATCH($G65,'DATA POBLACION'!$F$1:$F$357,0),MATCH(CONCATENATE(R$1,"_",$H65),'DATA POBLACION'!$A$1:$CP$1,0))</f>
        <v>16</v>
      </c>
      <c r="S65" s="32">
        <f>INDEX('DATA POBLACION'!$A$1:$CP$357,MATCH($G65,'DATA POBLACION'!$F$1:$F$357,0),MATCH(CONCATENATE(S$1,"_",$H65),'DATA POBLACION'!$A$1:$CP$1,0))</f>
        <v>17</v>
      </c>
      <c r="T65" s="32">
        <f>INDEX('DATA POBLACION'!$A$1:$CP$357,MATCH($G65,'DATA POBLACION'!$F$1:$F$357,0),MATCH(CONCATENATE(T$1,"_",$H65),'DATA POBLACION'!$A$1:$CP$1,0))</f>
        <v>18</v>
      </c>
      <c r="U65" s="32">
        <f>INDEX('DATA POBLACION'!$A$1:$CP$357,MATCH($G65,'DATA POBLACION'!$F$1:$F$357,0),MATCH(CONCATENATE(U$1,"_",$H65),'DATA POBLACION'!$A$1:$CP$1,0))</f>
        <v>17</v>
      </c>
      <c r="V65" s="84">
        <f t="shared" si="12"/>
        <v>83</v>
      </c>
      <c r="W65" s="32">
        <f>INDEX('DATA POBLACION'!$A$1:$CP$357,MATCH($G65,'DATA POBLACION'!$F$1:$F$357,0),MATCH(CONCATENATE(W$1,"_",$H65),'DATA POBLACION'!$A$1:$CP$1,0))</f>
        <v>17</v>
      </c>
      <c r="X65" s="32">
        <f>INDEX('DATA POBLACION'!$A$1:$CP$357,MATCH($G65,'DATA POBLACION'!$F$1:$F$357,0),MATCH(CONCATENATE(X$1,"_",$H65),'DATA POBLACION'!$A$1:$CP$1,0))</f>
        <v>18</v>
      </c>
      <c r="Y65" s="32">
        <f>INDEX('DATA POBLACION'!$A$1:$CP$357,MATCH($G65,'DATA POBLACION'!$F$1:$F$357,0),MATCH(CONCATENATE(Y$1,"_",$H65),'DATA POBLACION'!$A$1:$CP$1,0))</f>
        <v>18</v>
      </c>
      <c r="Z65" s="32">
        <f>INDEX('DATA POBLACION'!$A$1:$CP$357,MATCH($G65,'DATA POBLACION'!$F$1:$F$357,0),MATCH(CONCATENATE(Z$1,"_",$H65),'DATA POBLACION'!$A$1:$CP$1,0))</f>
        <v>18</v>
      </c>
      <c r="AA65" s="32">
        <f>INDEX('DATA POBLACION'!$A$1:$CP$357,MATCH($G65,'DATA POBLACION'!$F$1:$F$357,0),MATCH(CONCATENATE(AA$1,"_",$H65),'DATA POBLACION'!$A$1:$CP$1,0))</f>
        <v>18</v>
      </c>
      <c r="AB65" s="83">
        <f t="shared" si="13"/>
        <v>89</v>
      </c>
      <c r="AC65" s="32">
        <f>INDEX('DATA POBLACION'!$A$1:$CP$357,MATCH($G65,'DATA POBLACION'!$F$1:$F$357,0),MATCH(CONCATENATE(AC$1,"_",$H65),'DATA POBLACION'!$A$1:$CP$1,0))</f>
        <v>18</v>
      </c>
      <c r="AD65" s="32">
        <f>INDEX('DATA POBLACION'!$A$1:$CP$357,MATCH($G65,'DATA POBLACION'!$F$1:$F$357,0),MATCH(CONCATENATE(AD$1,"_",$H65),'DATA POBLACION'!$A$1:$CP$1,0))</f>
        <v>19</v>
      </c>
      <c r="AE65" s="32">
        <f>INDEX('DATA POBLACION'!$A$1:$CP$357,MATCH($G65,'DATA POBLACION'!$F$1:$F$357,0),MATCH(CONCATENATE(AE$1,"_",$H65),'DATA POBLACION'!$A$1:$CP$1,0))</f>
        <v>18</v>
      </c>
      <c r="AF65" s="84">
        <f t="shared" si="14"/>
        <v>55</v>
      </c>
      <c r="AG65" s="32">
        <f>INDEX('DATA POBLACION'!$A$1:$CP$357,MATCH($G65,'DATA POBLACION'!$F$1:$F$357,0),MATCH(CONCATENATE(AG$1,"_",$H65),'DATA POBLACION'!$A$1:$CP$1,0))</f>
        <v>20</v>
      </c>
      <c r="AH65" s="32">
        <f>INDEX('DATA POBLACION'!$A$1:$CP$357,MATCH($G65,'DATA POBLACION'!$F$1:$F$357,0),MATCH(CONCATENATE(AH$1,"_",$H65),'DATA POBLACION'!$A$1:$CP$1,0))</f>
        <v>18</v>
      </c>
      <c r="AI65" s="4">
        <f t="shared" si="9"/>
        <v>93</v>
      </c>
      <c r="AJ65" s="32">
        <f>INDEX('DATA POBLACION'!$A$1:$CP$357,MATCH($G65,'DATA POBLACION'!$F$1:$F$357,0),MATCH(CONCATENATE(AJ$1,"_",$H65),'DATA POBLACION'!$A$1:$CP$1,0))</f>
        <v>93</v>
      </c>
      <c r="AK65" s="32">
        <f>INDEX('DATA POBLACION'!$A$1:$CP$357,MATCH($G65,'DATA POBLACION'!$F$1:$F$357,0),MATCH(CONCATENATE(AK$1,"_",$H65),'DATA POBLACION'!$A$1:$CP$1,0))</f>
        <v>91</v>
      </c>
      <c r="AL65" s="84">
        <f t="shared" si="15"/>
        <v>222</v>
      </c>
      <c r="AM65" s="32">
        <f>INDEX('DATA POBLACION'!$A$1:$CP$357,MATCH($G65,'DATA POBLACION'!$F$1:$F$357,0),MATCH(CONCATENATE(AM$1,"_",$H65),'DATA POBLACION'!$A$1:$CP$1,0))</f>
        <v>77</v>
      </c>
      <c r="AN65" s="32">
        <f>INDEX('DATA POBLACION'!$A$1:$CP$357,MATCH($G65,'DATA POBLACION'!$F$1:$F$357,0),MATCH(CONCATENATE(AN$1,"_",$H65),'DATA POBLACION'!$A$1:$CP$1,0))</f>
        <v>67</v>
      </c>
      <c r="AO65" s="32">
        <f>INDEX('DATA POBLACION'!$A$1:$CP$357,MATCH($G65,'DATA POBLACION'!$F$1:$F$357,0),MATCH(CONCATENATE(AO$1,"_",$H65),'DATA POBLACION'!$A$1:$CP$1,0))</f>
        <v>62</v>
      </c>
      <c r="AP65" s="32">
        <f>INDEX('DATA POBLACION'!$A$1:$CP$357,MATCH($G65,'DATA POBLACION'!$F$1:$F$357,0),MATCH(CONCATENATE(AP$1,"_",$H65),'DATA POBLACION'!$A$1:$CP$1,0))</f>
        <v>56</v>
      </c>
      <c r="AQ65" s="32">
        <f>INDEX('DATA POBLACION'!$A$1:$CP$357,MATCH($G65,'DATA POBLACION'!$F$1:$F$357,0),MATCH(CONCATENATE(AQ$1,"_",$H65),'DATA POBLACION'!$A$1:$CP$1,0))</f>
        <v>50</v>
      </c>
      <c r="AR65" s="32">
        <f>INDEX('DATA POBLACION'!$A$1:$CP$357,MATCH($G65,'DATA POBLACION'!$F$1:$F$357,0),MATCH(CONCATENATE(AR$1,"_",$H65),'DATA POBLACION'!$A$1:$CP$1,0))</f>
        <v>42</v>
      </c>
      <c r="AS65" s="84">
        <f t="shared" si="16"/>
        <v>354</v>
      </c>
      <c r="AT65" s="32">
        <f>INDEX('DATA POBLACION'!$A$1:$CP$357,MATCH($G65,'DATA POBLACION'!$F$1:$F$357,0),MATCH(CONCATENATE(AT$1,"_",$H65),'DATA POBLACION'!$A$1:$CP$1,0))</f>
        <v>33</v>
      </c>
      <c r="AU65" s="32">
        <f>INDEX('DATA POBLACION'!$A$1:$CP$357,MATCH($G65,'DATA POBLACION'!$F$1:$F$357,0),MATCH(CONCATENATE(AU$1,"_",$H65),'DATA POBLACION'!$A$1:$CP$1,0))</f>
        <v>27</v>
      </c>
      <c r="AV65" s="32">
        <f>INDEX('DATA POBLACION'!$A$1:$CP$357,MATCH($G65,'DATA POBLACION'!$F$1:$F$357,0),MATCH(CONCATENATE(AV$1,"_",$H65),'DATA POBLACION'!$A$1:$CP$1,0))</f>
        <v>20</v>
      </c>
      <c r="AW65" s="32">
        <f>INDEX('DATA POBLACION'!$A$1:$CP$357,MATCH($G65,'DATA POBLACION'!$F$1:$F$357,0),MATCH(CONCATENATE(AW$1,"_",$H65),'DATA POBLACION'!$A$1:$CP$1,0))</f>
        <v>16</v>
      </c>
      <c r="AX65" s="32">
        <f>INDEX('DATA POBLACION'!$A$1:$CP$357,MATCH($G65,'DATA POBLACION'!$F$1:$F$357,0),MATCH(CONCATENATE(AX$1,"_",$H65),'DATA POBLACION'!$A$1:$CP$1,0))</f>
        <v>21</v>
      </c>
      <c r="AY65" s="83">
        <f t="shared" si="17"/>
        <v>117</v>
      </c>
    </row>
    <row r="66" spans="1:51" x14ac:dyDescent="0.2">
      <c r="A66" s="18" t="s">
        <v>43</v>
      </c>
      <c r="B66" s="19" t="s">
        <v>65</v>
      </c>
      <c r="C66" s="20" t="s">
        <v>72</v>
      </c>
      <c r="D66" s="21" t="s">
        <v>3</v>
      </c>
      <c r="E66" s="22" t="s">
        <v>19</v>
      </c>
      <c r="F66" s="23">
        <v>2</v>
      </c>
      <c r="G66" s="24" t="s">
        <v>226</v>
      </c>
      <c r="H66" s="4" t="s">
        <v>125</v>
      </c>
      <c r="I66" s="4">
        <f t="shared" si="8"/>
        <v>498</v>
      </c>
      <c r="J66" s="32">
        <f>INDEX('DATA POBLACION'!$A$1:$CP$357,MATCH($G66,'DATA POBLACION'!$F$1:$F$357,0),MATCH(CONCATENATE(J$1,"_",$H66),'DATA POBLACION'!$A$1:$CP$1,0))</f>
        <v>7</v>
      </c>
      <c r="K66" s="32">
        <f>INDEX('DATA POBLACION'!$A$1:$CP$357,MATCH($G66,'DATA POBLACION'!$F$1:$F$357,0),MATCH(CONCATENATE(K$1,"_",$H66),'DATA POBLACION'!$A$1:$CP$1,0))</f>
        <v>7</v>
      </c>
      <c r="L66" s="32">
        <f>INDEX('DATA POBLACION'!$A$1:$CP$357,MATCH($G66,'DATA POBLACION'!$F$1:$F$357,0),MATCH(CONCATENATE(L$1,"_",$H66),'DATA POBLACION'!$A$1:$CP$1,0))</f>
        <v>7</v>
      </c>
      <c r="M66" s="32">
        <f>INDEX('DATA POBLACION'!$A$1:$CP$357,MATCH($G66,'DATA POBLACION'!$F$1:$F$357,0),MATCH(CONCATENATE(M$1,"_",$H66),'DATA POBLACION'!$A$1:$CP$1,0))</f>
        <v>6</v>
      </c>
      <c r="N66" s="32">
        <f>INDEX('DATA POBLACION'!$A$1:$CP$357,MATCH($G66,'DATA POBLACION'!$F$1:$F$357,0),MATCH(CONCATENATE(N$1,"_",$H66),'DATA POBLACION'!$A$1:$CP$1,0))</f>
        <v>6</v>
      </c>
      <c r="O66" s="85">
        <f t="shared" ref="O66:O97" si="18">SUM(L66:N66)</f>
        <v>19</v>
      </c>
      <c r="P66" s="84">
        <f t="shared" ref="P66:P97" si="19">SUM(J66:N66)</f>
        <v>33</v>
      </c>
      <c r="Q66" s="32">
        <f>INDEX('DATA POBLACION'!$A$1:$CP$357,MATCH($G66,'DATA POBLACION'!$F$1:$F$357,0),MATCH(CONCATENATE(Q$1,"_",$H66),'DATA POBLACION'!$A$1:$CP$1,0))</f>
        <v>6</v>
      </c>
      <c r="R66" s="32">
        <f>INDEX('DATA POBLACION'!$A$1:$CP$357,MATCH($G66,'DATA POBLACION'!$F$1:$F$357,0),MATCH(CONCATENATE(R$1,"_",$H66),'DATA POBLACION'!$A$1:$CP$1,0))</f>
        <v>7</v>
      </c>
      <c r="S66" s="32">
        <f>INDEX('DATA POBLACION'!$A$1:$CP$357,MATCH($G66,'DATA POBLACION'!$F$1:$F$357,0),MATCH(CONCATENATE(S$1,"_",$H66),'DATA POBLACION'!$A$1:$CP$1,0))</f>
        <v>7</v>
      </c>
      <c r="T66" s="32">
        <f>INDEX('DATA POBLACION'!$A$1:$CP$357,MATCH($G66,'DATA POBLACION'!$F$1:$F$357,0),MATCH(CONCATENATE(T$1,"_",$H66),'DATA POBLACION'!$A$1:$CP$1,0))</f>
        <v>8</v>
      </c>
      <c r="U66" s="32">
        <f>INDEX('DATA POBLACION'!$A$1:$CP$357,MATCH($G66,'DATA POBLACION'!$F$1:$F$357,0),MATCH(CONCATENATE(U$1,"_",$H66),'DATA POBLACION'!$A$1:$CP$1,0))</f>
        <v>7</v>
      </c>
      <c r="V66" s="84">
        <f t="shared" ref="V66:V97" si="20">SUM(Q66:U66)</f>
        <v>35</v>
      </c>
      <c r="W66" s="32">
        <f>INDEX('DATA POBLACION'!$A$1:$CP$357,MATCH($G66,'DATA POBLACION'!$F$1:$F$357,0),MATCH(CONCATENATE(W$1,"_",$H66),'DATA POBLACION'!$A$1:$CP$1,0))</f>
        <v>7</v>
      </c>
      <c r="X66" s="32">
        <f>INDEX('DATA POBLACION'!$A$1:$CP$357,MATCH($G66,'DATA POBLACION'!$F$1:$F$357,0),MATCH(CONCATENATE(X$1,"_",$H66),'DATA POBLACION'!$A$1:$CP$1,0))</f>
        <v>6</v>
      </c>
      <c r="Y66" s="32">
        <f>INDEX('DATA POBLACION'!$A$1:$CP$357,MATCH($G66,'DATA POBLACION'!$F$1:$F$357,0),MATCH(CONCATENATE(Y$1,"_",$H66),'DATA POBLACION'!$A$1:$CP$1,0))</f>
        <v>6</v>
      </c>
      <c r="Z66" s="32">
        <f>INDEX('DATA POBLACION'!$A$1:$CP$357,MATCH($G66,'DATA POBLACION'!$F$1:$F$357,0),MATCH(CONCATENATE(Z$1,"_",$H66),'DATA POBLACION'!$A$1:$CP$1,0))</f>
        <v>8</v>
      </c>
      <c r="AA66" s="32">
        <f>INDEX('DATA POBLACION'!$A$1:$CP$357,MATCH($G66,'DATA POBLACION'!$F$1:$F$357,0),MATCH(CONCATENATE(AA$1,"_",$H66),'DATA POBLACION'!$A$1:$CP$1,0))</f>
        <v>7</v>
      </c>
      <c r="AB66" s="83">
        <f t="shared" ref="AB66:AB97" si="21">SUM(W66:AA66)</f>
        <v>34</v>
      </c>
      <c r="AC66" s="32">
        <f>INDEX('DATA POBLACION'!$A$1:$CP$357,MATCH($G66,'DATA POBLACION'!$F$1:$F$357,0),MATCH(CONCATENATE(AC$1,"_",$H66),'DATA POBLACION'!$A$1:$CP$1,0))</f>
        <v>8</v>
      </c>
      <c r="AD66" s="32">
        <f>INDEX('DATA POBLACION'!$A$1:$CP$357,MATCH($G66,'DATA POBLACION'!$F$1:$F$357,0),MATCH(CONCATENATE(AD$1,"_",$H66),'DATA POBLACION'!$A$1:$CP$1,0))</f>
        <v>11</v>
      </c>
      <c r="AE66" s="32">
        <f>INDEX('DATA POBLACION'!$A$1:$CP$357,MATCH($G66,'DATA POBLACION'!$F$1:$F$357,0),MATCH(CONCATENATE(AE$1,"_",$H66),'DATA POBLACION'!$A$1:$CP$1,0))</f>
        <v>8</v>
      </c>
      <c r="AF66" s="84">
        <f t="shared" ref="AF66:AF97" si="22">SUM(AC66:AE66)</f>
        <v>27</v>
      </c>
      <c r="AG66" s="32">
        <f>INDEX('DATA POBLACION'!$A$1:$CP$357,MATCH($G66,'DATA POBLACION'!$F$1:$F$357,0),MATCH(CONCATENATE(AG$1,"_",$H66),'DATA POBLACION'!$A$1:$CP$1,0))</f>
        <v>11</v>
      </c>
      <c r="AH66" s="32">
        <f>INDEX('DATA POBLACION'!$A$1:$CP$357,MATCH($G66,'DATA POBLACION'!$F$1:$F$357,0),MATCH(CONCATENATE(AH$1,"_",$H66),'DATA POBLACION'!$A$1:$CP$1,0))</f>
        <v>9</v>
      </c>
      <c r="AI66" s="4">
        <f t="shared" si="9"/>
        <v>47</v>
      </c>
      <c r="AJ66" s="32">
        <f>INDEX('DATA POBLACION'!$A$1:$CP$357,MATCH($G66,'DATA POBLACION'!$F$1:$F$357,0),MATCH(CONCATENATE(AJ$1,"_",$H66),'DATA POBLACION'!$A$1:$CP$1,0))</f>
        <v>51</v>
      </c>
      <c r="AK66" s="32">
        <f>INDEX('DATA POBLACION'!$A$1:$CP$357,MATCH($G66,'DATA POBLACION'!$F$1:$F$357,0),MATCH(CONCATENATE(AK$1,"_",$H66),'DATA POBLACION'!$A$1:$CP$1,0))</f>
        <v>50</v>
      </c>
      <c r="AL66" s="84">
        <f t="shared" ref="AL66:AL97" si="23">SUM(AG66+AH66+AJ66+AK66)</f>
        <v>121</v>
      </c>
      <c r="AM66" s="32">
        <f>INDEX('DATA POBLACION'!$A$1:$CP$357,MATCH($G66,'DATA POBLACION'!$F$1:$F$357,0),MATCH(CONCATENATE(AM$1,"_",$H66),'DATA POBLACION'!$A$1:$CP$1,0))</f>
        <v>35</v>
      </c>
      <c r="AN66" s="32">
        <f>INDEX('DATA POBLACION'!$A$1:$CP$357,MATCH($G66,'DATA POBLACION'!$F$1:$F$357,0),MATCH(CONCATENATE(AN$1,"_",$H66),'DATA POBLACION'!$A$1:$CP$1,0))</f>
        <v>34</v>
      </c>
      <c r="AO66" s="32">
        <f>INDEX('DATA POBLACION'!$A$1:$CP$357,MATCH($G66,'DATA POBLACION'!$F$1:$F$357,0),MATCH(CONCATENATE(AO$1,"_",$H66),'DATA POBLACION'!$A$1:$CP$1,0))</f>
        <v>29</v>
      </c>
      <c r="AP66" s="32">
        <f>INDEX('DATA POBLACION'!$A$1:$CP$357,MATCH($G66,'DATA POBLACION'!$F$1:$F$357,0),MATCH(CONCATENATE(AP$1,"_",$H66),'DATA POBLACION'!$A$1:$CP$1,0))</f>
        <v>30</v>
      </c>
      <c r="AQ66" s="32">
        <f>INDEX('DATA POBLACION'!$A$1:$CP$357,MATCH($G66,'DATA POBLACION'!$F$1:$F$357,0),MATCH(CONCATENATE(AQ$1,"_",$H66),'DATA POBLACION'!$A$1:$CP$1,0))</f>
        <v>30</v>
      </c>
      <c r="AR66" s="32">
        <f>INDEX('DATA POBLACION'!$A$1:$CP$357,MATCH($G66,'DATA POBLACION'!$F$1:$F$357,0),MATCH(CONCATENATE(AR$1,"_",$H66),'DATA POBLACION'!$A$1:$CP$1,0))</f>
        <v>23</v>
      </c>
      <c r="AS66" s="84">
        <f t="shared" ref="AS66:AS97" si="24">SUM(AM66+AN66+AO66+AP66+AQ66+AR66)</f>
        <v>181</v>
      </c>
      <c r="AT66" s="32">
        <f>INDEX('DATA POBLACION'!$A$1:$CP$357,MATCH($G66,'DATA POBLACION'!$F$1:$F$357,0),MATCH(CONCATENATE(AT$1,"_",$H66),'DATA POBLACION'!$A$1:$CP$1,0))</f>
        <v>19</v>
      </c>
      <c r="AU66" s="32">
        <f>INDEX('DATA POBLACION'!$A$1:$CP$357,MATCH($G66,'DATA POBLACION'!$F$1:$F$357,0),MATCH(CONCATENATE(AU$1,"_",$H66),'DATA POBLACION'!$A$1:$CP$1,0))</f>
        <v>16</v>
      </c>
      <c r="AV66" s="32">
        <f>INDEX('DATA POBLACION'!$A$1:$CP$357,MATCH($G66,'DATA POBLACION'!$F$1:$F$357,0),MATCH(CONCATENATE(AV$1,"_",$H66),'DATA POBLACION'!$A$1:$CP$1,0))</f>
        <v>12</v>
      </c>
      <c r="AW66" s="32">
        <f>INDEX('DATA POBLACION'!$A$1:$CP$357,MATCH($G66,'DATA POBLACION'!$F$1:$F$357,0),MATCH(CONCATENATE(AW$1,"_",$H66),'DATA POBLACION'!$A$1:$CP$1,0))</f>
        <v>10</v>
      </c>
      <c r="AX66" s="32">
        <f>INDEX('DATA POBLACION'!$A$1:$CP$357,MATCH($G66,'DATA POBLACION'!$F$1:$F$357,0),MATCH(CONCATENATE(AX$1,"_",$H66),'DATA POBLACION'!$A$1:$CP$1,0))</f>
        <v>10</v>
      </c>
      <c r="AY66" s="83">
        <f t="shared" ref="AY66:AY97" si="25">SUM(AT66:AX66)</f>
        <v>67</v>
      </c>
    </row>
    <row r="67" spans="1:51" x14ac:dyDescent="0.2">
      <c r="A67" s="18" t="s">
        <v>43</v>
      </c>
      <c r="B67" s="19" t="s">
        <v>65</v>
      </c>
      <c r="C67" s="20" t="s">
        <v>72</v>
      </c>
      <c r="D67" s="21" t="s">
        <v>3</v>
      </c>
      <c r="E67" s="22" t="s">
        <v>19</v>
      </c>
      <c r="F67" s="23">
        <v>2</v>
      </c>
      <c r="G67" s="24" t="s">
        <v>226</v>
      </c>
      <c r="H67" s="4" t="s">
        <v>126</v>
      </c>
      <c r="I67" s="4">
        <f t="shared" ref="I67:I105" si="26">SUM(P67+V67+AB67+AF67+AL67+AS67+AT67+AU67+AV67+AW67+AX67)</f>
        <v>539</v>
      </c>
      <c r="J67" s="32">
        <f>INDEX('DATA POBLACION'!$A$1:$CP$357,MATCH($G67,'DATA POBLACION'!$F$1:$F$357,0),MATCH(CONCATENATE(J$1,"_",$H67),'DATA POBLACION'!$A$1:$CP$1,0))</f>
        <v>6</v>
      </c>
      <c r="K67" s="32">
        <f>INDEX('DATA POBLACION'!$A$1:$CP$357,MATCH($G67,'DATA POBLACION'!$F$1:$F$357,0),MATCH(CONCATENATE(K$1,"_",$H67),'DATA POBLACION'!$A$1:$CP$1,0))</f>
        <v>7</v>
      </c>
      <c r="L67" s="32">
        <f>INDEX('DATA POBLACION'!$A$1:$CP$357,MATCH($G67,'DATA POBLACION'!$F$1:$F$357,0),MATCH(CONCATENATE(L$1,"_",$H67),'DATA POBLACION'!$A$1:$CP$1,0))</f>
        <v>5</v>
      </c>
      <c r="M67" s="32">
        <f>INDEX('DATA POBLACION'!$A$1:$CP$357,MATCH($G67,'DATA POBLACION'!$F$1:$F$357,0),MATCH(CONCATENATE(M$1,"_",$H67),'DATA POBLACION'!$A$1:$CP$1,0))</f>
        <v>7</v>
      </c>
      <c r="N67" s="32">
        <f>INDEX('DATA POBLACION'!$A$1:$CP$357,MATCH($G67,'DATA POBLACION'!$F$1:$F$357,0),MATCH(CONCATENATE(N$1,"_",$H67),'DATA POBLACION'!$A$1:$CP$1,0))</f>
        <v>6</v>
      </c>
      <c r="O67" s="85">
        <f t="shared" si="18"/>
        <v>18</v>
      </c>
      <c r="P67" s="84">
        <f t="shared" si="19"/>
        <v>31</v>
      </c>
      <c r="Q67" s="32">
        <f>INDEX('DATA POBLACION'!$A$1:$CP$357,MATCH($G67,'DATA POBLACION'!$F$1:$F$357,0),MATCH(CONCATENATE(Q$1,"_",$H67),'DATA POBLACION'!$A$1:$CP$1,0))</f>
        <v>7</v>
      </c>
      <c r="R67" s="32">
        <f>INDEX('DATA POBLACION'!$A$1:$CP$357,MATCH($G67,'DATA POBLACION'!$F$1:$F$357,0),MATCH(CONCATENATE(R$1,"_",$H67),'DATA POBLACION'!$A$1:$CP$1,0))</f>
        <v>7</v>
      </c>
      <c r="S67" s="32">
        <f>INDEX('DATA POBLACION'!$A$1:$CP$357,MATCH($G67,'DATA POBLACION'!$F$1:$F$357,0),MATCH(CONCATENATE(S$1,"_",$H67),'DATA POBLACION'!$A$1:$CP$1,0))</f>
        <v>6</v>
      </c>
      <c r="T67" s="32">
        <f>INDEX('DATA POBLACION'!$A$1:$CP$357,MATCH($G67,'DATA POBLACION'!$F$1:$F$357,0),MATCH(CONCATENATE(T$1,"_",$H67),'DATA POBLACION'!$A$1:$CP$1,0))</f>
        <v>7</v>
      </c>
      <c r="U67" s="32">
        <f>INDEX('DATA POBLACION'!$A$1:$CP$357,MATCH($G67,'DATA POBLACION'!$F$1:$F$357,0),MATCH(CONCATENATE(U$1,"_",$H67),'DATA POBLACION'!$A$1:$CP$1,0))</f>
        <v>7</v>
      </c>
      <c r="V67" s="84">
        <f t="shared" si="20"/>
        <v>34</v>
      </c>
      <c r="W67" s="32">
        <f>INDEX('DATA POBLACION'!$A$1:$CP$357,MATCH($G67,'DATA POBLACION'!$F$1:$F$357,0),MATCH(CONCATENATE(W$1,"_",$H67),'DATA POBLACION'!$A$1:$CP$1,0))</f>
        <v>7</v>
      </c>
      <c r="X67" s="32">
        <f>INDEX('DATA POBLACION'!$A$1:$CP$357,MATCH($G67,'DATA POBLACION'!$F$1:$F$357,0),MATCH(CONCATENATE(X$1,"_",$H67),'DATA POBLACION'!$A$1:$CP$1,0))</f>
        <v>7</v>
      </c>
      <c r="Y67" s="32">
        <f>INDEX('DATA POBLACION'!$A$1:$CP$357,MATCH($G67,'DATA POBLACION'!$F$1:$F$357,0),MATCH(CONCATENATE(Y$1,"_",$H67),'DATA POBLACION'!$A$1:$CP$1,0))</f>
        <v>8</v>
      </c>
      <c r="Z67" s="32">
        <f>INDEX('DATA POBLACION'!$A$1:$CP$357,MATCH($G67,'DATA POBLACION'!$F$1:$F$357,0),MATCH(CONCATENATE(Z$1,"_",$H67),'DATA POBLACION'!$A$1:$CP$1,0))</f>
        <v>8</v>
      </c>
      <c r="AA67" s="32">
        <f>INDEX('DATA POBLACION'!$A$1:$CP$357,MATCH($G67,'DATA POBLACION'!$F$1:$F$357,0),MATCH(CONCATENATE(AA$1,"_",$H67),'DATA POBLACION'!$A$1:$CP$1,0))</f>
        <v>8</v>
      </c>
      <c r="AB67" s="83">
        <f t="shared" si="21"/>
        <v>38</v>
      </c>
      <c r="AC67" s="32">
        <f>INDEX('DATA POBLACION'!$A$1:$CP$357,MATCH($G67,'DATA POBLACION'!$F$1:$F$357,0),MATCH(CONCATENATE(AC$1,"_",$H67),'DATA POBLACION'!$A$1:$CP$1,0))</f>
        <v>9</v>
      </c>
      <c r="AD67" s="32">
        <f>INDEX('DATA POBLACION'!$A$1:$CP$357,MATCH($G67,'DATA POBLACION'!$F$1:$F$357,0),MATCH(CONCATENATE(AD$1,"_",$H67),'DATA POBLACION'!$A$1:$CP$1,0))</f>
        <v>8</v>
      </c>
      <c r="AE67" s="32">
        <f>INDEX('DATA POBLACION'!$A$1:$CP$357,MATCH($G67,'DATA POBLACION'!$F$1:$F$357,0),MATCH(CONCATENATE(AE$1,"_",$H67),'DATA POBLACION'!$A$1:$CP$1,0))</f>
        <v>10</v>
      </c>
      <c r="AF67" s="84">
        <f t="shared" si="22"/>
        <v>27</v>
      </c>
      <c r="AG67" s="32">
        <f>INDEX('DATA POBLACION'!$A$1:$CP$357,MATCH($G67,'DATA POBLACION'!$F$1:$F$357,0),MATCH(CONCATENATE(AG$1,"_",$H67),'DATA POBLACION'!$A$1:$CP$1,0))</f>
        <v>11</v>
      </c>
      <c r="AH67" s="32">
        <f>INDEX('DATA POBLACION'!$A$1:$CP$357,MATCH($G67,'DATA POBLACION'!$F$1:$F$357,0),MATCH(CONCATENATE(AH$1,"_",$H67),'DATA POBLACION'!$A$1:$CP$1,0))</f>
        <v>10</v>
      </c>
      <c r="AI67" s="4">
        <f t="shared" ref="AI67:AI105" si="27">SUM(AC67+AD67+AE67+AG67+AH67)</f>
        <v>48</v>
      </c>
      <c r="AJ67" s="32">
        <f>INDEX('DATA POBLACION'!$A$1:$CP$357,MATCH($G67,'DATA POBLACION'!$F$1:$F$357,0),MATCH(CONCATENATE(AJ$1,"_",$H67),'DATA POBLACION'!$A$1:$CP$1,0))</f>
        <v>51</v>
      </c>
      <c r="AK67" s="32">
        <f>INDEX('DATA POBLACION'!$A$1:$CP$357,MATCH($G67,'DATA POBLACION'!$F$1:$F$357,0),MATCH(CONCATENATE(AK$1,"_",$H67),'DATA POBLACION'!$A$1:$CP$1,0))</f>
        <v>50</v>
      </c>
      <c r="AL67" s="84">
        <f t="shared" si="23"/>
        <v>122</v>
      </c>
      <c r="AM67" s="32">
        <f>INDEX('DATA POBLACION'!$A$1:$CP$357,MATCH($G67,'DATA POBLACION'!$F$1:$F$357,0),MATCH(CONCATENATE(AM$1,"_",$H67),'DATA POBLACION'!$A$1:$CP$1,0))</f>
        <v>39</v>
      </c>
      <c r="AN67" s="32">
        <f>INDEX('DATA POBLACION'!$A$1:$CP$357,MATCH($G67,'DATA POBLACION'!$F$1:$F$357,0),MATCH(CONCATENATE(AN$1,"_",$H67),'DATA POBLACION'!$A$1:$CP$1,0))</f>
        <v>35</v>
      </c>
      <c r="AO67" s="32">
        <f>INDEX('DATA POBLACION'!$A$1:$CP$357,MATCH($G67,'DATA POBLACION'!$F$1:$F$357,0),MATCH(CONCATENATE(AO$1,"_",$H67),'DATA POBLACION'!$A$1:$CP$1,0))</f>
        <v>35</v>
      </c>
      <c r="AP67" s="32">
        <f>INDEX('DATA POBLACION'!$A$1:$CP$357,MATCH($G67,'DATA POBLACION'!$F$1:$F$357,0),MATCH(CONCATENATE(AP$1,"_",$H67),'DATA POBLACION'!$A$1:$CP$1,0))</f>
        <v>35</v>
      </c>
      <c r="AQ67" s="32">
        <f>INDEX('DATA POBLACION'!$A$1:$CP$357,MATCH($G67,'DATA POBLACION'!$F$1:$F$357,0),MATCH(CONCATENATE(AQ$1,"_",$H67),'DATA POBLACION'!$A$1:$CP$1,0))</f>
        <v>33</v>
      </c>
      <c r="AR67" s="32">
        <f>INDEX('DATA POBLACION'!$A$1:$CP$357,MATCH($G67,'DATA POBLACION'!$F$1:$F$357,0),MATCH(CONCATENATE(AR$1,"_",$H67),'DATA POBLACION'!$A$1:$CP$1,0))</f>
        <v>28</v>
      </c>
      <c r="AS67" s="84">
        <f t="shared" si="24"/>
        <v>205</v>
      </c>
      <c r="AT67" s="32">
        <f>INDEX('DATA POBLACION'!$A$1:$CP$357,MATCH($G67,'DATA POBLACION'!$F$1:$F$357,0),MATCH(CONCATENATE(AT$1,"_",$H67),'DATA POBLACION'!$A$1:$CP$1,0))</f>
        <v>20</v>
      </c>
      <c r="AU67" s="32">
        <f>INDEX('DATA POBLACION'!$A$1:$CP$357,MATCH($G67,'DATA POBLACION'!$F$1:$F$357,0),MATCH(CONCATENATE(AU$1,"_",$H67),'DATA POBLACION'!$A$1:$CP$1,0))</f>
        <v>21</v>
      </c>
      <c r="AV67" s="32">
        <f>INDEX('DATA POBLACION'!$A$1:$CP$357,MATCH($G67,'DATA POBLACION'!$F$1:$F$357,0),MATCH(CONCATENATE(AV$1,"_",$H67),'DATA POBLACION'!$A$1:$CP$1,0))</f>
        <v>15</v>
      </c>
      <c r="AW67" s="32">
        <f>INDEX('DATA POBLACION'!$A$1:$CP$357,MATCH($G67,'DATA POBLACION'!$F$1:$F$357,0),MATCH(CONCATENATE(AW$1,"_",$H67),'DATA POBLACION'!$A$1:$CP$1,0))</f>
        <v>12</v>
      </c>
      <c r="AX67" s="32">
        <f>INDEX('DATA POBLACION'!$A$1:$CP$357,MATCH($G67,'DATA POBLACION'!$F$1:$F$357,0),MATCH(CONCATENATE(AX$1,"_",$H67),'DATA POBLACION'!$A$1:$CP$1,0))</f>
        <v>14</v>
      </c>
      <c r="AY67" s="83">
        <f t="shared" si="25"/>
        <v>82</v>
      </c>
    </row>
    <row r="68" spans="1:51" x14ac:dyDescent="0.2">
      <c r="A68" s="18" t="s">
        <v>43</v>
      </c>
      <c r="B68" s="19" t="s">
        <v>65</v>
      </c>
      <c r="C68" s="20" t="s">
        <v>72</v>
      </c>
      <c r="D68" s="21" t="s">
        <v>3</v>
      </c>
      <c r="E68" s="22" t="s">
        <v>19</v>
      </c>
      <c r="F68" s="23">
        <v>2</v>
      </c>
      <c r="G68" s="24" t="s">
        <v>227</v>
      </c>
      <c r="H68" s="4" t="s">
        <v>125</v>
      </c>
      <c r="I68" s="4">
        <f t="shared" si="26"/>
        <v>603</v>
      </c>
      <c r="J68" s="32">
        <f>INDEX('DATA POBLACION'!$A$1:$CP$357,MATCH($G68,'DATA POBLACION'!$F$1:$F$357,0),MATCH(CONCATENATE(J$1,"_",$H68),'DATA POBLACION'!$A$1:$CP$1,0))</f>
        <v>8</v>
      </c>
      <c r="K68" s="32">
        <f>INDEX('DATA POBLACION'!$A$1:$CP$357,MATCH($G68,'DATA POBLACION'!$F$1:$F$357,0),MATCH(CONCATENATE(K$1,"_",$H68),'DATA POBLACION'!$A$1:$CP$1,0))</f>
        <v>8</v>
      </c>
      <c r="L68" s="32">
        <f>INDEX('DATA POBLACION'!$A$1:$CP$357,MATCH($G68,'DATA POBLACION'!$F$1:$F$357,0),MATCH(CONCATENATE(L$1,"_",$H68),'DATA POBLACION'!$A$1:$CP$1,0))</f>
        <v>9</v>
      </c>
      <c r="M68" s="32">
        <f>INDEX('DATA POBLACION'!$A$1:$CP$357,MATCH($G68,'DATA POBLACION'!$F$1:$F$357,0),MATCH(CONCATENATE(M$1,"_",$H68),'DATA POBLACION'!$A$1:$CP$1,0))</f>
        <v>7</v>
      </c>
      <c r="N68" s="32">
        <f>INDEX('DATA POBLACION'!$A$1:$CP$357,MATCH($G68,'DATA POBLACION'!$F$1:$F$357,0),MATCH(CONCATENATE(N$1,"_",$H68),'DATA POBLACION'!$A$1:$CP$1,0))</f>
        <v>7</v>
      </c>
      <c r="O68" s="85">
        <f t="shared" si="18"/>
        <v>23</v>
      </c>
      <c r="P68" s="84">
        <f t="shared" si="19"/>
        <v>39</v>
      </c>
      <c r="Q68" s="32">
        <f>INDEX('DATA POBLACION'!$A$1:$CP$357,MATCH($G68,'DATA POBLACION'!$F$1:$F$357,0),MATCH(CONCATENATE(Q$1,"_",$H68),'DATA POBLACION'!$A$1:$CP$1,0))</f>
        <v>8</v>
      </c>
      <c r="R68" s="32">
        <f>INDEX('DATA POBLACION'!$A$1:$CP$357,MATCH($G68,'DATA POBLACION'!$F$1:$F$357,0),MATCH(CONCATENATE(R$1,"_",$H68),'DATA POBLACION'!$A$1:$CP$1,0))</f>
        <v>8</v>
      </c>
      <c r="S68" s="32">
        <f>INDEX('DATA POBLACION'!$A$1:$CP$357,MATCH($G68,'DATA POBLACION'!$F$1:$F$357,0),MATCH(CONCATENATE(S$1,"_",$H68),'DATA POBLACION'!$A$1:$CP$1,0))</f>
        <v>8</v>
      </c>
      <c r="T68" s="32">
        <f>INDEX('DATA POBLACION'!$A$1:$CP$357,MATCH($G68,'DATA POBLACION'!$F$1:$F$357,0),MATCH(CONCATENATE(T$1,"_",$H68),'DATA POBLACION'!$A$1:$CP$1,0))</f>
        <v>9</v>
      </c>
      <c r="U68" s="32">
        <f>INDEX('DATA POBLACION'!$A$1:$CP$357,MATCH($G68,'DATA POBLACION'!$F$1:$F$357,0),MATCH(CONCATENATE(U$1,"_",$H68),'DATA POBLACION'!$A$1:$CP$1,0))</f>
        <v>9</v>
      </c>
      <c r="V68" s="84">
        <f t="shared" si="20"/>
        <v>42</v>
      </c>
      <c r="W68" s="32">
        <f>INDEX('DATA POBLACION'!$A$1:$CP$357,MATCH($G68,'DATA POBLACION'!$F$1:$F$357,0),MATCH(CONCATENATE(W$1,"_",$H68),'DATA POBLACION'!$A$1:$CP$1,0))</f>
        <v>8</v>
      </c>
      <c r="X68" s="32">
        <f>INDEX('DATA POBLACION'!$A$1:$CP$357,MATCH($G68,'DATA POBLACION'!$F$1:$F$357,0),MATCH(CONCATENATE(X$1,"_",$H68),'DATA POBLACION'!$A$1:$CP$1,0))</f>
        <v>8</v>
      </c>
      <c r="Y68" s="32">
        <f>INDEX('DATA POBLACION'!$A$1:$CP$357,MATCH($G68,'DATA POBLACION'!$F$1:$F$357,0),MATCH(CONCATENATE(Y$1,"_",$H68),'DATA POBLACION'!$A$1:$CP$1,0))</f>
        <v>7</v>
      </c>
      <c r="Z68" s="32">
        <f>INDEX('DATA POBLACION'!$A$1:$CP$357,MATCH($G68,'DATA POBLACION'!$F$1:$F$357,0),MATCH(CONCATENATE(Z$1,"_",$H68),'DATA POBLACION'!$A$1:$CP$1,0))</f>
        <v>10</v>
      </c>
      <c r="AA68" s="32">
        <f>INDEX('DATA POBLACION'!$A$1:$CP$357,MATCH($G68,'DATA POBLACION'!$F$1:$F$357,0),MATCH(CONCATENATE(AA$1,"_",$H68),'DATA POBLACION'!$A$1:$CP$1,0))</f>
        <v>9</v>
      </c>
      <c r="AB68" s="83">
        <f t="shared" si="21"/>
        <v>42</v>
      </c>
      <c r="AC68" s="32">
        <f>INDEX('DATA POBLACION'!$A$1:$CP$357,MATCH($G68,'DATA POBLACION'!$F$1:$F$357,0),MATCH(CONCATENATE(AC$1,"_",$H68),'DATA POBLACION'!$A$1:$CP$1,0))</f>
        <v>10</v>
      </c>
      <c r="AD68" s="32">
        <f>INDEX('DATA POBLACION'!$A$1:$CP$357,MATCH($G68,'DATA POBLACION'!$F$1:$F$357,0),MATCH(CONCATENATE(AD$1,"_",$H68),'DATA POBLACION'!$A$1:$CP$1,0))</f>
        <v>13</v>
      </c>
      <c r="AE68" s="32">
        <f>INDEX('DATA POBLACION'!$A$1:$CP$357,MATCH($G68,'DATA POBLACION'!$F$1:$F$357,0),MATCH(CONCATENATE(AE$1,"_",$H68),'DATA POBLACION'!$A$1:$CP$1,0))</f>
        <v>10</v>
      </c>
      <c r="AF68" s="84">
        <f t="shared" si="22"/>
        <v>33</v>
      </c>
      <c r="AG68" s="32">
        <f>INDEX('DATA POBLACION'!$A$1:$CP$357,MATCH($G68,'DATA POBLACION'!$F$1:$F$357,0),MATCH(CONCATENATE(AG$1,"_",$H68),'DATA POBLACION'!$A$1:$CP$1,0))</f>
        <v>13</v>
      </c>
      <c r="AH68" s="32">
        <f>INDEX('DATA POBLACION'!$A$1:$CP$357,MATCH($G68,'DATA POBLACION'!$F$1:$F$357,0),MATCH(CONCATENATE(AH$1,"_",$H68),'DATA POBLACION'!$A$1:$CP$1,0))</f>
        <v>11</v>
      </c>
      <c r="AI68" s="4">
        <f t="shared" si="27"/>
        <v>57</v>
      </c>
      <c r="AJ68" s="32">
        <f>INDEX('DATA POBLACION'!$A$1:$CP$357,MATCH($G68,'DATA POBLACION'!$F$1:$F$357,0),MATCH(CONCATENATE(AJ$1,"_",$H68),'DATA POBLACION'!$A$1:$CP$1,0))</f>
        <v>62</v>
      </c>
      <c r="AK68" s="32">
        <f>INDEX('DATA POBLACION'!$A$1:$CP$357,MATCH($G68,'DATA POBLACION'!$F$1:$F$357,0),MATCH(CONCATENATE(AK$1,"_",$H68),'DATA POBLACION'!$A$1:$CP$1,0))</f>
        <v>61</v>
      </c>
      <c r="AL68" s="84">
        <f t="shared" si="23"/>
        <v>147</v>
      </c>
      <c r="AM68" s="32">
        <f>INDEX('DATA POBLACION'!$A$1:$CP$357,MATCH($G68,'DATA POBLACION'!$F$1:$F$357,0),MATCH(CONCATENATE(AM$1,"_",$H68),'DATA POBLACION'!$A$1:$CP$1,0))</f>
        <v>42</v>
      </c>
      <c r="AN68" s="32">
        <f>INDEX('DATA POBLACION'!$A$1:$CP$357,MATCH($G68,'DATA POBLACION'!$F$1:$F$357,0),MATCH(CONCATENATE(AN$1,"_",$H68),'DATA POBLACION'!$A$1:$CP$1,0))</f>
        <v>41</v>
      </c>
      <c r="AO68" s="32">
        <f>INDEX('DATA POBLACION'!$A$1:$CP$357,MATCH($G68,'DATA POBLACION'!$F$1:$F$357,0),MATCH(CONCATENATE(AO$1,"_",$H68),'DATA POBLACION'!$A$1:$CP$1,0))</f>
        <v>35</v>
      </c>
      <c r="AP68" s="32">
        <f>INDEX('DATA POBLACION'!$A$1:$CP$357,MATCH($G68,'DATA POBLACION'!$F$1:$F$357,0),MATCH(CONCATENATE(AP$1,"_",$H68),'DATA POBLACION'!$A$1:$CP$1,0))</f>
        <v>37</v>
      </c>
      <c r="AQ68" s="32">
        <f>INDEX('DATA POBLACION'!$A$1:$CP$357,MATCH($G68,'DATA POBLACION'!$F$1:$F$357,0),MATCH(CONCATENATE(AQ$1,"_",$H68),'DATA POBLACION'!$A$1:$CP$1,0))</f>
        <v>36</v>
      </c>
      <c r="AR68" s="32">
        <f>INDEX('DATA POBLACION'!$A$1:$CP$357,MATCH($G68,'DATA POBLACION'!$F$1:$F$357,0),MATCH(CONCATENATE(AR$1,"_",$H68),'DATA POBLACION'!$A$1:$CP$1,0))</f>
        <v>28</v>
      </c>
      <c r="AS68" s="84">
        <f t="shared" si="24"/>
        <v>219</v>
      </c>
      <c r="AT68" s="32">
        <f>INDEX('DATA POBLACION'!$A$1:$CP$357,MATCH($G68,'DATA POBLACION'!$F$1:$F$357,0),MATCH(CONCATENATE(AT$1,"_",$H68),'DATA POBLACION'!$A$1:$CP$1,0))</f>
        <v>23</v>
      </c>
      <c r="AU68" s="32">
        <f>INDEX('DATA POBLACION'!$A$1:$CP$357,MATCH($G68,'DATA POBLACION'!$F$1:$F$357,0),MATCH(CONCATENATE(AU$1,"_",$H68),'DATA POBLACION'!$A$1:$CP$1,0))</f>
        <v>20</v>
      </c>
      <c r="AV68" s="32">
        <f>INDEX('DATA POBLACION'!$A$1:$CP$357,MATCH($G68,'DATA POBLACION'!$F$1:$F$357,0),MATCH(CONCATENATE(AV$1,"_",$H68),'DATA POBLACION'!$A$1:$CP$1,0))</f>
        <v>14</v>
      </c>
      <c r="AW68" s="32">
        <f>INDEX('DATA POBLACION'!$A$1:$CP$357,MATCH($G68,'DATA POBLACION'!$F$1:$F$357,0),MATCH(CONCATENATE(AW$1,"_",$H68),'DATA POBLACION'!$A$1:$CP$1,0))</f>
        <v>12</v>
      </c>
      <c r="AX68" s="32">
        <f>INDEX('DATA POBLACION'!$A$1:$CP$357,MATCH($G68,'DATA POBLACION'!$F$1:$F$357,0),MATCH(CONCATENATE(AX$1,"_",$H68),'DATA POBLACION'!$A$1:$CP$1,0))</f>
        <v>12</v>
      </c>
      <c r="AY68" s="83">
        <f t="shared" si="25"/>
        <v>81</v>
      </c>
    </row>
    <row r="69" spans="1:51" x14ac:dyDescent="0.2">
      <c r="A69" s="18" t="s">
        <v>43</v>
      </c>
      <c r="B69" s="19" t="s">
        <v>65</v>
      </c>
      <c r="C69" s="20" t="s">
        <v>72</v>
      </c>
      <c r="D69" s="21" t="s">
        <v>3</v>
      </c>
      <c r="E69" s="22" t="s">
        <v>19</v>
      </c>
      <c r="F69" s="23">
        <v>2</v>
      </c>
      <c r="G69" s="24" t="s">
        <v>227</v>
      </c>
      <c r="H69" s="4" t="s">
        <v>126</v>
      </c>
      <c r="I69" s="4">
        <f t="shared" si="26"/>
        <v>653</v>
      </c>
      <c r="J69" s="32">
        <f>INDEX('DATA POBLACION'!$A$1:$CP$357,MATCH($G69,'DATA POBLACION'!$F$1:$F$357,0),MATCH(CONCATENATE(J$1,"_",$H69),'DATA POBLACION'!$A$1:$CP$1,0))</f>
        <v>7</v>
      </c>
      <c r="K69" s="32">
        <f>INDEX('DATA POBLACION'!$A$1:$CP$357,MATCH($G69,'DATA POBLACION'!$F$1:$F$357,0),MATCH(CONCATENATE(K$1,"_",$H69),'DATA POBLACION'!$A$1:$CP$1,0))</f>
        <v>8</v>
      </c>
      <c r="L69" s="32">
        <f>INDEX('DATA POBLACION'!$A$1:$CP$357,MATCH($G69,'DATA POBLACION'!$F$1:$F$357,0),MATCH(CONCATENATE(L$1,"_",$H69),'DATA POBLACION'!$A$1:$CP$1,0))</f>
        <v>7</v>
      </c>
      <c r="M69" s="32">
        <f>INDEX('DATA POBLACION'!$A$1:$CP$357,MATCH($G69,'DATA POBLACION'!$F$1:$F$357,0),MATCH(CONCATENATE(M$1,"_",$H69),'DATA POBLACION'!$A$1:$CP$1,0))</f>
        <v>9</v>
      </c>
      <c r="N69" s="32">
        <f>INDEX('DATA POBLACION'!$A$1:$CP$357,MATCH($G69,'DATA POBLACION'!$F$1:$F$357,0),MATCH(CONCATENATE(N$1,"_",$H69),'DATA POBLACION'!$A$1:$CP$1,0))</f>
        <v>8</v>
      </c>
      <c r="O69" s="85">
        <f t="shared" si="18"/>
        <v>24</v>
      </c>
      <c r="P69" s="84">
        <f t="shared" si="19"/>
        <v>39</v>
      </c>
      <c r="Q69" s="32">
        <f>INDEX('DATA POBLACION'!$A$1:$CP$357,MATCH($G69,'DATA POBLACION'!$F$1:$F$357,0),MATCH(CONCATENATE(Q$1,"_",$H69),'DATA POBLACION'!$A$1:$CP$1,0))</f>
        <v>9</v>
      </c>
      <c r="R69" s="32">
        <f>INDEX('DATA POBLACION'!$A$1:$CP$357,MATCH($G69,'DATA POBLACION'!$F$1:$F$357,0),MATCH(CONCATENATE(R$1,"_",$H69),'DATA POBLACION'!$A$1:$CP$1,0))</f>
        <v>8</v>
      </c>
      <c r="S69" s="32">
        <f>INDEX('DATA POBLACION'!$A$1:$CP$357,MATCH($G69,'DATA POBLACION'!$F$1:$F$357,0),MATCH(CONCATENATE(S$1,"_",$H69),'DATA POBLACION'!$A$1:$CP$1,0))</f>
        <v>8</v>
      </c>
      <c r="T69" s="32">
        <f>INDEX('DATA POBLACION'!$A$1:$CP$357,MATCH($G69,'DATA POBLACION'!$F$1:$F$357,0),MATCH(CONCATENATE(T$1,"_",$H69),'DATA POBLACION'!$A$1:$CP$1,0))</f>
        <v>9</v>
      </c>
      <c r="U69" s="32">
        <f>INDEX('DATA POBLACION'!$A$1:$CP$357,MATCH($G69,'DATA POBLACION'!$F$1:$F$357,0),MATCH(CONCATENATE(U$1,"_",$H69),'DATA POBLACION'!$A$1:$CP$1,0))</f>
        <v>8</v>
      </c>
      <c r="V69" s="84">
        <f t="shared" si="20"/>
        <v>42</v>
      </c>
      <c r="W69" s="32">
        <f>INDEX('DATA POBLACION'!$A$1:$CP$357,MATCH($G69,'DATA POBLACION'!$F$1:$F$357,0),MATCH(CONCATENATE(W$1,"_",$H69),'DATA POBLACION'!$A$1:$CP$1,0))</f>
        <v>8</v>
      </c>
      <c r="X69" s="32">
        <f>INDEX('DATA POBLACION'!$A$1:$CP$357,MATCH($G69,'DATA POBLACION'!$F$1:$F$357,0),MATCH(CONCATENATE(X$1,"_",$H69),'DATA POBLACION'!$A$1:$CP$1,0))</f>
        <v>9</v>
      </c>
      <c r="Y69" s="32">
        <f>INDEX('DATA POBLACION'!$A$1:$CP$357,MATCH($G69,'DATA POBLACION'!$F$1:$F$357,0),MATCH(CONCATENATE(Y$1,"_",$H69),'DATA POBLACION'!$A$1:$CP$1,0))</f>
        <v>9</v>
      </c>
      <c r="Z69" s="32">
        <f>INDEX('DATA POBLACION'!$A$1:$CP$357,MATCH($G69,'DATA POBLACION'!$F$1:$F$357,0),MATCH(CONCATENATE(Z$1,"_",$H69),'DATA POBLACION'!$A$1:$CP$1,0))</f>
        <v>10</v>
      </c>
      <c r="AA69" s="32">
        <f>INDEX('DATA POBLACION'!$A$1:$CP$357,MATCH($G69,'DATA POBLACION'!$F$1:$F$357,0),MATCH(CONCATENATE(AA$1,"_",$H69),'DATA POBLACION'!$A$1:$CP$1,0))</f>
        <v>9</v>
      </c>
      <c r="AB69" s="83">
        <f t="shared" si="21"/>
        <v>45</v>
      </c>
      <c r="AC69" s="32">
        <f>INDEX('DATA POBLACION'!$A$1:$CP$357,MATCH($G69,'DATA POBLACION'!$F$1:$F$357,0),MATCH(CONCATENATE(AC$1,"_",$H69),'DATA POBLACION'!$A$1:$CP$1,0))</f>
        <v>11</v>
      </c>
      <c r="AD69" s="32">
        <f>INDEX('DATA POBLACION'!$A$1:$CP$357,MATCH($G69,'DATA POBLACION'!$F$1:$F$357,0),MATCH(CONCATENATE(AD$1,"_",$H69),'DATA POBLACION'!$A$1:$CP$1,0))</f>
        <v>10</v>
      </c>
      <c r="AE69" s="32">
        <f>INDEX('DATA POBLACION'!$A$1:$CP$357,MATCH($G69,'DATA POBLACION'!$F$1:$F$357,0),MATCH(CONCATENATE(AE$1,"_",$H69),'DATA POBLACION'!$A$1:$CP$1,0))</f>
        <v>12</v>
      </c>
      <c r="AF69" s="84">
        <f t="shared" si="22"/>
        <v>33</v>
      </c>
      <c r="AG69" s="32">
        <f>INDEX('DATA POBLACION'!$A$1:$CP$357,MATCH($G69,'DATA POBLACION'!$F$1:$F$357,0),MATCH(CONCATENATE(AG$1,"_",$H69),'DATA POBLACION'!$A$1:$CP$1,0))</f>
        <v>13</v>
      </c>
      <c r="AH69" s="32">
        <f>INDEX('DATA POBLACION'!$A$1:$CP$357,MATCH($G69,'DATA POBLACION'!$F$1:$F$357,0),MATCH(CONCATENATE(AH$1,"_",$H69),'DATA POBLACION'!$A$1:$CP$1,0))</f>
        <v>12</v>
      </c>
      <c r="AI69" s="4">
        <f t="shared" si="27"/>
        <v>58</v>
      </c>
      <c r="AJ69" s="32">
        <f>INDEX('DATA POBLACION'!$A$1:$CP$357,MATCH($G69,'DATA POBLACION'!$F$1:$F$357,0),MATCH(CONCATENATE(AJ$1,"_",$H69),'DATA POBLACION'!$A$1:$CP$1,0))</f>
        <v>61</v>
      </c>
      <c r="AK69" s="32">
        <f>INDEX('DATA POBLACION'!$A$1:$CP$357,MATCH($G69,'DATA POBLACION'!$F$1:$F$357,0),MATCH(CONCATENATE(AK$1,"_",$H69),'DATA POBLACION'!$A$1:$CP$1,0))</f>
        <v>60</v>
      </c>
      <c r="AL69" s="84">
        <f t="shared" si="23"/>
        <v>146</v>
      </c>
      <c r="AM69" s="32">
        <f>INDEX('DATA POBLACION'!$A$1:$CP$357,MATCH($G69,'DATA POBLACION'!$F$1:$F$357,0),MATCH(CONCATENATE(AM$1,"_",$H69),'DATA POBLACION'!$A$1:$CP$1,0))</f>
        <v>47</v>
      </c>
      <c r="AN69" s="32">
        <f>INDEX('DATA POBLACION'!$A$1:$CP$357,MATCH($G69,'DATA POBLACION'!$F$1:$F$357,0),MATCH(CONCATENATE(AN$1,"_",$H69),'DATA POBLACION'!$A$1:$CP$1,0))</f>
        <v>43</v>
      </c>
      <c r="AO69" s="32">
        <f>INDEX('DATA POBLACION'!$A$1:$CP$357,MATCH($G69,'DATA POBLACION'!$F$1:$F$357,0),MATCH(CONCATENATE(AO$1,"_",$H69),'DATA POBLACION'!$A$1:$CP$1,0))</f>
        <v>43</v>
      </c>
      <c r="AP69" s="32">
        <f>INDEX('DATA POBLACION'!$A$1:$CP$357,MATCH($G69,'DATA POBLACION'!$F$1:$F$357,0),MATCH(CONCATENATE(AP$1,"_",$H69),'DATA POBLACION'!$A$1:$CP$1,0))</f>
        <v>42</v>
      </c>
      <c r="AQ69" s="32">
        <f>INDEX('DATA POBLACION'!$A$1:$CP$357,MATCH($G69,'DATA POBLACION'!$F$1:$F$357,0),MATCH(CONCATENATE(AQ$1,"_",$H69),'DATA POBLACION'!$A$1:$CP$1,0))</f>
        <v>40</v>
      </c>
      <c r="AR69" s="32">
        <f>INDEX('DATA POBLACION'!$A$1:$CP$357,MATCH($G69,'DATA POBLACION'!$F$1:$F$357,0),MATCH(CONCATENATE(AR$1,"_",$H69),'DATA POBLACION'!$A$1:$CP$1,0))</f>
        <v>34</v>
      </c>
      <c r="AS69" s="84">
        <f t="shared" si="24"/>
        <v>249</v>
      </c>
      <c r="AT69" s="32">
        <f>INDEX('DATA POBLACION'!$A$1:$CP$357,MATCH($G69,'DATA POBLACION'!$F$1:$F$357,0),MATCH(CONCATENATE(AT$1,"_",$H69),'DATA POBLACION'!$A$1:$CP$1,0))</f>
        <v>24</v>
      </c>
      <c r="AU69" s="32">
        <f>INDEX('DATA POBLACION'!$A$1:$CP$357,MATCH($G69,'DATA POBLACION'!$F$1:$F$357,0),MATCH(CONCATENATE(AU$1,"_",$H69),'DATA POBLACION'!$A$1:$CP$1,0))</f>
        <v>25</v>
      </c>
      <c r="AV69" s="32">
        <f>INDEX('DATA POBLACION'!$A$1:$CP$357,MATCH($G69,'DATA POBLACION'!$F$1:$F$357,0),MATCH(CONCATENATE(AV$1,"_",$H69),'DATA POBLACION'!$A$1:$CP$1,0))</f>
        <v>18</v>
      </c>
      <c r="AW69" s="32">
        <f>INDEX('DATA POBLACION'!$A$1:$CP$357,MATCH($G69,'DATA POBLACION'!$F$1:$F$357,0),MATCH(CONCATENATE(AW$1,"_",$H69),'DATA POBLACION'!$A$1:$CP$1,0))</f>
        <v>15</v>
      </c>
      <c r="AX69" s="32">
        <f>INDEX('DATA POBLACION'!$A$1:$CP$357,MATCH($G69,'DATA POBLACION'!$F$1:$F$357,0),MATCH(CONCATENATE(AX$1,"_",$H69),'DATA POBLACION'!$A$1:$CP$1,0))</f>
        <v>17</v>
      </c>
      <c r="AY69" s="83">
        <f t="shared" si="25"/>
        <v>99</v>
      </c>
    </row>
    <row r="70" spans="1:51" x14ac:dyDescent="0.2">
      <c r="A70" s="18" t="s">
        <v>47</v>
      </c>
      <c r="B70" s="19" t="s">
        <v>65</v>
      </c>
      <c r="C70" s="20" t="s">
        <v>72</v>
      </c>
      <c r="D70" s="21" t="s">
        <v>3</v>
      </c>
      <c r="E70" s="22" t="s">
        <v>23</v>
      </c>
      <c r="F70" s="23">
        <v>2</v>
      </c>
      <c r="G70" s="24" t="s">
        <v>218</v>
      </c>
      <c r="H70" s="4" t="s">
        <v>125</v>
      </c>
      <c r="I70" s="4">
        <f t="shared" si="26"/>
        <v>659</v>
      </c>
      <c r="J70" s="32">
        <f>INDEX('DATA POBLACION'!$A$1:$CP$357,MATCH($G70,'DATA POBLACION'!$F$1:$F$357,0),MATCH(CONCATENATE(J$1,"_",$H70),'DATA POBLACION'!$A$1:$CP$1,0))</f>
        <v>9</v>
      </c>
      <c r="K70" s="32">
        <f>INDEX('DATA POBLACION'!$A$1:$CP$357,MATCH($G70,'DATA POBLACION'!$F$1:$F$357,0),MATCH(CONCATENATE(K$1,"_",$H70),'DATA POBLACION'!$A$1:$CP$1,0))</f>
        <v>8</v>
      </c>
      <c r="L70" s="32">
        <f>INDEX('DATA POBLACION'!$A$1:$CP$357,MATCH($G70,'DATA POBLACION'!$F$1:$F$357,0),MATCH(CONCATENATE(L$1,"_",$H70),'DATA POBLACION'!$A$1:$CP$1,0))</f>
        <v>10</v>
      </c>
      <c r="M70" s="32">
        <f>INDEX('DATA POBLACION'!$A$1:$CP$357,MATCH($G70,'DATA POBLACION'!$F$1:$F$357,0),MATCH(CONCATENATE(M$1,"_",$H70),'DATA POBLACION'!$A$1:$CP$1,0))</f>
        <v>11</v>
      </c>
      <c r="N70" s="32">
        <f>INDEX('DATA POBLACION'!$A$1:$CP$357,MATCH($G70,'DATA POBLACION'!$F$1:$F$357,0),MATCH(CONCATENATE(N$1,"_",$H70),'DATA POBLACION'!$A$1:$CP$1,0))</f>
        <v>10</v>
      </c>
      <c r="O70" s="85">
        <f t="shared" si="18"/>
        <v>31</v>
      </c>
      <c r="P70" s="84">
        <f t="shared" si="19"/>
        <v>48</v>
      </c>
      <c r="Q70" s="32">
        <f>INDEX('DATA POBLACION'!$A$1:$CP$357,MATCH($G70,'DATA POBLACION'!$F$1:$F$357,0),MATCH(CONCATENATE(Q$1,"_",$H70),'DATA POBLACION'!$A$1:$CP$1,0))</f>
        <v>10</v>
      </c>
      <c r="R70" s="32">
        <f>INDEX('DATA POBLACION'!$A$1:$CP$357,MATCH($G70,'DATA POBLACION'!$F$1:$F$357,0),MATCH(CONCATENATE(R$1,"_",$H70),'DATA POBLACION'!$A$1:$CP$1,0))</f>
        <v>13</v>
      </c>
      <c r="S70" s="32">
        <f>INDEX('DATA POBLACION'!$A$1:$CP$357,MATCH($G70,'DATA POBLACION'!$F$1:$F$357,0),MATCH(CONCATENATE(S$1,"_",$H70),'DATA POBLACION'!$A$1:$CP$1,0))</f>
        <v>13</v>
      </c>
      <c r="T70" s="32">
        <f>INDEX('DATA POBLACION'!$A$1:$CP$357,MATCH($G70,'DATA POBLACION'!$F$1:$F$357,0),MATCH(CONCATENATE(T$1,"_",$H70),'DATA POBLACION'!$A$1:$CP$1,0))</f>
        <v>13</v>
      </c>
      <c r="U70" s="32">
        <f>INDEX('DATA POBLACION'!$A$1:$CP$357,MATCH($G70,'DATA POBLACION'!$F$1:$F$357,0),MATCH(CONCATENATE(U$1,"_",$H70),'DATA POBLACION'!$A$1:$CP$1,0))</f>
        <v>12</v>
      </c>
      <c r="V70" s="84">
        <f t="shared" si="20"/>
        <v>61</v>
      </c>
      <c r="W70" s="32">
        <f>INDEX('DATA POBLACION'!$A$1:$CP$357,MATCH($G70,'DATA POBLACION'!$F$1:$F$357,0),MATCH(CONCATENATE(W$1,"_",$H70),'DATA POBLACION'!$A$1:$CP$1,0))</f>
        <v>13</v>
      </c>
      <c r="X70" s="32">
        <f>INDEX('DATA POBLACION'!$A$1:$CP$357,MATCH($G70,'DATA POBLACION'!$F$1:$F$357,0),MATCH(CONCATENATE(X$1,"_",$H70),'DATA POBLACION'!$A$1:$CP$1,0))</f>
        <v>12</v>
      </c>
      <c r="Y70" s="32">
        <f>INDEX('DATA POBLACION'!$A$1:$CP$357,MATCH($G70,'DATA POBLACION'!$F$1:$F$357,0),MATCH(CONCATENATE(Y$1,"_",$H70),'DATA POBLACION'!$A$1:$CP$1,0))</f>
        <v>13</v>
      </c>
      <c r="Z70" s="32">
        <f>INDEX('DATA POBLACION'!$A$1:$CP$357,MATCH($G70,'DATA POBLACION'!$F$1:$F$357,0),MATCH(CONCATENATE(Z$1,"_",$H70),'DATA POBLACION'!$A$1:$CP$1,0))</f>
        <v>13</v>
      </c>
      <c r="AA70" s="32">
        <f>INDEX('DATA POBLACION'!$A$1:$CP$357,MATCH($G70,'DATA POBLACION'!$F$1:$F$357,0),MATCH(CONCATENATE(AA$1,"_",$H70),'DATA POBLACION'!$A$1:$CP$1,0))</f>
        <v>12</v>
      </c>
      <c r="AB70" s="83">
        <f t="shared" si="21"/>
        <v>63</v>
      </c>
      <c r="AC70" s="32">
        <f>INDEX('DATA POBLACION'!$A$1:$CP$357,MATCH($G70,'DATA POBLACION'!$F$1:$F$357,0),MATCH(CONCATENATE(AC$1,"_",$H70),'DATA POBLACION'!$A$1:$CP$1,0))</f>
        <v>12</v>
      </c>
      <c r="AD70" s="32">
        <f>INDEX('DATA POBLACION'!$A$1:$CP$357,MATCH($G70,'DATA POBLACION'!$F$1:$F$357,0),MATCH(CONCATENATE(AD$1,"_",$H70),'DATA POBLACION'!$A$1:$CP$1,0))</f>
        <v>13</v>
      </c>
      <c r="AE70" s="32">
        <f>INDEX('DATA POBLACION'!$A$1:$CP$357,MATCH($G70,'DATA POBLACION'!$F$1:$F$357,0),MATCH(CONCATENATE(AE$1,"_",$H70),'DATA POBLACION'!$A$1:$CP$1,0))</f>
        <v>13</v>
      </c>
      <c r="AF70" s="84">
        <f t="shared" si="22"/>
        <v>38</v>
      </c>
      <c r="AG70" s="32">
        <f>INDEX('DATA POBLACION'!$A$1:$CP$357,MATCH($G70,'DATA POBLACION'!$F$1:$F$357,0),MATCH(CONCATENATE(AG$1,"_",$H70),'DATA POBLACION'!$A$1:$CP$1,0))</f>
        <v>13</v>
      </c>
      <c r="AH70" s="32">
        <f>INDEX('DATA POBLACION'!$A$1:$CP$357,MATCH($G70,'DATA POBLACION'!$F$1:$F$357,0),MATCH(CONCATENATE(AH$1,"_",$H70),'DATA POBLACION'!$A$1:$CP$1,0))</f>
        <v>13</v>
      </c>
      <c r="AI70" s="4">
        <f t="shared" si="27"/>
        <v>64</v>
      </c>
      <c r="AJ70" s="32">
        <f>INDEX('DATA POBLACION'!$A$1:$CP$357,MATCH($G70,'DATA POBLACION'!$F$1:$F$357,0),MATCH(CONCATENATE(AJ$1,"_",$H70),'DATA POBLACION'!$A$1:$CP$1,0))</f>
        <v>63</v>
      </c>
      <c r="AK70" s="32">
        <f>INDEX('DATA POBLACION'!$A$1:$CP$357,MATCH($G70,'DATA POBLACION'!$F$1:$F$357,0),MATCH(CONCATENATE(AK$1,"_",$H70),'DATA POBLACION'!$A$1:$CP$1,0))</f>
        <v>62</v>
      </c>
      <c r="AL70" s="84">
        <f t="shared" si="23"/>
        <v>151</v>
      </c>
      <c r="AM70" s="32">
        <f>INDEX('DATA POBLACION'!$A$1:$CP$357,MATCH($G70,'DATA POBLACION'!$F$1:$F$357,0),MATCH(CONCATENATE(AM$1,"_",$H70),'DATA POBLACION'!$A$1:$CP$1,0))</f>
        <v>52</v>
      </c>
      <c r="AN70" s="32">
        <f>INDEX('DATA POBLACION'!$A$1:$CP$357,MATCH($G70,'DATA POBLACION'!$F$1:$F$357,0),MATCH(CONCATENATE(AN$1,"_",$H70),'DATA POBLACION'!$A$1:$CP$1,0))</f>
        <v>45</v>
      </c>
      <c r="AO70" s="32">
        <f>INDEX('DATA POBLACION'!$A$1:$CP$357,MATCH($G70,'DATA POBLACION'!$F$1:$F$357,0),MATCH(CONCATENATE(AO$1,"_",$H70),'DATA POBLACION'!$A$1:$CP$1,0))</f>
        <v>39</v>
      </c>
      <c r="AP70" s="32">
        <f>INDEX('DATA POBLACION'!$A$1:$CP$357,MATCH($G70,'DATA POBLACION'!$F$1:$F$357,0),MATCH(CONCATENATE(AP$1,"_",$H70),'DATA POBLACION'!$A$1:$CP$1,0))</f>
        <v>35</v>
      </c>
      <c r="AQ70" s="32">
        <f>INDEX('DATA POBLACION'!$A$1:$CP$357,MATCH($G70,'DATA POBLACION'!$F$1:$F$357,0),MATCH(CONCATENATE(AQ$1,"_",$H70),'DATA POBLACION'!$A$1:$CP$1,0))</f>
        <v>31</v>
      </c>
      <c r="AR70" s="32">
        <f>INDEX('DATA POBLACION'!$A$1:$CP$357,MATCH($G70,'DATA POBLACION'!$F$1:$F$357,0),MATCH(CONCATENATE(AR$1,"_",$H70),'DATA POBLACION'!$A$1:$CP$1,0))</f>
        <v>28</v>
      </c>
      <c r="AS70" s="84">
        <f t="shared" si="24"/>
        <v>230</v>
      </c>
      <c r="AT70" s="32">
        <f>INDEX('DATA POBLACION'!$A$1:$CP$357,MATCH($G70,'DATA POBLACION'!$F$1:$F$357,0),MATCH(CONCATENATE(AT$1,"_",$H70),'DATA POBLACION'!$A$1:$CP$1,0))</f>
        <v>21</v>
      </c>
      <c r="AU70" s="32">
        <f>INDEX('DATA POBLACION'!$A$1:$CP$357,MATCH($G70,'DATA POBLACION'!$F$1:$F$357,0),MATCH(CONCATENATE(AU$1,"_",$H70),'DATA POBLACION'!$A$1:$CP$1,0))</f>
        <v>17</v>
      </c>
      <c r="AV70" s="32">
        <f>INDEX('DATA POBLACION'!$A$1:$CP$357,MATCH($G70,'DATA POBLACION'!$F$1:$F$357,0),MATCH(CONCATENATE(AV$1,"_",$H70),'DATA POBLACION'!$A$1:$CP$1,0))</f>
        <v>12</v>
      </c>
      <c r="AW70" s="32">
        <f>INDEX('DATA POBLACION'!$A$1:$CP$357,MATCH($G70,'DATA POBLACION'!$F$1:$F$357,0),MATCH(CONCATENATE(AW$1,"_",$H70),'DATA POBLACION'!$A$1:$CP$1,0))</f>
        <v>8</v>
      </c>
      <c r="AX70" s="32">
        <f>INDEX('DATA POBLACION'!$A$1:$CP$357,MATCH($G70,'DATA POBLACION'!$F$1:$F$357,0),MATCH(CONCATENATE(AX$1,"_",$H70),'DATA POBLACION'!$A$1:$CP$1,0))</f>
        <v>10</v>
      </c>
      <c r="AY70" s="83">
        <f t="shared" si="25"/>
        <v>68</v>
      </c>
    </row>
    <row r="71" spans="1:51" x14ac:dyDescent="0.2">
      <c r="A71" s="18" t="s">
        <v>47</v>
      </c>
      <c r="B71" s="19" t="s">
        <v>65</v>
      </c>
      <c r="C71" s="20" t="s">
        <v>72</v>
      </c>
      <c r="D71" s="21" t="s">
        <v>3</v>
      </c>
      <c r="E71" s="22" t="s">
        <v>23</v>
      </c>
      <c r="F71" s="23">
        <v>2</v>
      </c>
      <c r="G71" s="24" t="s">
        <v>218</v>
      </c>
      <c r="H71" s="4" t="s">
        <v>126</v>
      </c>
      <c r="I71" s="4">
        <f t="shared" si="26"/>
        <v>660</v>
      </c>
      <c r="J71" s="32">
        <f>INDEX('DATA POBLACION'!$A$1:$CP$357,MATCH($G71,'DATA POBLACION'!$F$1:$F$357,0),MATCH(CONCATENATE(J$1,"_",$H71),'DATA POBLACION'!$A$1:$CP$1,0))</f>
        <v>8</v>
      </c>
      <c r="K71" s="32">
        <f>INDEX('DATA POBLACION'!$A$1:$CP$357,MATCH($G71,'DATA POBLACION'!$F$1:$F$357,0),MATCH(CONCATENATE(K$1,"_",$H71),'DATA POBLACION'!$A$1:$CP$1,0))</f>
        <v>7</v>
      </c>
      <c r="L71" s="32">
        <f>INDEX('DATA POBLACION'!$A$1:$CP$357,MATCH($G71,'DATA POBLACION'!$F$1:$F$357,0),MATCH(CONCATENATE(L$1,"_",$H71),'DATA POBLACION'!$A$1:$CP$1,0))</f>
        <v>10</v>
      </c>
      <c r="M71" s="32">
        <f>INDEX('DATA POBLACION'!$A$1:$CP$357,MATCH($G71,'DATA POBLACION'!$F$1:$F$357,0),MATCH(CONCATENATE(M$1,"_",$H71),'DATA POBLACION'!$A$1:$CP$1,0))</f>
        <v>10</v>
      </c>
      <c r="N71" s="32">
        <f>INDEX('DATA POBLACION'!$A$1:$CP$357,MATCH($G71,'DATA POBLACION'!$F$1:$F$357,0),MATCH(CONCATENATE(N$1,"_",$H71),'DATA POBLACION'!$A$1:$CP$1,0))</f>
        <v>10</v>
      </c>
      <c r="O71" s="85">
        <f t="shared" si="18"/>
        <v>30</v>
      </c>
      <c r="P71" s="84">
        <f t="shared" si="19"/>
        <v>45</v>
      </c>
      <c r="Q71" s="32">
        <f>INDEX('DATA POBLACION'!$A$1:$CP$357,MATCH($G71,'DATA POBLACION'!$F$1:$F$357,0),MATCH(CONCATENATE(Q$1,"_",$H71),'DATA POBLACION'!$A$1:$CP$1,0))</f>
        <v>10</v>
      </c>
      <c r="R71" s="32">
        <f>INDEX('DATA POBLACION'!$A$1:$CP$357,MATCH($G71,'DATA POBLACION'!$F$1:$F$357,0),MATCH(CONCATENATE(R$1,"_",$H71),'DATA POBLACION'!$A$1:$CP$1,0))</f>
        <v>11</v>
      </c>
      <c r="S71" s="32">
        <f>INDEX('DATA POBLACION'!$A$1:$CP$357,MATCH($G71,'DATA POBLACION'!$F$1:$F$357,0),MATCH(CONCATENATE(S$1,"_",$H71),'DATA POBLACION'!$A$1:$CP$1,0))</f>
        <v>12</v>
      </c>
      <c r="T71" s="32">
        <f>INDEX('DATA POBLACION'!$A$1:$CP$357,MATCH($G71,'DATA POBLACION'!$F$1:$F$357,0),MATCH(CONCATENATE(T$1,"_",$H71),'DATA POBLACION'!$A$1:$CP$1,0))</f>
        <v>12</v>
      </c>
      <c r="U71" s="32">
        <f>INDEX('DATA POBLACION'!$A$1:$CP$357,MATCH($G71,'DATA POBLACION'!$F$1:$F$357,0),MATCH(CONCATENATE(U$1,"_",$H71),'DATA POBLACION'!$A$1:$CP$1,0))</f>
        <v>11</v>
      </c>
      <c r="V71" s="84">
        <f t="shared" si="20"/>
        <v>56</v>
      </c>
      <c r="W71" s="32">
        <f>INDEX('DATA POBLACION'!$A$1:$CP$357,MATCH($G71,'DATA POBLACION'!$F$1:$F$357,0),MATCH(CONCATENATE(W$1,"_",$H71),'DATA POBLACION'!$A$1:$CP$1,0))</f>
        <v>11</v>
      </c>
      <c r="X71" s="32">
        <f>INDEX('DATA POBLACION'!$A$1:$CP$357,MATCH($G71,'DATA POBLACION'!$F$1:$F$357,0),MATCH(CONCATENATE(X$1,"_",$H71),'DATA POBLACION'!$A$1:$CP$1,0))</f>
        <v>12</v>
      </c>
      <c r="Y71" s="32">
        <f>INDEX('DATA POBLACION'!$A$1:$CP$357,MATCH($G71,'DATA POBLACION'!$F$1:$F$357,0),MATCH(CONCATENATE(Y$1,"_",$H71),'DATA POBLACION'!$A$1:$CP$1,0))</f>
        <v>12</v>
      </c>
      <c r="Z71" s="32">
        <f>INDEX('DATA POBLACION'!$A$1:$CP$357,MATCH($G71,'DATA POBLACION'!$F$1:$F$357,0),MATCH(CONCATENATE(Z$1,"_",$H71),'DATA POBLACION'!$A$1:$CP$1,0))</f>
        <v>12</v>
      </c>
      <c r="AA71" s="32">
        <f>INDEX('DATA POBLACION'!$A$1:$CP$357,MATCH($G71,'DATA POBLACION'!$F$1:$F$357,0),MATCH(CONCATENATE(AA$1,"_",$H71),'DATA POBLACION'!$A$1:$CP$1,0))</f>
        <v>12</v>
      </c>
      <c r="AB71" s="83">
        <f t="shared" si="21"/>
        <v>59</v>
      </c>
      <c r="AC71" s="32">
        <f>INDEX('DATA POBLACION'!$A$1:$CP$357,MATCH($G71,'DATA POBLACION'!$F$1:$F$357,0),MATCH(CONCATENATE(AC$1,"_",$H71),'DATA POBLACION'!$A$1:$CP$1,0))</f>
        <v>12</v>
      </c>
      <c r="AD71" s="32">
        <f>INDEX('DATA POBLACION'!$A$1:$CP$357,MATCH($G71,'DATA POBLACION'!$F$1:$F$357,0),MATCH(CONCATENATE(AD$1,"_",$H71),'DATA POBLACION'!$A$1:$CP$1,0))</f>
        <v>13</v>
      </c>
      <c r="AE71" s="32">
        <f>INDEX('DATA POBLACION'!$A$1:$CP$357,MATCH($G71,'DATA POBLACION'!$F$1:$F$357,0),MATCH(CONCATENATE(AE$1,"_",$H71),'DATA POBLACION'!$A$1:$CP$1,0))</f>
        <v>12</v>
      </c>
      <c r="AF71" s="84">
        <f t="shared" si="22"/>
        <v>37</v>
      </c>
      <c r="AG71" s="32">
        <f>INDEX('DATA POBLACION'!$A$1:$CP$357,MATCH($G71,'DATA POBLACION'!$F$1:$F$357,0),MATCH(CONCATENATE(AG$1,"_",$H71),'DATA POBLACION'!$A$1:$CP$1,0))</f>
        <v>13</v>
      </c>
      <c r="AH71" s="32">
        <f>INDEX('DATA POBLACION'!$A$1:$CP$357,MATCH($G71,'DATA POBLACION'!$F$1:$F$357,0),MATCH(CONCATENATE(AH$1,"_",$H71),'DATA POBLACION'!$A$1:$CP$1,0))</f>
        <v>12</v>
      </c>
      <c r="AI71" s="4">
        <f t="shared" si="27"/>
        <v>62</v>
      </c>
      <c r="AJ71" s="32">
        <f>INDEX('DATA POBLACION'!$A$1:$CP$357,MATCH($G71,'DATA POBLACION'!$F$1:$F$357,0),MATCH(CONCATENATE(AJ$1,"_",$H71),'DATA POBLACION'!$A$1:$CP$1,0))</f>
        <v>62</v>
      </c>
      <c r="AK71" s="32">
        <f>INDEX('DATA POBLACION'!$A$1:$CP$357,MATCH($G71,'DATA POBLACION'!$F$1:$F$357,0),MATCH(CONCATENATE(AK$1,"_",$H71),'DATA POBLACION'!$A$1:$CP$1,0))</f>
        <v>61</v>
      </c>
      <c r="AL71" s="84">
        <f t="shared" si="23"/>
        <v>148</v>
      </c>
      <c r="AM71" s="32">
        <f>INDEX('DATA POBLACION'!$A$1:$CP$357,MATCH($G71,'DATA POBLACION'!$F$1:$F$357,0),MATCH(CONCATENATE(AM$1,"_",$H71),'DATA POBLACION'!$A$1:$CP$1,0))</f>
        <v>52</v>
      </c>
      <c r="AN71" s="32">
        <f>INDEX('DATA POBLACION'!$A$1:$CP$357,MATCH($G71,'DATA POBLACION'!$F$1:$F$357,0),MATCH(CONCATENATE(AN$1,"_",$H71),'DATA POBLACION'!$A$1:$CP$1,0))</f>
        <v>45</v>
      </c>
      <c r="AO71" s="32">
        <f>INDEX('DATA POBLACION'!$A$1:$CP$357,MATCH($G71,'DATA POBLACION'!$F$1:$F$357,0),MATCH(CONCATENATE(AO$1,"_",$H71),'DATA POBLACION'!$A$1:$CP$1,0))</f>
        <v>42</v>
      </c>
      <c r="AP71" s="32">
        <f>INDEX('DATA POBLACION'!$A$1:$CP$357,MATCH($G71,'DATA POBLACION'!$F$1:$F$357,0),MATCH(CONCATENATE(AP$1,"_",$H71),'DATA POBLACION'!$A$1:$CP$1,0))</f>
        <v>37</v>
      </c>
      <c r="AQ71" s="32">
        <f>INDEX('DATA POBLACION'!$A$1:$CP$357,MATCH($G71,'DATA POBLACION'!$F$1:$F$357,0),MATCH(CONCATENATE(AQ$1,"_",$H71),'DATA POBLACION'!$A$1:$CP$1,0))</f>
        <v>33</v>
      </c>
      <c r="AR71" s="32">
        <f>INDEX('DATA POBLACION'!$A$1:$CP$357,MATCH($G71,'DATA POBLACION'!$F$1:$F$357,0),MATCH(CONCATENATE(AR$1,"_",$H71),'DATA POBLACION'!$A$1:$CP$1,0))</f>
        <v>28</v>
      </c>
      <c r="AS71" s="84">
        <f t="shared" si="24"/>
        <v>237</v>
      </c>
      <c r="AT71" s="32">
        <f>INDEX('DATA POBLACION'!$A$1:$CP$357,MATCH($G71,'DATA POBLACION'!$F$1:$F$357,0),MATCH(CONCATENATE(AT$1,"_",$H71),'DATA POBLACION'!$A$1:$CP$1,0))</f>
        <v>22</v>
      </c>
      <c r="AU71" s="32">
        <f>INDEX('DATA POBLACION'!$A$1:$CP$357,MATCH($G71,'DATA POBLACION'!$F$1:$F$357,0),MATCH(CONCATENATE(AU$1,"_",$H71),'DATA POBLACION'!$A$1:$CP$1,0))</f>
        <v>18</v>
      </c>
      <c r="AV71" s="32">
        <f>INDEX('DATA POBLACION'!$A$1:$CP$357,MATCH($G71,'DATA POBLACION'!$F$1:$F$357,0),MATCH(CONCATENATE(AV$1,"_",$H71),'DATA POBLACION'!$A$1:$CP$1,0))</f>
        <v>13</v>
      </c>
      <c r="AW71" s="32">
        <f>INDEX('DATA POBLACION'!$A$1:$CP$357,MATCH($G71,'DATA POBLACION'!$F$1:$F$357,0),MATCH(CONCATENATE(AW$1,"_",$H71),'DATA POBLACION'!$A$1:$CP$1,0))</f>
        <v>11</v>
      </c>
      <c r="AX71" s="32">
        <f>INDEX('DATA POBLACION'!$A$1:$CP$357,MATCH($G71,'DATA POBLACION'!$F$1:$F$357,0),MATCH(CONCATENATE(AX$1,"_",$H71),'DATA POBLACION'!$A$1:$CP$1,0))</f>
        <v>14</v>
      </c>
      <c r="AY71" s="83">
        <f t="shared" si="25"/>
        <v>78</v>
      </c>
    </row>
    <row r="72" spans="1:51" x14ac:dyDescent="0.2">
      <c r="A72" s="18" t="s">
        <v>43</v>
      </c>
      <c r="B72" s="19" t="s">
        <v>65</v>
      </c>
      <c r="C72" s="20" t="s">
        <v>72</v>
      </c>
      <c r="D72" s="21" t="s">
        <v>3</v>
      </c>
      <c r="E72" s="22" t="s">
        <v>19</v>
      </c>
      <c r="F72" s="23">
        <v>2</v>
      </c>
      <c r="G72" s="24" t="s">
        <v>225</v>
      </c>
      <c r="H72" s="4" t="s">
        <v>125</v>
      </c>
      <c r="I72" s="4">
        <f t="shared" si="26"/>
        <v>2660</v>
      </c>
      <c r="J72" s="32">
        <f>INDEX('DATA POBLACION'!$A$1:$CP$357,MATCH($G72,'DATA POBLACION'!$F$1:$F$357,0),MATCH(CONCATENATE(J$1,"_",$H72),'DATA POBLACION'!$A$1:$CP$1,0))</f>
        <v>35</v>
      </c>
      <c r="K72" s="32">
        <f>INDEX('DATA POBLACION'!$A$1:$CP$357,MATCH($G72,'DATA POBLACION'!$F$1:$F$357,0),MATCH(CONCATENATE(K$1,"_",$H72),'DATA POBLACION'!$A$1:$CP$1,0))</f>
        <v>37</v>
      </c>
      <c r="L72" s="32">
        <f>INDEX('DATA POBLACION'!$A$1:$CP$357,MATCH($G72,'DATA POBLACION'!$F$1:$F$357,0),MATCH(CONCATENATE(L$1,"_",$H72),'DATA POBLACION'!$A$1:$CP$1,0))</f>
        <v>38</v>
      </c>
      <c r="M72" s="32">
        <f>INDEX('DATA POBLACION'!$A$1:$CP$357,MATCH($G72,'DATA POBLACION'!$F$1:$F$357,0),MATCH(CONCATENATE(M$1,"_",$H72),'DATA POBLACION'!$A$1:$CP$1,0))</f>
        <v>31</v>
      </c>
      <c r="N72" s="32">
        <f>INDEX('DATA POBLACION'!$A$1:$CP$357,MATCH($G72,'DATA POBLACION'!$F$1:$F$357,0),MATCH(CONCATENATE(N$1,"_",$H72),'DATA POBLACION'!$A$1:$CP$1,0))</f>
        <v>32</v>
      </c>
      <c r="O72" s="85">
        <f t="shared" si="18"/>
        <v>101</v>
      </c>
      <c r="P72" s="84">
        <f t="shared" si="19"/>
        <v>173</v>
      </c>
      <c r="Q72" s="32">
        <f>INDEX('DATA POBLACION'!$A$1:$CP$357,MATCH($G72,'DATA POBLACION'!$F$1:$F$357,0),MATCH(CONCATENATE(Q$1,"_",$H72),'DATA POBLACION'!$A$1:$CP$1,0))</f>
        <v>34</v>
      </c>
      <c r="R72" s="32">
        <f>INDEX('DATA POBLACION'!$A$1:$CP$357,MATCH($G72,'DATA POBLACION'!$F$1:$F$357,0),MATCH(CONCATENATE(R$1,"_",$H72),'DATA POBLACION'!$A$1:$CP$1,0))</f>
        <v>37</v>
      </c>
      <c r="S72" s="32">
        <f>INDEX('DATA POBLACION'!$A$1:$CP$357,MATCH($G72,'DATA POBLACION'!$F$1:$F$357,0),MATCH(CONCATENATE(S$1,"_",$H72),'DATA POBLACION'!$A$1:$CP$1,0))</f>
        <v>37</v>
      </c>
      <c r="T72" s="32">
        <f>INDEX('DATA POBLACION'!$A$1:$CP$357,MATCH($G72,'DATA POBLACION'!$F$1:$F$357,0),MATCH(CONCATENATE(T$1,"_",$H72),'DATA POBLACION'!$A$1:$CP$1,0))</f>
        <v>41</v>
      </c>
      <c r="U72" s="32">
        <f>INDEX('DATA POBLACION'!$A$1:$CP$357,MATCH($G72,'DATA POBLACION'!$F$1:$F$357,0),MATCH(CONCATENATE(U$1,"_",$H72),'DATA POBLACION'!$A$1:$CP$1,0))</f>
        <v>40</v>
      </c>
      <c r="V72" s="84">
        <f t="shared" si="20"/>
        <v>189</v>
      </c>
      <c r="W72" s="32">
        <f>INDEX('DATA POBLACION'!$A$1:$CP$357,MATCH($G72,'DATA POBLACION'!$F$1:$F$357,0),MATCH(CONCATENATE(W$1,"_",$H72),'DATA POBLACION'!$A$1:$CP$1,0))</f>
        <v>37</v>
      </c>
      <c r="X72" s="32">
        <f>INDEX('DATA POBLACION'!$A$1:$CP$357,MATCH($G72,'DATA POBLACION'!$F$1:$F$357,0),MATCH(CONCATENATE(X$1,"_",$H72),'DATA POBLACION'!$A$1:$CP$1,0))</f>
        <v>33</v>
      </c>
      <c r="Y72" s="32">
        <f>INDEX('DATA POBLACION'!$A$1:$CP$357,MATCH($G72,'DATA POBLACION'!$F$1:$F$357,0),MATCH(CONCATENATE(Y$1,"_",$H72),'DATA POBLACION'!$A$1:$CP$1,0))</f>
        <v>33</v>
      </c>
      <c r="Z72" s="32">
        <f>INDEX('DATA POBLACION'!$A$1:$CP$357,MATCH($G72,'DATA POBLACION'!$F$1:$F$357,0),MATCH(CONCATENATE(Z$1,"_",$H72),'DATA POBLACION'!$A$1:$CP$1,0))</f>
        <v>43</v>
      </c>
      <c r="AA72" s="32">
        <f>INDEX('DATA POBLACION'!$A$1:$CP$357,MATCH($G72,'DATA POBLACION'!$F$1:$F$357,0),MATCH(CONCATENATE(AA$1,"_",$H72),'DATA POBLACION'!$A$1:$CP$1,0))</f>
        <v>38</v>
      </c>
      <c r="AB72" s="83">
        <f t="shared" si="21"/>
        <v>184</v>
      </c>
      <c r="AC72" s="32">
        <f>INDEX('DATA POBLACION'!$A$1:$CP$357,MATCH($G72,'DATA POBLACION'!$F$1:$F$357,0),MATCH(CONCATENATE(AC$1,"_",$H72),'DATA POBLACION'!$A$1:$CP$1,0))</f>
        <v>44</v>
      </c>
      <c r="AD72" s="32">
        <f>INDEX('DATA POBLACION'!$A$1:$CP$357,MATCH($G72,'DATA POBLACION'!$F$1:$F$357,0),MATCH(CONCATENATE(AD$1,"_",$H72),'DATA POBLACION'!$A$1:$CP$1,0))</f>
        <v>57</v>
      </c>
      <c r="AE72" s="32">
        <f>INDEX('DATA POBLACION'!$A$1:$CP$357,MATCH($G72,'DATA POBLACION'!$F$1:$F$357,0),MATCH(CONCATENATE(AE$1,"_",$H72),'DATA POBLACION'!$A$1:$CP$1,0))</f>
        <v>43</v>
      </c>
      <c r="AF72" s="84">
        <f t="shared" si="22"/>
        <v>144</v>
      </c>
      <c r="AG72" s="32">
        <f>INDEX('DATA POBLACION'!$A$1:$CP$357,MATCH($G72,'DATA POBLACION'!$F$1:$F$357,0),MATCH(CONCATENATE(AG$1,"_",$H72),'DATA POBLACION'!$A$1:$CP$1,0))</f>
        <v>57</v>
      </c>
      <c r="AH72" s="32">
        <f>INDEX('DATA POBLACION'!$A$1:$CP$357,MATCH($G72,'DATA POBLACION'!$F$1:$F$357,0),MATCH(CONCATENATE(AH$1,"_",$H72),'DATA POBLACION'!$A$1:$CP$1,0))</f>
        <v>49</v>
      </c>
      <c r="AI72" s="4">
        <f t="shared" si="27"/>
        <v>250</v>
      </c>
      <c r="AJ72" s="32">
        <f>INDEX('DATA POBLACION'!$A$1:$CP$357,MATCH($G72,'DATA POBLACION'!$F$1:$F$357,0),MATCH(CONCATENATE(AJ$1,"_",$H72),'DATA POBLACION'!$A$1:$CP$1,0))</f>
        <v>274</v>
      </c>
      <c r="AK72" s="32">
        <f>INDEX('DATA POBLACION'!$A$1:$CP$357,MATCH($G72,'DATA POBLACION'!$F$1:$F$357,0),MATCH(CONCATENATE(AK$1,"_",$H72),'DATA POBLACION'!$A$1:$CP$1,0))</f>
        <v>267</v>
      </c>
      <c r="AL72" s="84">
        <f t="shared" si="23"/>
        <v>647</v>
      </c>
      <c r="AM72" s="32">
        <f>INDEX('DATA POBLACION'!$A$1:$CP$357,MATCH($G72,'DATA POBLACION'!$F$1:$F$357,0),MATCH(CONCATENATE(AM$1,"_",$H72),'DATA POBLACION'!$A$1:$CP$1,0))</f>
        <v>184</v>
      </c>
      <c r="AN72" s="32">
        <f>INDEX('DATA POBLACION'!$A$1:$CP$357,MATCH($G72,'DATA POBLACION'!$F$1:$F$357,0),MATCH(CONCATENATE(AN$1,"_",$H72),'DATA POBLACION'!$A$1:$CP$1,0))</f>
        <v>182</v>
      </c>
      <c r="AO72" s="32">
        <f>INDEX('DATA POBLACION'!$A$1:$CP$357,MATCH($G72,'DATA POBLACION'!$F$1:$F$357,0),MATCH(CONCATENATE(AO$1,"_",$H72),'DATA POBLACION'!$A$1:$CP$1,0))</f>
        <v>154</v>
      </c>
      <c r="AP72" s="32">
        <f>INDEX('DATA POBLACION'!$A$1:$CP$357,MATCH($G72,'DATA POBLACION'!$F$1:$F$357,0),MATCH(CONCATENATE(AP$1,"_",$H72),'DATA POBLACION'!$A$1:$CP$1,0))</f>
        <v>161</v>
      </c>
      <c r="AQ72" s="32">
        <f>INDEX('DATA POBLACION'!$A$1:$CP$357,MATCH($G72,'DATA POBLACION'!$F$1:$F$357,0),MATCH(CONCATENATE(AQ$1,"_",$H72),'DATA POBLACION'!$A$1:$CP$1,0))</f>
        <v>160</v>
      </c>
      <c r="AR72" s="32">
        <f>INDEX('DATA POBLACION'!$A$1:$CP$357,MATCH($G72,'DATA POBLACION'!$F$1:$F$357,0),MATCH(CONCATENATE(AR$1,"_",$H72),'DATA POBLACION'!$A$1:$CP$1,0))</f>
        <v>124</v>
      </c>
      <c r="AS72" s="84">
        <f t="shared" si="24"/>
        <v>965</v>
      </c>
      <c r="AT72" s="32">
        <f>INDEX('DATA POBLACION'!$A$1:$CP$357,MATCH($G72,'DATA POBLACION'!$F$1:$F$357,0),MATCH(CONCATENATE(AT$1,"_",$H72),'DATA POBLACION'!$A$1:$CP$1,0))</f>
        <v>100</v>
      </c>
      <c r="AU72" s="32">
        <f>INDEX('DATA POBLACION'!$A$1:$CP$357,MATCH($G72,'DATA POBLACION'!$F$1:$F$357,0),MATCH(CONCATENATE(AU$1,"_",$H72),'DATA POBLACION'!$A$1:$CP$1,0))</f>
        <v>87</v>
      </c>
      <c r="AV72" s="32">
        <f>INDEX('DATA POBLACION'!$A$1:$CP$357,MATCH($G72,'DATA POBLACION'!$F$1:$F$357,0),MATCH(CONCATENATE(AV$1,"_",$H72),'DATA POBLACION'!$A$1:$CP$1,0))</f>
        <v>62</v>
      </c>
      <c r="AW72" s="32">
        <f>INDEX('DATA POBLACION'!$A$1:$CP$357,MATCH($G72,'DATA POBLACION'!$F$1:$F$357,0),MATCH(CONCATENATE(AW$1,"_",$H72),'DATA POBLACION'!$A$1:$CP$1,0))</f>
        <v>55</v>
      </c>
      <c r="AX72" s="32">
        <f>INDEX('DATA POBLACION'!$A$1:$CP$357,MATCH($G72,'DATA POBLACION'!$F$1:$F$357,0),MATCH(CONCATENATE(AX$1,"_",$H72),'DATA POBLACION'!$A$1:$CP$1,0))</f>
        <v>54</v>
      </c>
      <c r="AY72" s="83">
        <f t="shared" si="25"/>
        <v>358</v>
      </c>
    </row>
    <row r="73" spans="1:51" x14ac:dyDescent="0.2">
      <c r="A73" s="18" t="s">
        <v>43</v>
      </c>
      <c r="B73" s="19" t="s">
        <v>65</v>
      </c>
      <c r="C73" s="20" t="s">
        <v>72</v>
      </c>
      <c r="D73" s="21" t="s">
        <v>3</v>
      </c>
      <c r="E73" s="22" t="s">
        <v>19</v>
      </c>
      <c r="F73" s="23">
        <v>2</v>
      </c>
      <c r="G73" s="24" t="s">
        <v>225</v>
      </c>
      <c r="H73" s="4" t="s">
        <v>126</v>
      </c>
      <c r="I73" s="4">
        <f t="shared" si="26"/>
        <v>2871</v>
      </c>
      <c r="J73" s="32">
        <f>INDEX('DATA POBLACION'!$A$1:$CP$357,MATCH($G73,'DATA POBLACION'!$F$1:$F$357,0),MATCH(CONCATENATE(J$1,"_",$H73),'DATA POBLACION'!$A$1:$CP$1,0))</f>
        <v>32</v>
      </c>
      <c r="K73" s="32">
        <f>INDEX('DATA POBLACION'!$A$1:$CP$357,MATCH($G73,'DATA POBLACION'!$F$1:$F$357,0),MATCH(CONCATENATE(K$1,"_",$H73),'DATA POBLACION'!$A$1:$CP$1,0))</f>
        <v>35</v>
      </c>
      <c r="L73" s="32">
        <f>INDEX('DATA POBLACION'!$A$1:$CP$357,MATCH($G73,'DATA POBLACION'!$F$1:$F$357,0),MATCH(CONCATENATE(L$1,"_",$H73),'DATA POBLACION'!$A$1:$CP$1,0))</f>
        <v>29</v>
      </c>
      <c r="M73" s="32">
        <f>INDEX('DATA POBLACION'!$A$1:$CP$357,MATCH($G73,'DATA POBLACION'!$F$1:$F$357,0),MATCH(CONCATENATE(M$1,"_",$H73),'DATA POBLACION'!$A$1:$CP$1,0))</f>
        <v>39</v>
      </c>
      <c r="N73" s="32">
        <f>INDEX('DATA POBLACION'!$A$1:$CP$357,MATCH($G73,'DATA POBLACION'!$F$1:$F$357,0),MATCH(CONCATENATE(N$1,"_",$H73),'DATA POBLACION'!$A$1:$CP$1,0))</f>
        <v>34</v>
      </c>
      <c r="O73" s="85">
        <f t="shared" si="18"/>
        <v>102</v>
      </c>
      <c r="P73" s="84">
        <f t="shared" si="19"/>
        <v>169</v>
      </c>
      <c r="Q73" s="32">
        <f>INDEX('DATA POBLACION'!$A$1:$CP$357,MATCH($G73,'DATA POBLACION'!$F$1:$F$357,0),MATCH(CONCATENATE(Q$1,"_",$H73),'DATA POBLACION'!$A$1:$CP$1,0))</f>
        <v>40</v>
      </c>
      <c r="R73" s="32">
        <f>INDEX('DATA POBLACION'!$A$1:$CP$357,MATCH($G73,'DATA POBLACION'!$F$1:$F$357,0),MATCH(CONCATENATE(R$1,"_",$H73),'DATA POBLACION'!$A$1:$CP$1,0))</f>
        <v>37</v>
      </c>
      <c r="S73" s="32">
        <f>INDEX('DATA POBLACION'!$A$1:$CP$357,MATCH($G73,'DATA POBLACION'!$F$1:$F$357,0),MATCH(CONCATENATE(S$1,"_",$H73),'DATA POBLACION'!$A$1:$CP$1,0))</f>
        <v>34</v>
      </c>
      <c r="T73" s="32">
        <f>INDEX('DATA POBLACION'!$A$1:$CP$357,MATCH($G73,'DATA POBLACION'!$F$1:$F$357,0),MATCH(CONCATENATE(T$1,"_",$H73),'DATA POBLACION'!$A$1:$CP$1,0))</f>
        <v>38</v>
      </c>
      <c r="U73" s="32">
        <f>INDEX('DATA POBLACION'!$A$1:$CP$357,MATCH($G73,'DATA POBLACION'!$F$1:$F$357,0),MATCH(CONCATENATE(U$1,"_",$H73),'DATA POBLACION'!$A$1:$CP$1,0))</f>
        <v>37</v>
      </c>
      <c r="V73" s="84">
        <f t="shared" si="20"/>
        <v>186</v>
      </c>
      <c r="W73" s="32">
        <f>INDEX('DATA POBLACION'!$A$1:$CP$357,MATCH($G73,'DATA POBLACION'!$F$1:$F$357,0),MATCH(CONCATENATE(W$1,"_",$H73),'DATA POBLACION'!$A$1:$CP$1,0))</f>
        <v>35</v>
      </c>
      <c r="X73" s="32">
        <f>INDEX('DATA POBLACION'!$A$1:$CP$357,MATCH($G73,'DATA POBLACION'!$F$1:$F$357,0),MATCH(CONCATENATE(X$1,"_",$H73),'DATA POBLACION'!$A$1:$CP$1,0))</f>
        <v>38</v>
      </c>
      <c r="Y73" s="32">
        <f>INDEX('DATA POBLACION'!$A$1:$CP$357,MATCH($G73,'DATA POBLACION'!$F$1:$F$357,0),MATCH(CONCATENATE(Y$1,"_",$H73),'DATA POBLACION'!$A$1:$CP$1,0))</f>
        <v>40</v>
      </c>
      <c r="Z73" s="32">
        <f>INDEX('DATA POBLACION'!$A$1:$CP$357,MATCH($G73,'DATA POBLACION'!$F$1:$F$357,0),MATCH(CONCATENATE(Z$1,"_",$H73),'DATA POBLACION'!$A$1:$CP$1,0))</f>
        <v>44</v>
      </c>
      <c r="AA73" s="32">
        <f>INDEX('DATA POBLACION'!$A$1:$CP$357,MATCH($G73,'DATA POBLACION'!$F$1:$F$357,0),MATCH(CONCATENATE(AA$1,"_",$H73),'DATA POBLACION'!$A$1:$CP$1,0))</f>
        <v>41</v>
      </c>
      <c r="AB73" s="83">
        <f t="shared" si="21"/>
        <v>198</v>
      </c>
      <c r="AC73" s="32">
        <f>INDEX('DATA POBLACION'!$A$1:$CP$357,MATCH($G73,'DATA POBLACION'!$F$1:$F$357,0),MATCH(CONCATENATE(AC$1,"_",$H73),'DATA POBLACION'!$A$1:$CP$1,0))</f>
        <v>49</v>
      </c>
      <c r="AD73" s="32">
        <f>INDEX('DATA POBLACION'!$A$1:$CP$357,MATCH($G73,'DATA POBLACION'!$F$1:$F$357,0),MATCH(CONCATENATE(AD$1,"_",$H73),'DATA POBLACION'!$A$1:$CP$1,0))</f>
        <v>43</v>
      </c>
      <c r="AE73" s="32">
        <f>INDEX('DATA POBLACION'!$A$1:$CP$357,MATCH($G73,'DATA POBLACION'!$F$1:$F$357,0),MATCH(CONCATENATE(AE$1,"_",$H73),'DATA POBLACION'!$A$1:$CP$1,0))</f>
        <v>52</v>
      </c>
      <c r="AF73" s="84">
        <f t="shared" si="22"/>
        <v>144</v>
      </c>
      <c r="AG73" s="32">
        <f>INDEX('DATA POBLACION'!$A$1:$CP$357,MATCH($G73,'DATA POBLACION'!$F$1:$F$357,0),MATCH(CONCATENATE(AG$1,"_",$H73),'DATA POBLACION'!$A$1:$CP$1,0))</f>
        <v>56</v>
      </c>
      <c r="AH73" s="32">
        <f>INDEX('DATA POBLACION'!$A$1:$CP$357,MATCH($G73,'DATA POBLACION'!$F$1:$F$357,0),MATCH(CONCATENATE(AH$1,"_",$H73),'DATA POBLACION'!$A$1:$CP$1,0))</f>
        <v>52</v>
      </c>
      <c r="AI73" s="4">
        <f t="shared" si="27"/>
        <v>252</v>
      </c>
      <c r="AJ73" s="32">
        <f>INDEX('DATA POBLACION'!$A$1:$CP$357,MATCH($G73,'DATA POBLACION'!$F$1:$F$357,0),MATCH(CONCATENATE(AJ$1,"_",$H73),'DATA POBLACION'!$A$1:$CP$1,0))</f>
        <v>270</v>
      </c>
      <c r="AK73" s="32">
        <f>INDEX('DATA POBLACION'!$A$1:$CP$357,MATCH($G73,'DATA POBLACION'!$F$1:$F$357,0),MATCH(CONCATENATE(AK$1,"_",$H73),'DATA POBLACION'!$A$1:$CP$1,0))</f>
        <v>264</v>
      </c>
      <c r="AL73" s="84">
        <f t="shared" si="23"/>
        <v>642</v>
      </c>
      <c r="AM73" s="32">
        <f>INDEX('DATA POBLACION'!$A$1:$CP$357,MATCH($G73,'DATA POBLACION'!$F$1:$F$357,0),MATCH(CONCATENATE(AM$1,"_",$H73),'DATA POBLACION'!$A$1:$CP$1,0))</f>
        <v>208</v>
      </c>
      <c r="AN73" s="32">
        <f>INDEX('DATA POBLACION'!$A$1:$CP$357,MATCH($G73,'DATA POBLACION'!$F$1:$F$357,0),MATCH(CONCATENATE(AN$1,"_",$H73),'DATA POBLACION'!$A$1:$CP$1,0))</f>
        <v>189</v>
      </c>
      <c r="AO73" s="32">
        <f>INDEX('DATA POBLACION'!$A$1:$CP$357,MATCH($G73,'DATA POBLACION'!$F$1:$F$357,0),MATCH(CONCATENATE(AO$1,"_",$H73),'DATA POBLACION'!$A$1:$CP$1,0))</f>
        <v>188</v>
      </c>
      <c r="AP73" s="32">
        <f>INDEX('DATA POBLACION'!$A$1:$CP$357,MATCH($G73,'DATA POBLACION'!$F$1:$F$357,0),MATCH(CONCATENATE(AP$1,"_",$H73),'DATA POBLACION'!$A$1:$CP$1,0))</f>
        <v>186</v>
      </c>
      <c r="AQ73" s="32">
        <f>INDEX('DATA POBLACION'!$A$1:$CP$357,MATCH($G73,'DATA POBLACION'!$F$1:$F$357,0),MATCH(CONCATENATE(AQ$1,"_",$H73),'DATA POBLACION'!$A$1:$CP$1,0))</f>
        <v>176</v>
      </c>
      <c r="AR73" s="32">
        <f>INDEX('DATA POBLACION'!$A$1:$CP$357,MATCH($G73,'DATA POBLACION'!$F$1:$F$357,0),MATCH(CONCATENATE(AR$1,"_",$H73),'DATA POBLACION'!$A$1:$CP$1,0))</f>
        <v>149</v>
      </c>
      <c r="AS73" s="84">
        <f t="shared" si="24"/>
        <v>1096</v>
      </c>
      <c r="AT73" s="32">
        <f>INDEX('DATA POBLACION'!$A$1:$CP$357,MATCH($G73,'DATA POBLACION'!$F$1:$F$357,0),MATCH(CONCATENATE(AT$1,"_",$H73),'DATA POBLACION'!$A$1:$CP$1,0))</f>
        <v>106</v>
      </c>
      <c r="AU73" s="32">
        <f>INDEX('DATA POBLACION'!$A$1:$CP$357,MATCH($G73,'DATA POBLACION'!$F$1:$F$357,0),MATCH(CONCATENATE(AU$1,"_",$H73),'DATA POBLACION'!$A$1:$CP$1,0))</f>
        <v>112</v>
      </c>
      <c r="AV73" s="32">
        <f>INDEX('DATA POBLACION'!$A$1:$CP$357,MATCH($G73,'DATA POBLACION'!$F$1:$F$357,0),MATCH(CONCATENATE(AV$1,"_",$H73),'DATA POBLACION'!$A$1:$CP$1,0))</f>
        <v>78</v>
      </c>
      <c r="AW73" s="32">
        <f>INDEX('DATA POBLACION'!$A$1:$CP$357,MATCH($G73,'DATA POBLACION'!$F$1:$F$357,0),MATCH(CONCATENATE(AW$1,"_",$H73),'DATA POBLACION'!$A$1:$CP$1,0))</f>
        <v>66</v>
      </c>
      <c r="AX73" s="32">
        <f>INDEX('DATA POBLACION'!$A$1:$CP$357,MATCH($G73,'DATA POBLACION'!$F$1:$F$357,0),MATCH(CONCATENATE(AX$1,"_",$H73),'DATA POBLACION'!$A$1:$CP$1,0))</f>
        <v>74</v>
      </c>
      <c r="AY73" s="83">
        <f t="shared" si="25"/>
        <v>436</v>
      </c>
    </row>
    <row r="74" spans="1:51" x14ac:dyDescent="0.2">
      <c r="A74" s="18" t="s">
        <v>43</v>
      </c>
      <c r="B74" s="19" t="s">
        <v>65</v>
      </c>
      <c r="C74" s="20" t="s">
        <v>72</v>
      </c>
      <c r="D74" s="21" t="s">
        <v>3</v>
      </c>
      <c r="E74" s="22" t="s">
        <v>19</v>
      </c>
      <c r="F74" s="23">
        <v>2</v>
      </c>
      <c r="G74" s="36" t="s">
        <v>228</v>
      </c>
      <c r="H74" s="4" t="s">
        <v>125</v>
      </c>
      <c r="I74" s="4">
        <f t="shared" si="26"/>
        <v>1258</v>
      </c>
      <c r="J74" s="32">
        <f>INDEX('DATA POBLACION'!$A$1:$CP$357,MATCH($G74,'DATA POBLACION'!$F$1:$F$357,0),MATCH(CONCATENATE(J$1,"_",$H74),'DATA POBLACION'!$A$1:$CP$1,0))</f>
        <v>17</v>
      </c>
      <c r="K74" s="32">
        <f>INDEX('DATA POBLACION'!$A$1:$CP$357,MATCH($G74,'DATA POBLACION'!$F$1:$F$357,0),MATCH(CONCATENATE(K$1,"_",$H74),'DATA POBLACION'!$A$1:$CP$1,0))</f>
        <v>17</v>
      </c>
      <c r="L74" s="32">
        <f>INDEX('DATA POBLACION'!$A$1:$CP$357,MATCH($G74,'DATA POBLACION'!$F$1:$F$357,0),MATCH(CONCATENATE(L$1,"_",$H74),'DATA POBLACION'!$A$1:$CP$1,0))</f>
        <v>18</v>
      </c>
      <c r="M74" s="32">
        <f>INDEX('DATA POBLACION'!$A$1:$CP$357,MATCH($G74,'DATA POBLACION'!$F$1:$F$357,0),MATCH(CONCATENATE(M$1,"_",$H74),'DATA POBLACION'!$A$1:$CP$1,0))</f>
        <v>15</v>
      </c>
      <c r="N74" s="32">
        <f>INDEX('DATA POBLACION'!$A$1:$CP$357,MATCH($G74,'DATA POBLACION'!$F$1:$F$357,0),MATCH(CONCATENATE(N$1,"_",$H74),'DATA POBLACION'!$A$1:$CP$1,0))</f>
        <v>15</v>
      </c>
      <c r="O74" s="85">
        <f t="shared" si="18"/>
        <v>48</v>
      </c>
      <c r="P74" s="84">
        <f t="shared" si="19"/>
        <v>82</v>
      </c>
      <c r="Q74" s="32">
        <f>INDEX('DATA POBLACION'!$A$1:$CP$357,MATCH($G74,'DATA POBLACION'!$F$1:$F$357,0),MATCH(CONCATENATE(Q$1,"_",$H74),'DATA POBLACION'!$A$1:$CP$1,0))</f>
        <v>16</v>
      </c>
      <c r="R74" s="32">
        <f>INDEX('DATA POBLACION'!$A$1:$CP$357,MATCH($G74,'DATA POBLACION'!$F$1:$F$357,0),MATCH(CONCATENATE(R$1,"_",$H74),'DATA POBLACION'!$A$1:$CP$1,0))</f>
        <v>17</v>
      </c>
      <c r="S74" s="32">
        <f>INDEX('DATA POBLACION'!$A$1:$CP$357,MATCH($G74,'DATA POBLACION'!$F$1:$F$357,0),MATCH(CONCATENATE(S$1,"_",$H74),'DATA POBLACION'!$A$1:$CP$1,0))</f>
        <v>17</v>
      </c>
      <c r="T74" s="32">
        <f>INDEX('DATA POBLACION'!$A$1:$CP$357,MATCH($G74,'DATA POBLACION'!$F$1:$F$357,0),MATCH(CONCATENATE(T$1,"_",$H74),'DATA POBLACION'!$A$1:$CP$1,0))</f>
        <v>19</v>
      </c>
      <c r="U74" s="32">
        <f>INDEX('DATA POBLACION'!$A$1:$CP$357,MATCH($G74,'DATA POBLACION'!$F$1:$F$357,0),MATCH(CONCATENATE(U$1,"_",$H74),'DATA POBLACION'!$A$1:$CP$1,0))</f>
        <v>19</v>
      </c>
      <c r="V74" s="84">
        <f t="shared" si="20"/>
        <v>88</v>
      </c>
      <c r="W74" s="32">
        <f>INDEX('DATA POBLACION'!$A$1:$CP$357,MATCH($G74,'DATA POBLACION'!$F$1:$F$357,0),MATCH(CONCATENATE(W$1,"_",$H74),'DATA POBLACION'!$A$1:$CP$1,0))</f>
        <v>17</v>
      </c>
      <c r="X74" s="32">
        <f>INDEX('DATA POBLACION'!$A$1:$CP$357,MATCH($G74,'DATA POBLACION'!$F$1:$F$357,0),MATCH(CONCATENATE(X$1,"_",$H74),'DATA POBLACION'!$A$1:$CP$1,0))</f>
        <v>16</v>
      </c>
      <c r="Y74" s="32">
        <f>INDEX('DATA POBLACION'!$A$1:$CP$357,MATCH($G74,'DATA POBLACION'!$F$1:$F$357,0),MATCH(CONCATENATE(Y$1,"_",$H74),'DATA POBLACION'!$A$1:$CP$1,0))</f>
        <v>16</v>
      </c>
      <c r="Z74" s="32">
        <f>INDEX('DATA POBLACION'!$A$1:$CP$357,MATCH($G74,'DATA POBLACION'!$F$1:$F$357,0),MATCH(CONCATENATE(Z$1,"_",$H74),'DATA POBLACION'!$A$1:$CP$1,0))</f>
        <v>21</v>
      </c>
      <c r="AA74" s="32">
        <f>INDEX('DATA POBLACION'!$A$1:$CP$357,MATCH($G74,'DATA POBLACION'!$F$1:$F$357,0),MATCH(CONCATENATE(AA$1,"_",$H74),'DATA POBLACION'!$A$1:$CP$1,0))</f>
        <v>18</v>
      </c>
      <c r="AB74" s="83">
        <f t="shared" si="21"/>
        <v>88</v>
      </c>
      <c r="AC74" s="32">
        <f>INDEX('DATA POBLACION'!$A$1:$CP$357,MATCH($G74,'DATA POBLACION'!$F$1:$F$357,0),MATCH(CONCATENATE(AC$1,"_",$H74),'DATA POBLACION'!$A$1:$CP$1,0))</f>
        <v>21</v>
      </c>
      <c r="AD74" s="32">
        <f>INDEX('DATA POBLACION'!$A$1:$CP$357,MATCH($G74,'DATA POBLACION'!$F$1:$F$357,0),MATCH(CONCATENATE(AD$1,"_",$H74),'DATA POBLACION'!$A$1:$CP$1,0))</f>
        <v>27</v>
      </c>
      <c r="AE74" s="32">
        <f>INDEX('DATA POBLACION'!$A$1:$CP$357,MATCH($G74,'DATA POBLACION'!$F$1:$F$357,0),MATCH(CONCATENATE(AE$1,"_",$H74),'DATA POBLACION'!$A$1:$CP$1,0))</f>
        <v>20</v>
      </c>
      <c r="AF74" s="84">
        <f t="shared" si="22"/>
        <v>68</v>
      </c>
      <c r="AG74" s="32">
        <f>INDEX('DATA POBLACION'!$A$1:$CP$357,MATCH($G74,'DATA POBLACION'!$F$1:$F$357,0),MATCH(CONCATENATE(AG$1,"_",$H74),'DATA POBLACION'!$A$1:$CP$1,0))</f>
        <v>27</v>
      </c>
      <c r="AH74" s="32">
        <f>INDEX('DATA POBLACION'!$A$1:$CP$357,MATCH($G74,'DATA POBLACION'!$F$1:$F$357,0),MATCH(CONCATENATE(AH$1,"_",$H74),'DATA POBLACION'!$A$1:$CP$1,0))</f>
        <v>23</v>
      </c>
      <c r="AI74" s="4">
        <f t="shared" si="27"/>
        <v>118</v>
      </c>
      <c r="AJ74" s="32">
        <f>INDEX('DATA POBLACION'!$A$1:$CP$357,MATCH($G74,'DATA POBLACION'!$F$1:$F$357,0),MATCH(CONCATENATE(AJ$1,"_",$H74),'DATA POBLACION'!$A$1:$CP$1,0))</f>
        <v>130</v>
      </c>
      <c r="AK74" s="32">
        <f>INDEX('DATA POBLACION'!$A$1:$CP$357,MATCH($G74,'DATA POBLACION'!$F$1:$F$357,0),MATCH(CONCATENATE(AK$1,"_",$H74),'DATA POBLACION'!$A$1:$CP$1,0))</f>
        <v>126</v>
      </c>
      <c r="AL74" s="84">
        <f t="shared" si="23"/>
        <v>306</v>
      </c>
      <c r="AM74" s="32">
        <f>INDEX('DATA POBLACION'!$A$1:$CP$357,MATCH($G74,'DATA POBLACION'!$F$1:$F$357,0),MATCH(CONCATENATE(AM$1,"_",$H74),'DATA POBLACION'!$A$1:$CP$1,0))</f>
        <v>87</v>
      </c>
      <c r="AN74" s="32">
        <f>INDEX('DATA POBLACION'!$A$1:$CP$357,MATCH($G74,'DATA POBLACION'!$F$1:$F$357,0),MATCH(CONCATENATE(AN$1,"_",$H74),'DATA POBLACION'!$A$1:$CP$1,0))</f>
        <v>86</v>
      </c>
      <c r="AO74" s="32">
        <f>INDEX('DATA POBLACION'!$A$1:$CP$357,MATCH($G74,'DATA POBLACION'!$F$1:$F$357,0),MATCH(CONCATENATE(AO$1,"_",$H74),'DATA POBLACION'!$A$1:$CP$1,0))</f>
        <v>73</v>
      </c>
      <c r="AP74" s="32">
        <f>INDEX('DATA POBLACION'!$A$1:$CP$357,MATCH($G74,'DATA POBLACION'!$F$1:$F$357,0),MATCH(CONCATENATE(AP$1,"_",$H74),'DATA POBLACION'!$A$1:$CP$1,0))</f>
        <v>76</v>
      </c>
      <c r="AQ74" s="32">
        <f>INDEX('DATA POBLACION'!$A$1:$CP$357,MATCH($G74,'DATA POBLACION'!$F$1:$F$357,0),MATCH(CONCATENATE(AQ$1,"_",$H74),'DATA POBLACION'!$A$1:$CP$1,0))</f>
        <v>76</v>
      </c>
      <c r="AR74" s="32">
        <f>INDEX('DATA POBLACION'!$A$1:$CP$357,MATCH($G74,'DATA POBLACION'!$F$1:$F$357,0),MATCH(CONCATENATE(AR$1,"_",$H74),'DATA POBLACION'!$A$1:$CP$1,0))</f>
        <v>59</v>
      </c>
      <c r="AS74" s="84">
        <f t="shared" si="24"/>
        <v>457</v>
      </c>
      <c r="AT74" s="32">
        <f>INDEX('DATA POBLACION'!$A$1:$CP$357,MATCH($G74,'DATA POBLACION'!$F$1:$F$357,0),MATCH(CONCATENATE(AT$1,"_",$H74),'DATA POBLACION'!$A$1:$CP$1,0))</f>
        <v>47</v>
      </c>
      <c r="AU74" s="32">
        <f>INDEX('DATA POBLACION'!$A$1:$CP$357,MATCH($G74,'DATA POBLACION'!$F$1:$F$357,0),MATCH(CONCATENATE(AU$1,"_",$H74),'DATA POBLACION'!$A$1:$CP$1,0))</f>
        <v>41</v>
      </c>
      <c r="AV74" s="32">
        <f>INDEX('DATA POBLACION'!$A$1:$CP$357,MATCH($G74,'DATA POBLACION'!$F$1:$F$357,0),MATCH(CONCATENATE(AV$1,"_",$H74),'DATA POBLACION'!$A$1:$CP$1,0))</f>
        <v>29</v>
      </c>
      <c r="AW74" s="32">
        <f>INDEX('DATA POBLACION'!$A$1:$CP$357,MATCH($G74,'DATA POBLACION'!$F$1:$F$357,0),MATCH(CONCATENATE(AW$1,"_",$H74),'DATA POBLACION'!$A$1:$CP$1,0))</f>
        <v>26</v>
      </c>
      <c r="AX74" s="32">
        <f>INDEX('DATA POBLACION'!$A$1:$CP$357,MATCH($G74,'DATA POBLACION'!$F$1:$F$357,0),MATCH(CONCATENATE(AX$1,"_",$H74),'DATA POBLACION'!$A$1:$CP$1,0))</f>
        <v>26</v>
      </c>
      <c r="AY74" s="83">
        <f t="shared" si="25"/>
        <v>169</v>
      </c>
    </row>
    <row r="75" spans="1:51" x14ac:dyDescent="0.2">
      <c r="A75" s="18" t="s">
        <v>43</v>
      </c>
      <c r="B75" s="19" t="s">
        <v>65</v>
      </c>
      <c r="C75" s="20" t="s">
        <v>72</v>
      </c>
      <c r="D75" s="21" t="s">
        <v>3</v>
      </c>
      <c r="E75" s="22" t="s">
        <v>19</v>
      </c>
      <c r="F75" s="23">
        <v>2</v>
      </c>
      <c r="G75" s="36" t="s">
        <v>228</v>
      </c>
      <c r="H75" s="4" t="s">
        <v>126</v>
      </c>
      <c r="I75" s="4">
        <f t="shared" si="26"/>
        <v>1359</v>
      </c>
      <c r="J75" s="32">
        <f>INDEX('DATA POBLACION'!$A$1:$CP$357,MATCH($G75,'DATA POBLACION'!$F$1:$F$357,0),MATCH(CONCATENATE(J$1,"_",$H75),'DATA POBLACION'!$A$1:$CP$1,0))</f>
        <v>15</v>
      </c>
      <c r="K75" s="32">
        <f>INDEX('DATA POBLACION'!$A$1:$CP$357,MATCH($G75,'DATA POBLACION'!$F$1:$F$357,0),MATCH(CONCATENATE(K$1,"_",$H75),'DATA POBLACION'!$A$1:$CP$1,0))</f>
        <v>17</v>
      </c>
      <c r="L75" s="32">
        <f>INDEX('DATA POBLACION'!$A$1:$CP$357,MATCH($G75,'DATA POBLACION'!$F$1:$F$357,0),MATCH(CONCATENATE(L$1,"_",$H75),'DATA POBLACION'!$A$1:$CP$1,0))</f>
        <v>14</v>
      </c>
      <c r="M75" s="32">
        <f>INDEX('DATA POBLACION'!$A$1:$CP$357,MATCH($G75,'DATA POBLACION'!$F$1:$F$357,0),MATCH(CONCATENATE(M$1,"_",$H75),'DATA POBLACION'!$A$1:$CP$1,0))</f>
        <v>18</v>
      </c>
      <c r="N75" s="32">
        <f>INDEX('DATA POBLACION'!$A$1:$CP$357,MATCH($G75,'DATA POBLACION'!$F$1:$F$357,0),MATCH(CONCATENATE(N$1,"_",$H75),'DATA POBLACION'!$A$1:$CP$1,0))</f>
        <v>16</v>
      </c>
      <c r="O75" s="85">
        <f t="shared" si="18"/>
        <v>48</v>
      </c>
      <c r="P75" s="84">
        <f t="shared" si="19"/>
        <v>80</v>
      </c>
      <c r="Q75" s="32">
        <f>INDEX('DATA POBLACION'!$A$1:$CP$357,MATCH($G75,'DATA POBLACION'!$F$1:$F$357,0),MATCH(CONCATENATE(Q$1,"_",$H75),'DATA POBLACION'!$A$1:$CP$1,0))</f>
        <v>19</v>
      </c>
      <c r="R75" s="32">
        <f>INDEX('DATA POBLACION'!$A$1:$CP$357,MATCH($G75,'DATA POBLACION'!$F$1:$F$357,0),MATCH(CONCATENATE(R$1,"_",$H75),'DATA POBLACION'!$A$1:$CP$1,0))</f>
        <v>18</v>
      </c>
      <c r="S75" s="32">
        <f>INDEX('DATA POBLACION'!$A$1:$CP$357,MATCH($G75,'DATA POBLACION'!$F$1:$F$357,0),MATCH(CONCATENATE(S$1,"_",$H75),'DATA POBLACION'!$A$1:$CP$1,0))</f>
        <v>16</v>
      </c>
      <c r="T75" s="32">
        <f>INDEX('DATA POBLACION'!$A$1:$CP$357,MATCH($G75,'DATA POBLACION'!$F$1:$F$357,0),MATCH(CONCATENATE(T$1,"_",$H75),'DATA POBLACION'!$A$1:$CP$1,0))</f>
        <v>18</v>
      </c>
      <c r="U75" s="32">
        <f>INDEX('DATA POBLACION'!$A$1:$CP$357,MATCH($G75,'DATA POBLACION'!$F$1:$F$357,0),MATCH(CONCATENATE(U$1,"_",$H75),'DATA POBLACION'!$A$1:$CP$1,0))</f>
        <v>17</v>
      </c>
      <c r="V75" s="84">
        <f t="shared" si="20"/>
        <v>88</v>
      </c>
      <c r="W75" s="32">
        <f>INDEX('DATA POBLACION'!$A$1:$CP$357,MATCH($G75,'DATA POBLACION'!$F$1:$F$357,0),MATCH(CONCATENATE(W$1,"_",$H75),'DATA POBLACION'!$A$1:$CP$1,0))</f>
        <v>17</v>
      </c>
      <c r="X75" s="32">
        <f>INDEX('DATA POBLACION'!$A$1:$CP$357,MATCH($G75,'DATA POBLACION'!$F$1:$F$357,0),MATCH(CONCATENATE(X$1,"_",$H75),'DATA POBLACION'!$A$1:$CP$1,0))</f>
        <v>18</v>
      </c>
      <c r="Y75" s="32">
        <f>INDEX('DATA POBLACION'!$A$1:$CP$357,MATCH($G75,'DATA POBLACION'!$F$1:$F$357,0),MATCH(CONCATENATE(Y$1,"_",$H75),'DATA POBLACION'!$A$1:$CP$1,0))</f>
        <v>19</v>
      </c>
      <c r="Z75" s="32">
        <f>INDEX('DATA POBLACION'!$A$1:$CP$357,MATCH($G75,'DATA POBLACION'!$F$1:$F$357,0),MATCH(CONCATENATE(Z$1,"_",$H75),'DATA POBLACION'!$A$1:$CP$1,0))</f>
        <v>21</v>
      </c>
      <c r="AA75" s="32">
        <f>INDEX('DATA POBLACION'!$A$1:$CP$357,MATCH($G75,'DATA POBLACION'!$F$1:$F$357,0),MATCH(CONCATENATE(AA$1,"_",$H75),'DATA POBLACION'!$A$1:$CP$1,0))</f>
        <v>19</v>
      </c>
      <c r="AB75" s="83">
        <f t="shared" si="21"/>
        <v>94</v>
      </c>
      <c r="AC75" s="32">
        <f>INDEX('DATA POBLACION'!$A$1:$CP$357,MATCH($G75,'DATA POBLACION'!$F$1:$F$357,0),MATCH(CONCATENATE(AC$1,"_",$H75),'DATA POBLACION'!$A$1:$CP$1,0))</f>
        <v>23</v>
      </c>
      <c r="AD75" s="32">
        <f>INDEX('DATA POBLACION'!$A$1:$CP$357,MATCH($G75,'DATA POBLACION'!$F$1:$F$357,0),MATCH(CONCATENATE(AD$1,"_",$H75),'DATA POBLACION'!$A$1:$CP$1,0))</f>
        <v>20</v>
      </c>
      <c r="AE75" s="32">
        <f>INDEX('DATA POBLACION'!$A$1:$CP$357,MATCH($G75,'DATA POBLACION'!$F$1:$F$357,0),MATCH(CONCATENATE(AE$1,"_",$H75),'DATA POBLACION'!$A$1:$CP$1,0))</f>
        <v>25</v>
      </c>
      <c r="AF75" s="84">
        <f t="shared" si="22"/>
        <v>68</v>
      </c>
      <c r="AG75" s="32">
        <f>INDEX('DATA POBLACION'!$A$1:$CP$357,MATCH($G75,'DATA POBLACION'!$F$1:$F$357,0),MATCH(CONCATENATE(AG$1,"_",$H75),'DATA POBLACION'!$A$1:$CP$1,0))</f>
        <v>27</v>
      </c>
      <c r="AH75" s="32">
        <f>INDEX('DATA POBLACION'!$A$1:$CP$357,MATCH($G75,'DATA POBLACION'!$F$1:$F$357,0),MATCH(CONCATENATE(AH$1,"_",$H75),'DATA POBLACION'!$A$1:$CP$1,0))</f>
        <v>25</v>
      </c>
      <c r="AI75" s="4">
        <f t="shared" si="27"/>
        <v>120</v>
      </c>
      <c r="AJ75" s="32">
        <f>INDEX('DATA POBLACION'!$A$1:$CP$357,MATCH($G75,'DATA POBLACION'!$F$1:$F$357,0),MATCH(CONCATENATE(AJ$1,"_",$H75),'DATA POBLACION'!$A$1:$CP$1,0))</f>
        <v>128</v>
      </c>
      <c r="AK75" s="32">
        <f>INDEX('DATA POBLACION'!$A$1:$CP$357,MATCH($G75,'DATA POBLACION'!$F$1:$F$357,0),MATCH(CONCATENATE(AK$1,"_",$H75),'DATA POBLACION'!$A$1:$CP$1,0))</f>
        <v>125</v>
      </c>
      <c r="AL75" s="84">
        <f t="shared" si="23"/>
        <v>305</v>
      </c>
      <c r="AM75" s="32">
        <f>INDEX('DATA POBLACION'!$A$1:$CP$357,MATCH($G75,'DATA POBLACION'!$F$1:$F$357,0),MATCH(CONCATENATE(AM$1,"_",$H75),'DATA POBLACION'!$A$1:$CP$1,0))</f>
        <v>98</v>
      </c>
      <c r="AN75" s="32">
        <f>INDEX('DATA POBLACION'!$A$1:$CP$357,MATCH($G75,'DATA POBLACION'!$F$1:$F$357,0),MATCH(CONCATENATE(AN$1,"_",$H75),'DATA POBLACION'!$A$1:$CP$1,0))</f>
        <v>89</v>
      </c>
      <c r="AO75" s="32">
        <f>INDEX('DATA POBLACION'!$A$1:$CP$357,MATCH($G75,'DATA POBLACION'!$F$1:$F$357,0),MATCH(CONCATENATE(AO$1,"_",$H75),'DATA POBLACION'!$A$1:$CP$1,0))</f>
        <v>89</v>
      </c>
      <c r="AP75" s="32">
        <f>INDEX('DATA POBLACION'!$A$1:$CP$357,MATCH($G75,'DATA POBLACION'!$F$1:$F$357,0),MATCH(CONCATENATE(AP$1,"_",$H75),'DATA POBLACION'!$A$1:$CP$1,0))</f>
        <v>88</v>
      </c>
      <c r="AQ75" s="32">
        <f>INDEX('DATA POBLACION'!$A$1:$CP$357,MATCH($G75,'DATA POBLACION'!$F$1:$F$357,0),MATCH(CONCATENATE(AQ$1,"_",$H75),'DATA POBLACION'!$A$1:$CP$1,0))</f>
        <v>83</v>
      </c>
      <c r="AR75" s="32">
        <f>INDEX('DATA POBLACION'!$A$1:$CP$357,MATCH($G75,'DATA POBLACION'!$F$1:$F$357,0),MATCH(CONCATENATE(AR$1,"_",$H75),'DATA POBLACION'!$A$1:$CP$1,0))</f>
        <v>71</v>
      </c>
      <c r="AS75" s="84">
        <f t="shared" si="24"/>
        <v>518</v>
      </c>
      <c r="AT75" s="32">
        <f>INDEX('DATA POBLACION'!$A$1:$CP$357,MATCH($G75,'DATA POBLACION'!$F$1:$F$357,0),MATCH(CONCATENATE(AT$1,"_",$H75),'DATA POBLACION'!$A$1:$CP$1,0))</f>
        <v>50</v>
      </c>
      <c r="AU75" s="32">
        <f>INDEX('DATA POBLACION'!$A$1:$CP$357,MATCH($G75,'DATA POBLACION'!$F$1:$F$357,0),MATCH(CONCATENATE(AU$1,"_",$H75),'DATA POBLACION'!$A$1:$CP$1,0))</f>
        <v>53</v>
      </c>
      <c r="AV75" s="32">
        <f>INDEX('DATA POBLACION'!$A$1:$CP$357,MATCH($G75,'DATA POBLACION'!$F$1:$F$357,0),MATCH(CONCATENATE(AV$1,"_",$H75),'DATA POBLACION'!$A$1:$CP$1,0))</f>
        <v>37</v>
      </c>
      <c r="AW75" s="32">
        <f>INDEX('DATA POBLACION'!$A$1:$CP$357,MATCH($G75,'DATA POBLACION'!$F$1:$F$357,0),MATCH(CONCATENATE(AW$1,"_",$H75),'DATA POBLACION'!$A$1:$CP$1,0))</f>
        <v>31</v>
      </c>
      <c r="AX75" s="32">
        <f>INDEX('DATA POBLACION'!$A$1:$CP$357,MATCH($G75,'DATA POBLACION'!$F$1:$F$357,0),MATCH(CONCATENATE(AX$1,"_",$H75),'DATA POBLACION'!$A$1:$CP$1,0))</f>
        <v>35</v>
      </c>
      <c r="AY75" s="83">
        <f t="shared" si="25"/>
        <v>206</v>
      </c>
    </row>
    <row r="76" spans="1:51" x14ac:dyDescent="0.2">
      <c r="A76" s="18" t="s">
        <v>47</v>
      </c>
      <c r="B76" s="19" t="s">
        <v>65</v>
      </c>
      <c r="C76" s="20" t="s">
        <v>72</v>
      </c>
      <c r="D76" s="21" t="s">
        <v>3</v>
      </c>
      <c r="E76" s="22" t="s">
        <v>23</v>
      </c>
      <c r="F76" s="23">
        <v>2</v>
      </c>
      <c r="G76" s="24" t="s">
        <v>72</v>
      </c>
      <c r="H76" s="4" t="s">
        <v>125</v>
      </c>
      <c r="I76" s="4">
        <f t="shared" si="26"/>
        <v>7572</v>
      </c>
      <c r="J76" s="32">
        <f>INDEX('DATA POBLACION'!$A$1:$CP$357,MATCH($G76,'DATA POBLACION'!$F$1:$F$357,0),MATCH(CONCATENATE(J$1,"_",$H76),'DATA POBLACION'!$A$1:$CP$1,0))</f>
        <v>100</v>
      </c>
      <c r="K76" s="32">
        <f>INDEX('DATA POBLACION'!$A$1:$CP$357,MATCH($G76,'DATA POBLACION'!$F$1:$F$357,0),MATCH(CONCATENATE(K$1,"_",$H76),'DATA POBLACION'!$A$1:$CP$1,0))</f>
        <v>96</v>
      </c>
      <c r="L76" s="32">
        <f>INDEX('DATA POBLACION'!$A$1:$CP$357,MATCH($G76,'DATA POBLACION'!$F$1:$F$357,0),MATCH(CONCATENATE(L$1,"_",$H76),'DATA POBLACION'!$A$1:$CP$1,0))</f>
        <v>114</v>
      </c>
      <c r="M76" s="32">
        <f>INDEX('DATA POBLACION'!$A$1:$CP$357,MATCH($G76,'DATA POBLACION'!$F$1:$F$357,0),MATCH(CONCATENATE(M$1,"_",$H76),'DATA POBLACION'!$A$1:$CP$1,0))</f>
        <v>124</v>
      </c>
      <c r="N76" s="32">
        <f>INDEX('DATA POBLACION'!$A$1:$CP$357,MATCH($G76,'DATA POBLACION'!$F$1:$F$357,0),MATCH(CONCATENATE(N$1,"_",$H76),'DATA POBLACION'!$A$1:$CP$1,0))</f>
        <v>119</v>
      </c>
      <c r="O76" s="85">
        <f t="shared" si="18"/>
        <v>357</v>
      </c>
      <c r="P76" s="84">
        <f t="shared" si="19"/>
        <v>553</v>
      </c>
      <c r="Q76" s="32">
        <f>INDEX('DATA POBLACION'!$A$1:$CP$357,MATCH($G76,'DATA POBLACION'!$F$1:$F$357,0),MATCH(CONCATENATE(Q$1,"_",$H76),'DATA POBLACION'!$A$1:$CP$1,0))</f>
        <v>121</v>
      </c>
      <c r="R76" s="32">
        <f>INDEX('DATA POBLACION'!$A$1:$CP$357,MATCH($G76,'DATA POBLACION'!$F$1:$F$357,0),MATCH(CONCATENATE(R$1,"_",$H76),'DATA POBLACION'!$A$1:$CP$1,0))</f>
        <v>146</v>
      </c>
      <c r="S76" s="32">
        <f>INDEX('DATA POBLACION'!$A$1:$CP$357,MATCH($G76,'DATA POBLACION'!$F$1:$F$357,0),MATCH(CONCATENATE(S$1,"_",$H76),'DATA POBLACION'!$A$1:$CP$1,0))</f>
        <v>148</v>
      </c>
      <c r="T76" s="32">
        <f>INDEX('DATA POBLACION'!$A$1:$CP$357,MATCH($G76,'DATA POBLACION'!$F$1:$F$357,0),MATCH(CONCATENATE(T$1,"_",$H76),'DATA POBLACION'!$A$1:$CP$1,0))</f>
        <v>152</v>
      </c>
      <c r="U76" s="32">
        <f>INDEX('DATA POBLACION'!$A$1:$CP$357,MATCH($G76,'DATA POBLACION'!$F$1:$F$357,0),MATCH(CONCATENATE(U$1,"_",$H76),'DATA POBLACION'!$A$1:$CP$1,0))</f>
        <v>139</v>
      </c>
      <c r="V76" s="84">
        <f t="shared" si="20"/>
        <v>706</v>
      </c>
      <c r="W76" s="32">
        <f>INDEX('DATA POBLACION'!$A$1:$CP$357,MATCH($G76,'DATA POBLACION'!$F$1:$F$357,0),MATCH(CONCATENATE(W$1,"_",$H76),'DATA POBLACION'!$A$1:$CP$1,0))</f>
        <v>144</v>
      </c>
      <c r="X76" s="32">
        <f>INDEX('DATA POBLACION'!$A$1:$CP$357,MATCH($G76,'DATA POBLACION'!$F$1:$F$357,0),MATCH(CONCATENATE(X$1,"_",$H76),'DATA POBLACION'!$A$1:$CP$1,0))</f>
        <v>143</v>
      </c>
      <c r="Y76" s="32">
        <f>INDEX('DATA POBLACION'!$A$1:$CP$357,MATCH($G76,'DATA POBLACION'!$F$1:$F$357,0),MATCH(CONCATENATE(Y$1,"_",$H76),'DATA POBLACION'!$A$1:$CP$1,0))</f>
        <v>146</v>
      </c>
      <c r="Z76" s="32">
        <f>INDEX('DATA POBLACION'!$A$1:$CP$357,MATCH($G76,'DATA POBLACION'!$F$1:$F$357,0),MATCH(CONCATENATE(Z$1,"_",$H76),'DATA POBLACION'!$A$1:$CP$1,0))</f>
        <v>147</v>
      </c>
      <c r="AA76" s="32">
        <f>INDEX('DATA POBLACION'!$A$1:$CP$357,MATCH($G76,'DATA POBLACION'!$F$1:$F$357,0),MATCH(CONCATENATE(AA$1,"_",$H76),'DATA POBLACION'!$A$1:$CP$1,0))</f>
        <v>139</v>
      </c>
      <c r="AB76" s="83">
        <f t="shared" si="21"/>
        <v>719</v>
      </c>
      <c r="AC76" s="32">
        <f>INDEX('DATA POBLACION'!$A$1:$CP$357,MATCH($G76,'DATA POBLACION'!$F$1:$F$357,0),MATCH(CONCATENATE(AC$1,"_",$H76),'DATA POBLACION'!$A$1:$CP$1,0))</f>
        <v>143</v>
      </c>
      <c r="AD76" s="32">
        <f>INDEX('DATA POBLACION'!$A$1:$CP$357,MATCH($G76,'DATA POBLACION'!$F$1:$F$357,0),MATCH(CONCATENATE(AD$1,"_",$H76),'DATA POBLACION'!$A$1:$CP$1,0))</f>
        <v>153</v>
      </c>
      <c r="AE76" s="32">
        <f>INDEX('DATA POBLACION'!$A$1:$CP$357,MATCH($G76,'DATA POBLACION'!$F$1:$F$357,0),MATCH(CONCATENATE(AE$1,"_",$H76),'DATA POBLACION'!$A$1:$CP$1,0))</f>
        <v>152</v>
      </c>
      <c r="AF76" s="84">
        <f t="shared" si="22"/>
        <v>448</v>
      </c>
      <c r="AG76" s="32">
        <f>INDEX('DATA POBLACION'!$A$1:$CP$357,MATCH($G76,'DATA POBLACION'!$F$1:$F$357,0),MATCH(CONCATENATE(AG$1,"_",$H76),'DATA POBLACION'!$A$1:$CP$1,0))</f>
        <v>155</v>
      </c>
      <c r="AH76" s="32">
        <f>INDEX('DATA POBLACION'!$A$1:$CP$357,MATCH($G76,'DATA POBLACION'!$F$1:$F$357,0),MATCH(CONCATENATE(AH$1,"_",$H76),'DATA POBLACION'!$A$1:$CP$1,0))</f>
        <v>145</v>
      </c>
      <c r="AI76" s="4">
        <f t="shared" si="27"/>
        <v>748</v>
      </c>
      <c r="AJ76" s="32">
        <f>INDEX('DATA POBLACION'!$A$1:$CP$357,MATCH($G76,'DATA POBLACION'!$F$1:$F$357,0),MATCH(CONCATENATE(AJ$1,"_",$H76),'DATA POBLACION'!$A$1:$CP$1,0))</f>
        <v>727</v>
      </c>
      <c r="AK76" s="32">
        <f>INDEX('DATA POBLACION'!$A$1:$CP$357,MATCH($G76,'DATA POBLACION'!$F$1:$F$357,0),MATCH(CONCATENATE(AK$1,"_",$H76),'DATA POBLACION'!$A$1:$CP$1,0))</f>
        <v>708</v>
      </c>
      <c r="AL76" s="84">
        <f t="shared" si="23"/>
        <v>1735</v>
      </c>
      <c r="AM76" s="32">
        <f>INDEX('DATA POBLACION'!$A$1:$CP$357,MATCH($G76,'DATA POBLACION'!$F$1:$F$357,0),MATCH(CONCATENATE(AM$1,"_",$H76),'DATA POBLACION'!$A$1:$CP$1,0))</f>
        <v>602</v>
      </c>
      <c r="AN76" s="32">
        <f>INDEX('DATA POBLACION'!$A$1:$CP$357,MATCH($G76,'DATA POBLACION'!$F$1:$F$357,0),MATCH(CONCATENATE(AN$1,"_",$H76),'DATA POBLACION'!$A$1:$CP$1,0))</f>
        <v>511</v>
      </c>
      <c r="AO76" s="32">
        <f>INDEX('DATA POBLACION'!$A$1:$CP$357,MATCH($G76,'DATA POBLACION'!$F$1:$F$357,0),MATCH(CONCATENATE(AO$1,"_",$H76),'DATA POBLACION'!$A$1:$CP$1,0))</f>
        <v>444</v>
      </c>
      <c r="AP76" s="32">
        <f>INDEX('DATA POBLACION'!$A$1:$CP$357,MATCH($G76,'DATA POBLACION'!$F$1:$F$357,0),MATCH(CONCATENATE(AP$1,"_",$H76),'DATA POBLACION'!$A$1:$CP$1,0))</f>
        <v>402</v>
      </c>
      <c r="AQ76" s="32">
        <f>INDEX('DATA POBLACION'!$A$1:$CP$357,MATCH($G76,'DATA POBLACION'!$F$1:$F$357,0),MATCH(CONCATENATE(AQ$1,"_",$H76),'DATA POBLACION'!$A$1:$CP$1,0))</f>
        <v>356</v>
      </c>
      <c r="AR76" s="32">
        <f>INDEX('DATA POBLACION'!$A$1:$CP$357,MATCH($G76,'DATA POBLACION'!$F$1:$F$357,0),MATCH(CONCATENATE(AR$1,"_",$H76),'DATA POBLACION'!$A$1:$CP$1,0))</f>
        <v>317</v>
      </c>
      <c r="AS76" s="84">
        <f t="shared" si="24"/>
        <v>2632</v>
      </c>
      <c r="AT76" s="32">
        <f>INDEX('DATA POBLACION'!$A$1:$CP$357,MATCH($G76,'DATA POBLACION'!$F$1:$F$357,0),MATCH(CONCATENATE(AT$1,"_",$H76),'DATA POBLACION'!$A$1:$CP$1,0))</f>
        <v>244</v>
      </c>
      <c r="AU76" s="32">
        <f>INDEX('DATA POBLACION'!$A$1:$CP$357,MATCH($G76,'DATA POBLACION'!$F$1:$F$357,0),MATCH(CONCATENATE(AU$1,"_",$H76),'DATA POBLACION'!$A$1:$CP$1,0))</f>
        <v>195</v>
      </c>
      <c r="AV76" s="32">
        <f>INDEX('DATA POBLACION'!$A$1:$CP$357,MATCH($G76,'DATA POBLACION'!$F$1:$F$357,0),MATCH(CONCATENATE(AV$1,"_",$H76),'DATA POBLACION'!$A$1:$CP$1,0))</f>
        <v>135</v>
      </c>
      <c r="AW76" s="32">
        <f>INDEX('DATA POBLACION'!$A$1:$CP$357,MATCH($G76,'DATA POBLACION'!$F$1:$F$357,0),MATCH(CONCATENATE(AW$1,"_",$H76),'DATA POBLACION'!$A$1:$CP$1,0))</f>
        <v>93</v>
      </c>
      <c r="AX76" s="32">
        <f>INDEX('DATA POBLACION'!$A$1:$CP$357,MATCH($G76,'DATA POBLACION'!$F$1:$F$357,0),MATCH(CONCATENATE(AX$1,"_",$H76),'DATA POBLACION'!$A$1:$CP$1,0))</f>
        <v>112</v>
      </c>
      <c r="AY76" s="83">
        <f t="shared" si="25"/>
        <v>779</v>
      </c>
    </row>
    <row r="77" spans="1:51" x14ac:dyDescent="0.2">
      <c r="A77" s="18" t="s">
        <v>47</v>
      </c>
      <c r="B77" s="19" t="s">
        <v>65</v>
      </c>
      <c r="C77" s="20" t="s">
        <v>72</v>
      </c>
      <c r="D77" s="21" t="s">
        <v>3</v>
      </c>
      <c r="E77" s="22" t="s">
        <v>23</v>
      </c>
      <c r="F77" s="23">
        <v>2</v>
      </c>
      <c r="G77" s="24" t="s">
        <v>72</v>
      </c>
      <c r="H77" s="4" t="s">
        <v>126</v>
      </c>
      <c r="I77" s="4">
        <f t="shared" si="26"/>
        <v>7600</v>
      </c>
      <c r="J77" s="32">
        <f>INDEX('DATA POBLACION'!$A$1:$CP$357,MATCH($G77,'DATA POBLACION'!$F$1:$F$357,0),MATCH(CONCATENATE(J$1,"_",$H77),'DATA POBLACION'!$A$1:$CP$1,0))</f>
        <v>95</v>
      </c>
      <c r="K77" s="32">
        <f>INDEX('DATA POBLACION'!$A$1:$CP$357,MATCH($G77,'DATA POBLACION'!$F$1:$F$357,0),MATCH(CONCATENATE(K$1,"_",$H77),'DATA POBLACION'!$A$1:$CP$1,0))</f>
        <v>85</v>
      </c>
      <c r="L77" s="32">
        <f>INDEX('DATA POBLACION'!$A$1:$CP$357,MATCH($G77,'DATA POBLACION'!$F$1:$F$357,0),MATCH(CONCATENATE(L$1,"_",$H77),'DATA POBLACION'!$A$1:$CP$1,0))</f>
        <v>114</v>
      </c>
      <c r="M77" s="32">
        <f>INDEX('DATA POBLACION'!$A$1:$CP$357,MATCH($G77,'DATA POBLACION'!$F$1:$F$357,0),MATCH(CONCATENATE(M$1,"_",$H77),'DATA POBLACION'!$A$1:$CP$1,0))</f>
        <v>115</v>
      </c>
      <c r="N77" s="32">
        <f>INDEX('DATA POBLACION'!$A$1:$CP$357,MATCH($G77,'DATA POBLACION'!$F$1:$F$357,0),MATCH(CONCATENATE(N$1,"_",$H77),'DATA POBLACION'!$A$1:$CP$1,0))</f>
        <v>112</v>
      </c>
      <c r="O77" s="85">
        <f t="shared" si="18"/>
        <v>341</v>
      </c>
      <c r="P77" s="84">
        <f t="shared" si="19"/>
        <v>521</v>
      </c>
      <c r="Q77" s="32">
        <f>INDEX('DATA POBLACION'!$A$1:$CP$357,MATCH($G77,'DATA POBLACION'!$F$1:$F$357,0),MATCH(CONCATENATE(Q$1,"_",$H77),'DATA POBLACION'!$A$1:$CP$1,0))</f>
        <v>113</v>
      </c>
      <c r="R77" s="32">
        <f>INDEX('DATA POBLACION'!$A$1:$CP$357,MATCH($G77,'DATA POBLACION'!$F$1:$F$357,0),MATCH(CONCATENATE(R$1,"_",$H77),'DATA POBLACION'!$A$1:$CP$1,0))</f>
        <v>126</v>
      </c>
      <c r="S77" s="32">
        <f>INDEX('DATA POBLACION'!$A$1:$CP$357,MATCH($G77,'DATA POBLACION'!$F$1:$F$357,0),MATCH(CONCATENATE(S$1,"_",$H77),'DATA POBLACION'!$A$1:$CP$1,0))</f>
        <v>133</v>
      </c>
      <c r="T77" s="32">
        <f>INDEX('DATA POBLACION'!$A$1:$CP$357,MATCH($G77,'DATA POBLACION'!$F$1:$F$357,0),MATCH(CONCATENATE(T$1,"_",$H77),'DATA POBLACION'!$A$1:$CP$1,0))</f>
        <v>139</v>
      </c>
      <c r="U77" s="32">
        <f>INDEX('DATA POBLACION'!$A$1:$CP$357,MATCH($G77,'DATA POBLACION'!$F$1:$F$357,0),MATCH(CONCATENATE(U$1,"_",$H77),'DATA POBLACION'!$A$1:$CP$1,0))</f>
        <v>132</v>
      </c>
      <c r="V77" s="84">
        <f t="shared" si="20"/>
        <v>643</v>
      </c>
      <c r="W77" s="32">
        <f>INDEX('DATA POBLACION'!$A$1:$CP$357,MATCH($G77,'DATA POBLACION'!$F$1:$F$357,0),MATCH(CONCATENATE(W$1,"_",$H77),'DATA POBLACION'!$A$1:$CP$1,0))</f>
        <v>130</v>
      </c>
      <c r="X77" s="32">
        <f>INDEX('DATA POBLACION'!$A$1:$CP$357,MATCH($G77,'DATA POBLACION'!$F$1:$F$357,0),MATCH(CONCATENATE(X$1,"_",$H77),'DATA POBLACION'!$A$1:$CP$1,0))</f>
        <v>135</v>
      </c>
      <c r="Y77" s="32">
        <f>INDEX('DATA POBLACION'!$A$1:$CP$357,MATCH($G77,'DATA POBLACION'!$F$1:$F$357,0),MATCH(CONCATENATE(Y$1,"_",$H77),'DATA POBLACION'!$A$1:$CP$1,0))</f>
        <v>141</v>
      </c>
      <c r="Z77" s="32">
        <f>INDEX('DATA POBLACION'!$A$1:$CP$357,MATCH($G77,'DATA POBLACION'!$F$1:$F$357,0),MATCH(CONCATENATE(Z$1,"_",$H77),'DATA POBLACION'!$A$1:$CP$1,0))</f>
        <v>139</v>
      </c>
      <c r="AA77" s="32">
        <f>INDEX('DATA POBLACION'!$A$1:$CP$357,MATCH($G77,'DATA POBLACION'!$F$1:$F$357,0),MATCH(CONCATENATE(AA$1,"_",$H77),'DATA POBLACION'!$A$1:$CP$1,0))</f>
        <v>135</v>
      </c>
      <c r="AB77" s="83">
        <f t="shared" si="21"/>
        <v>680</v>
      </c>
      <c r="AC77" s="32">
        <f>INDEX('DATA POBLACION'!$A$1:$CP$357,MATCH($G77,'DATA POBLACION'!$F$1:$F$357,0),MATCH(CONCATENATE(AC$1,"_",$H77),'DATA POBLACION'!$A$1:$CP$1,0))</f>
        <v>137</v>
      </c>
      <c r="AD77" s="32">
        <f>INDEX('DATA POBLACION'!$A$1:$CP$357,MATCH($G77,'DATA POBLACION'!$F$1:$F$357,0),MATCH(CONCATENATE(AD$1,"_",$H77),'DATA POBLACION'!$A$1:$CP$1,0))</f>
        <v>148</v>
      </c>
      <c r="AE77" s="32">
        <f>INDEX('DATA POBLACION'!$A$1:$CP$357,MATCH($G77,'DATA POBLACION'!$F$1:$F$357,0),MATCH(CONCATENATE(AE$1,"_",$H77),'DATA POBLACION'!$A$1:$CP$1,0))</f>
        <v>139</v>
      </c>
      <c r="AF77" s="84">
        <f t="shared" si="22"/>
        <v>424</v>
      </c>
      <c r="AG77" s="32">
        <f>INDEX('DATA POBLACION'!$A$1:$CP$357,MATCH($G77,'DATA POBLACION'!$F$1:$F$357,0),MATCH(CONCATENATE(AG$1,"_",$H77),'DATA POBLACION'!$A$1:$CP$1,0))</f>
        <v>151</v>
      </c>
      <c r="AH77" s="32">
        <f>INDEX('DATA POBLACION'!$A$1:$CP$357,MATCH($G77,'DATA POBLACION'!$F$1:$F$357,0),MATCH(CONCATENATE(AH$1,"_",$H77),'DATA POBLACION'!$A$1:$CP$1,0))</f>
        <v>139</v>
      </c>
      <c r="AI77" s="4">
        <f t="shared" si="27"/>
        <v>714</v>
      </c>
      <c r="AJ77" s="32">
        <f>INDEX('DATA POBLACION'!$A$1:$CP$357,MATCH($G77,'DATA POBLACION'!$F$1:$F$357,0),MATCH(CONCATENATE(AJ$1,"_",$H77),'DATA POBLACION'!$A$1:$CP$1,0))</f>
        <v>712</v>
      </c>
      <c r="AK77" s="32">
        <f>INDEX('DATA POBLACION'!$A$1:$CP$357,MATCH($G77,'DATA POBLACION'!$F$1:$F$357,0),MATCH(CONCATENATE(AK$1,"_",$H77),'DATA POBLACION'!$A$1:$CP$1,0))</f>
        <v>703</v>
      </c>
      <c r="AL77" s="84">
        <f t="shared" si="23"/>
        <v>1705</v>
      </c>
      <c r="AM77" s="32">
        <f>INDEX('DATA POBLACION'!$A$1:$CP$357,MATCH($G77,'DATA POBLACION'!$F$1:$F$357,0),MATCH(CONCATENATE(AM$1,"_",$H77),'DATA POBLACION'!$A$1:$CP$1,0))</f>
        <v>592</v>
      </c>
      <c r="AN77" s="32">
        <f>INDEX('DATA POBLACION'!$A$1:$CP$357,MATCH($G77,'DATA POBLACION'!$F$1:$F$357,0),MATCH(CONCATENATE(AN$1,"_",$H77),'DATA POBLACION'!$A$1:$CP$1,0))</f>
        <v>517</v>
      </c>
      <c r="AO77" s="32">
        <f>INDEX('DATA POBLACION'!$A$1:$CP$357,MATCH($G77,'DATA POBLACION'!$F$1:$F$357,0),MATCH(CONCATENATE(AO$1,"_",$H77),'DATA POBLACION'!$A$1:$CP$1,0))</f>
        <v>479</v>
      </c>
      <c r="AP77" s="32">
        <f>INDEX('DATA POBLACION'!$A$1:$CP$357,MATCH($G77,'DATA POBLACION'!$F$1:$F$357,0),MATCH(CONCATENATE(AP$1,"_",$H77),'DATA POBLACION'!$A$1:$CP$1,0))</f>
        <v>427</v>
      </c>
      <c r="AQ77" s="32">
        <f>INDEX('DATA POBLACION'!$A$1:$CP$357,MATCH($G77,'DATA POBLACION'!$F$1:$F$357,0),MATCH(CONCATENATE(AQ$1,"_",$H77),'DATA POBLACION'!$A$1:$CP$1,0))</f>
        <v>381</v>
      </c>
      <c r="AR77" s="32">
        <f>INDEX('DATA POBLACION'!$A$1:$CP$357,MATCH($G77,'DATA POBLACION'!$F$1:$F$357,0),MATCH(CONCATENATE(AR$1,"_",$H77),'DATA POBLACION'!$A$1:$CP$1,0))</f>
        <v>323</v>
      </c>
      <c r="AS77" s="84">
        <f t="shared" si="24"/>
        <v>2719</v>
      </c>
      <c r="AT77" s="32">
        <f>INDEX('DATA POBLACION'!$A$1:$CP$357,MATCH($G77,'DATA POBLACION'!$F$1:$F$357,0),MATCH(CONCATENATE(AT$1,"_",$H77),'DATA POBLACION'!$A$1:$CP$1,0))</f>
        <v>256</v>
      </c>
      <c r="AU77" s="32">
        <f>INDEX('DATA POBLACION'!$A$1:$CP$357,MATCH($G77,'DATA POBLACION'!$F$1:$F$357,0),MATCH(CONCATENATE(AU$1,"_",$H77),'DATA POBLACION'!$A$1:$CP$1,0))</f>
        <v>208</v>
      </c>
      <c r="AV77" s="32">
        <f>INDEX('DATA POBLACION'!$A$1:$CP$357,MATCH($G77,'DATA POBLACION'!$F$1:$F$357,0),MATCH(CONCATENATE(AV$1,"_",$H77),'DATA POBLACION'!$A$1:$CP$1,0))</f>
        <v>154</v>
      </c>
      <c r="AW77" s="32">
        <f>INDEX('DATA POBLACION'!$A$1:$CP$357,MATCH($G77,'DATA POBLACION'!$F$1:$F$357,0),MATCH(CONCATENATE(AW$1,"_",$H77),'DATA POBLACION'!$A$1:$CP$1,0))</f>
        <v>126</v>
      </c>
      <c r="AX77" s="32">
        <f>INDEX('DATA POBLACION'!$A$1:$CP$357,MATCH($G77,'DATA POBLACION'!$F$1:$F$357,0),MATCH(CONCATENATE(AX$1,"_",$H77),'DATA POBLACION'!$A$1:$CP$1,0))</f>
        <v>164</v>
      </c>
      <c r="AY77" s="83">
        <f t="shared" si="25"/>
        <v>908</v>
      </c>
    </row>
    <row r="78" spans="1:51" x14ac:dyDescent="0.2">
      <c r="A78" s="18" t="s">
        <v>51</v>
      </c>
      <c r="B78" s="19" t="s">
        <v>65</v>
      </c>
      <c r="C78" s="20" t="s">
        <v>128</v>
      </c>
      <c r="D78" s="21" t="s">
        <v>4</v>
      </c>
      <c r="E78" s="22" t="s">
        <v>4</v>
      </c>
      <c r="F78" s="23">
        <v>2</v>
      </c>
      <c r="G78" s="24" t="s">
        <v>275</v>
      </c>
      <c r="H78" s="4" t="s">
        <v>125</v>
      </c>
      <c r="I78" s="4">
        <f t="shared" si="26"/>
        <v>7863</v>
      </c>
      <c r="J78" s="32">
        <f>INDEX('DATA POBLACION'!$A$1:$CP$357,MATCH($G78,'DATA POBLACION'!$F$1:$F$357,0),MATCH(CONCATENATE(J$1,"_",$H78),'DATA POBLACION'!$A$1:$CP$1,0))</f>
        <v>152</v>
      </c>
      <c r="K78" s="32">
        <f>INDEX('DATA POBLACION'!$A$1:$CP$357,MATCH($G78,'DATA POBLACION'!$F$1:$F$357,0),MATCH(CONCATENATE(K$1,"_",$H78),'DATA POBLACION'!$A$1:$CP$1,0))</f>
        <v>143</v>
      </c>
      <c r="L78" s="32">
        <f>INDEX('DATA POBLACION'!$A$1:$CP$357,MATCH($G78,'DATA POBLACION'!$F$1:$F$357,0),MATCH(CONCATENATE(L$1,"_",$H78),'DATA POBLACION'!$A$1:$CP$1,0))</f>
        <v>158</v>
      </c>
      <c r="M78" s="32">
        <f>INDEX('DATA POBLACION'!$A$1:$CP$357,MATCH($G78,'DATA POBLACION'!$F$1:$F$357,0),MATCH(CONCATENATE(M$1,"_",$H78),'DATA POBLACION'!$A$1:$CP$1,0))</f>
        <v>169</v>
      </c>
      <c r="N78" s="32">
        <f>INDEX('DATA POBLACION'!$A$1:$CP$357,MATCH($G78,'DATA POBLACION'!$F$1:$F$357,0),MATCH(CONCATENATE(N$1,"_",$H78),'DATA POBLACION'!$A$1:$CP$1,0))</f>
        <v>179</v>
      </c>
      <c r="O78" s="85">
        <f t="shared" si="18"/>
        <v>506</v>
      </c>
      <c r="P78" s="84">
        <f t="shared" si="19"/>
        <v>801</v>
      </c>
      <c r="Q78" s="32">
        <f>INDEX('DATA POBLACION'!$A$1:$CP$357,MATCH($G78,'DATA POBLACION'!$F$1:$F$357,0),MATCH(CONCATENATE(Q$1,"_",$H78),'DATA POBLACION'!$A$1:$CP$1,0))</f>
        <v>169</v>
      </c>
      <c r="R78" s="32">
        <f>INDEX('DATA POBLACION'!$A$1:$CP$357,MATCH($G78,'DATA POBLACION'!$F$1:$F$357,0),MATCH(CONCATENATE(R$1,"_",$H78),'DATA POBLACION'!$A$1:$CP$1,0))</f>
        <v>193</v>
      </c>
      <c r="S78" s="32">
        <f>INDEX('DATA POBLACION'!$A$1:$CP$357,MATCH($G78,'DATA POBLACION'!$F$1:$F$357,0),MATCH(CONCATENATE(S$1,"_",$H78),'DATA POBLACION'!$A$1:$CP$1,0))</f>
        <v>209</v>
      </c>
      <c r="T78" s="32">
        <f>INDEX('DATA POBLACION'!$A$1:$CP$357,MATCH($G78,'DATA POBLACION'!$F$1:$F$357,0),MATCH(CONCATENATE(T$1,"_",$H78),'DATA POBLACION'!$A$1:$CP$1,0))</f>
        <v>212</v>
      </c>
      <c r="U78" s="32">
        <f>INDEX('DATA POBLACION'!$A$1:$CP$357,MATCH($G78,'DATA POBLACION'!$F$1:$F$357,0),MATCH(CONCATENATE(U$1,"_",$H78),'DATA POBLACION'!$A$1:$CP$1,0))</f>
        <v>206</v>
      </c>
      <c r="V78" s="84">
        <f t="shared" si="20"/>
        <v>989</v>
      </c>
      <c r="W78" s="32">
        <f>INDEX('DATA POBLACION'!$A$1:$CP$357,MATCH($G78,'DATA POBLACION'!$F$1:$F$357,0),MATCH(CONCATENATE(W$1,"_",$H78),'DATA POBLACION'!$A$1:$CP$1,0))</f>
        <v>198</v>
      </c>
      <c r="X78" s="32">
        <f>INDEX('DATA POBLACION'!$A$1:$CP$357,MATCH($G78,'DATA POBLACION'!$F$1:$F$357,0),MATCH(CONCATENATE(X$1,"_",$H78),'DATA POBLACION'!$A$1:$CP$1,0))</f>
        <v>187</v>
      </c>
      <c r="Y78" s="32">
        <f>INDEX('DATA POBLACION'!$A$1:$CP$357,MATCH($G78,'DATA POBLACION'!$F$1:$F$357,0),MATCH(CONCATENATE(Y$1,"_",$H78),'DATA POBLACION'!$A$1:$CP$1,0))</f>
        <v>189</v>
      </c>
      <c r="Z78" s="32">
        <f>INDEX('DATA POBLACION'!$A$1:$CP$357,MATCH($G78,'DATA POBLACION'!$F$1:$F$357,0),MATCH(CONCATENATE(Z$1,"_",$H78),'DATA POBLACION'!$A$1:$CP$1,0))</f>
        <v>176</v>
      </c>
      <c r="AA78" s="32">
        <f>INDEX('DATA POBLACION'!$A$1:$CP$357,MATCH($G78,'DATA POBLACION'!$F$1:$F$357,0),MATCH(CONCATENATE(AA$1,"_",$H78),'DATA POBLACION'!$A$1:$CP$1,0))</f>
        <v>159</v>
      </c>
      <c r="AB78" s="83">
        <f t="shared" si="21"/>
        <v>909</v>
      </c>
      <c r="AC78" s="32">
        <f>INDEX('DATA POBLACION'!$A$1:$CP$357,MATCH($G78,'DATA POBLACION'!$F$1:$F$357,0),MATCH(CONCATENATE(AC$1,"_",$H78),'DATA POBLACION'!$A$1:$CP$1,0))</f>
        <v>170</v>
      </c>
      <c r="AD78" s="32">
        <f>INDEX('DATA POBLACION'!$A$1:$CP$357,MATCH($G78,'DATA POBLACION'!$F$1:$F$357,0),MATCH(CONCATENATE(AD$1,"_",$H78),'DATA POBLACION'!$A$1:$CP$1,0))</f>
        <v>152</v>
      </c>
      <c r="AE78" s="32">
        <f>INDEX('DATA POBLACION'!$A$1:$CP$357,MATCH($G78,'DATA POBLACION'!$F$1:$F$357,0),MATCH(CONCATENATE(AE$1,"_",$H78),'DATA POBLACION'!$A$1:$CP$1,0))</f>
        <v>156</v>
      </c>
      <c r="AF78" s="84">
        <f t="shared" si="22"/>
        <v>478</v>
      </c>
      <c r="AG78" s="32">
        <f>INDEX('DATA POBLACION'!$A$1:$CP$357,MATCH($G78,'DATA POBLACION'!$F$1:$F$357,0),MATCH(CONCATENATE(AG$1,"_",$H78),'DATA POBLACION'!$A$1:$CP$1,0))</f>
        <v>152</v>
      </c>
      <c r="AH78" s="32">
        <f>INDEX('DATA POBLACION'!$A$1:$CP$357,MATCH($G78,'DATA POBLACION'!$F$1:$F$357,0),MATCH(CONCATENATE(AH$1,"_",$H78),'DATA POBLACION'!$A$1:$CP$1,0))</f>
        <v>167</v>
      </c>
      <c r="AI78" s="4">
        <f t="shared" si="27"/>
        <v>797</v>
      </c>
      <c r="AJ78" s="32">
        <f>INDEX('DATA POBLACION'!$A$1:$CP$357,MATCH($G78,'DATA POBLACION'!$F$1:$F$357,0),MATCH(CONCATENATE(AJ$1,"_",$H78),'DATA POBLACION'!$A$1:$CP$1,0))</f>
        <v>706</v>
      </c>
      <c r="AK78" s="32">
        <f>INDEX('DATA POBLACION'!$A$1:$CP$357,MATCH($G78,'DATA POBLACION'!$F$1:$F$357,0),MATCH(CONCATENATE(AK$1,"_",$H78),'DATA POBLACION'!$A$1:$CP$1,0))</f>
        <v>643</v>
      </c>
      <c r="AL78" s="84">
        <f t="shared" si="23"/>
        <v>1668</v>
      </c>
      <c r="AM78" s="32">
        <f>INDEX('DATA POBLACION'!$A$1:$CP$357,MATCH($G78,'DATA POBLACION'!$F$1:$F$357,0),MATCH(CONCATENATE(AM$1,"_",$H78),'DATA POBLACION'!$A$1:$CP$1,0))</f>
        <v>542</v>
      </c>
      <c r="AN78" s="32">
        <f>INDEX('DATA POBLACION'!$A$1:$CP$357,MATCH($G78,'DATA POBLACION'!$F$1:$F$357,0),MATCH(CONCATENATE(AN$1,"_",$H78),'DATA POBLACION'!$A$1:$CP$1,0))</f>
        <v>511</v>
      </c>
      <c r="AO78" s="32">
        <f>INDEX('DATA POBLACION'!$A$1:$CP$357,MATCH($G78,'DATA POBLACION'!$F$1:$F$357,0),MATCH(CONCATENATE(AO$1,"_",$H78),'DATA POBLACION'!$A$1:$CP$1,0))</f>
        <v>415</v>
      </c>
      <c r="AP78" s="32">
        <f>INDEX('DATA POBLACION'!$A$1:$CP$357,MATCH($G78,'DATA POBLACION'!$F$1:$F$357,0),MATCH(CONCATENATE(AP$1,"_",$H78),'DATA POBLACION'!$A$1:$CP$1,0))</f>
        <v>328</v>
      </c>
      <c r="AQ78" s="32">
        <f>INDEX('DATA POBLACION'!$A$1:$CP$357,MATCH($G78,'DATA POBLACION'!$F$1:$F$357,0),MATCH(CONCATENATE(AQ$1,"_",$H78),'DATA POBLACION'!$A$1:$CP$1,0))</f>
        <v>294</v>
      </c>
      <c r="AR78" s="32">
        <f>INDEX('DATA POBLACION'!$A$1:$CP$357,MATCH($G78,'DATA POBLACION'!$F$1:$F$357,0),MATCH(CONCATENATE(AR$1,"_",$H78),'DATA POBLACION'!$A$1:$CP$1,0))</f>
        <v>254</v>
      </c>
      <c r="AS78" s="84">
        <f t="shared" si="24"/>
        <v>2344</v>
      </c>
      <c r="AT78" s="32">
        <f>INDEX('DATA POBLACION'!$A$1:$CP$357,MATCH($G78,'DATA POBLACION'!$F$1:$F$357,0),MATCH(CONCATENATE(AT$1,"_",$H78),'DATA POBLACION'!$A$1:$CP$1,0))</f>
        <v>223</v>
      </c>
      <c r="AU78" s="32">
        <f>INDEX('DATA POBLACION'!$A$1:$CP$357,MATCH($G78,'DATA POBLACION'!$F$1:$F$357,0),MATCH(CONCATENATE(AU$1,"_",$H78),'DATA POBLACION'!$A$1:$CP$1,0))</f>
        <v>167</v>
      </c>
      <c r="AV78" s="32">
        <f>INDEX('DATA POBLACION'!$A$1:$CP$357,MATCH($G78,'DATA POBLACION'!$F$1:$F$357,0),MATCH(CONCATENATE(AV$1,"_",$H78),'DATA POBLACION'!$A$1:$CP$1,0))</f>
        <v>120</v>
      </c>
      <c r="AW78" s="32">
        <f>INDEX('DATA POBLACION'!$A$1:$CP$357,MATCH($G78,'DATA POBLACION'!$F$1:$F$357,0),MATCH(CONCATENATE(AW$1,"_",$H78),'DATA POBLACION'!$A$1:$CP$1,0))</f>
        <v>71</v>
      </c>
      <c r="AX78" s="32">
        <f>INDEX('DATA POBLACION'!$A$1:$CP$357,MATCH($G78,'DATA POBLACION'!$F$1:$F$357,0),MATCH(CONCATENATE(AX$1,"_",$H78),'DATA POBLACION'!$A$1:$CP$1,0))</f>
        <v>93</v>
      </c>
      <c r="AY78" s="83">
        <f t="shared" si="25"/>
        <v>674</v>
      </c>
    </row>
    <row r="79" spans="1:51" x14ac:dyDescent="0.2">
      <c r="A79" s="18" t="s">
        <v>51</v>
      </c>
      <c r="B79" s="19" t="s">
        <v>65</v>
      </c>
      <c r="C79" s="20" t="s">
        <v>128</v>
      </c>
      <c r="D79" s="21" t="s">
        <v>4</v>
      </c>
      <c r="E79" s="22" t="s">
        <v>4</v>
      </c>
      <c r="F79" s="23">
        <v>2</v>
      </c>
      <c r="G79" s="24" t="s">
        <v>275</v>
      </c>
      <c r="H79" s="4" t="s">
        <v>126</v>
      </c>
      <c r="I79" s="4">
        <f t="shared" si="26"/>
        <v>8700</v>
      </c>
      <c r="J79" s="32">
        <f>INDEX('DATA POBLACION'!$A$1:$CP$357,MATCH($G79,'DATA POBLACION'!$F$1:$F$357,0),MATCH(CONCATENATE(J$1,"_",$H79),'DATA POBLACION'!$A$1:$CP$1,0))</f>
        <v>139</v>
      </c>
      <c r="K79" s="32">
        <f>INDEX('DATA POBLACION'!$A$1:$CP$357,MATCH($G79,'DATA POBLACION'!$F$1:$F$357,0),MATCH(CONCATENATE(K$1,"_",$H79),'DATA POBLACION'!$A$1:$CP$1,0))</f>
        <v>137</v>
      </c>
      <c r="L79" s="32">
        <f>INDEX('DATA POBLACION'!$A$1:$CP$357,MATCH($G79,'DATA POBLACION'!$F$1:$F$357,0),MATCH(CONCATENATE(L$1,"_",$H79),'DATA POBLACION'!$A$1:$CP$1,0))</f>
        <v>171</v>
      </c>
      <c r="M79" s="32">
        <f>INDEX('DATA POBLACION'!$A$1:$CP$357,MATCH($G79,'DATA POBLACION'!$F$1:$F$357,0),MATCH(CONCATENATE(M$1,"_",$H79),'DATA POBLACION'!$A$1:$CP$1,0))</f>
        <v>174</v>
      </c>
      <c r="N79" s="32">
        <f>INDEX('DATA POBLACION'!$A$1:$CP$357,MATCH($G79,'DATA POBLACION'!$F$1:$F$357,0),MATCH(CONCATENATE(N$1,"_",$H79),'DATA POBLACION'!$A$1:$CP$1,0))</f>
        <v>162</v>
      </c>
      <c r="O79" s="85">
        <f t="shared" si="18"/>
        <v>507</v>
      </c>
      <c r="P79" s="84">
        <f t="shared" si="19"/>
        <v>783</v>
      </c>
      <c r="Q79" s="32">
        <f>INDEX('DATA POBLACION'!$A$1:$CP$357,MATCH($G79,'DATA POBLACION'!$F$1:$F$357,0),MATCH(CONCATENATE(Q$1,"_",$H79),'DATA POBLACION'!$A$1:$CP$1,0))</f>
        <v>138</v>
      </c>
      <c r="R79" s="32">
        <f>INDEX('DATA POBLACION'!$A$1:$CP$357,MATCH($G79,'DATA POBLACION'!$F$1:$F$357,0),MATCH(CONCATENATE(R$1,"_",$H79),'DATA POBLACION'!$A$1:$CP$1,0))</f>
        <v>207</v>
      </c>
      <c r="S79" s="32">
        <f>INDEX('DATA POBLACION'!$A$1:$CP$357,MATCH($G79,'DATA POBLACION'!$F$1:$F$357,0),MATCH(CONCATENATE(S$1,"_",$H79),'DATA POBLACION'!$A$1:$CP$1,0))</f>
        <v>204</v>
      </c>
      <c r="T79" s="32">
        <f>INDEX('DATA POBLACION'!$A$1:$CP$357,MATCH($G79,'DATA POBLACION'!$F$1:$F$357,0),MATCH(CONCATENATE(T$1,"_",$H79),'DATA POBLACION'!$A$1:$CP$1,0))</f>
        <v>209</v>
      </c>
      <c r="U79" s="32">
        <f>INDEX('DATA POBLACION'!$A$1:$CP$357,MATCH($G79,'DATA POBLACION'!$F$1:$F$357,0),MATCH(CONCATENATE(U$1,"_",$H79),'DATA POBLACION'!$A$1:$CP$1,0))</f>
        <v>207</v>
      </c>
      <c r="V79" s="84">
        <f t="shared" si="20"/>
        <v>965</v>
      </c>
      <c r="W79" s="32">
        <f>INDEX('DATA POBLACION'!$A$1:$CP$357,MATCH($G79,'DATA POBLACION'!$F$1:$F$357,0),MATCH(CONCATENATE(W$1,"_",$H79),'DATA POBLACION'!$A$1:$CP$1,0))</f>
        <v>189</v>
      </c>
      <c r="X79" s="32">
        <f>INDEX('DATA POBLACION'!$A$1:$CP$357,MATCH($G79,'DATA POBLACION'!$F$1:$F$357,0),MATCH(CONCATENATE(X$1,"_",$H79),'DATA POBLACION'!$A$1:$CP$1,0))</f>
        <v>183</v>
      </c>
      <c r="Y79" s="32">
        <f>INDEX('DATA POBLACION'!$A$1:$CP$357,MATCH($G79,'DATA POBLACION'!$F$1:$F$357,0),MATCH(CONCATENATE(Y$1,"_",$H79),'DATA POBLACION'!$A$1:$CP$1,0))</f>
        <v>190</v>
      </c>
      <c r="Z79" s="32">
        <f>INDEX('DATA POBLACION'!$A$1:$CP$357,MATCH($G79,'DATA POBLACION'!$F$1:$F$357,0),MATCH(CONCATENATE(Z$1,"_",$H79),'DATA POBLACION'!$A$1:$CP$1,0))</f>
        <v>171</v>
      </c>
      <c r="AA79" s="32">
        <f>INDEX('DATA POBLACION'!$A$1:$CP$357,MATCH($G79,'DATA POBLACION'!$F$1:$F$357,0),MATCH(CONCATENATE(AA$1,"_",$H79),'DATA POBLACION'!$A$1:$CP$1,0))</f>
        <v>169</v>
      </c>
      <c r="AB79" s="83">
        <f t="shared" si="21"/>
        <v>902</v>
      </c>
      <c r="AC79" s="32">
        <f>INDEX('DATA POBLACION'!$A$1:$CP$357,MATCH($G79,'DATA POBLACION'!$F$1:$F$357,0),MATCH(CONCATENATE(AC$1,"_",$H79),'DATA POBLACION'!$A$1:$CP$1,0))</f>
        <v>158</v>
      </c>
      <c r="AD79" s="32">
        <f>INDEX('DATA POBLACION'!$A$1:$CP$357,MATCH($G79,'DATA POBLACION'!$F$1:$F$357,0),MATCH(CONCATENATE(AD$1,"_",$H79),'DATA POBLACION'!$A$1:$CP$1,0))</f>
        <v>149</v>
      </c>
      <c r="AE79" s="32">
        <f>INDEX('DATA POBLACION'!$A$1:$CP$357,MATCH($G79,'DATA POBLACION'!$F$1:$F$357,0),MATCH(CONCATENATE(AE$1,"_",$H79),'DATA POBLACION'!$A$1:$CP$1,0))</f>
        <v>159</v>
      </c>
      <c r="AF79" s="84">
        <f t="shared" si="22"/>
        <v>466</v>
      </c>
      <c r="AG79" s="32">
        <f>INDEX('DATA POBLACION'!$A$1:$CP$357,MATCH($G79,'DATA POBLACION'!$F$1:$F$357,0),MATCH(CONCATENATE(AG$1,"_",$H79),'DATA POBLACION'!$A$1:$CP$1,0))</f>
        <v>178</v>
      </c>
      <c r="AH79" s="32">
        <f>INDEX('DATA POBLACION'!$A$1:$CP$357,MATCH($G79,'DATA POBLACION'!$F$1:$F$357,0),MATCH(CONCATENATE(AH$1,"_",$H79),'DATA POBLACION'!$A$1:$CP$1,0))</f>
        <v>160</v>
      </c>
      <c r="AI79" s="4">
        <f t="shared" si="27"/>
        <v>804</v>
      </c>
      <c r="AJ79" s="32">
        <f>INDEX('DATA POBLACION'!$A$1:$CP$357,MATCH($G79,'DATA POBLACION'!$F$1:$F$357,0),MATCH(CONCATENATE(AJ$1,"_",$H79),'DATA POBLACION'!$A$1:$CP$1,0))</f>
        <v>778</v>
      </c>
      <c r="AK79" s="32">
        <f>INDEX('DATA POBLACION'!$A$1:$CP$357,MATCH($G79,'DATA POBLACION'!$F$1:$F$357,0),MATCH(CONCATENATE(AK$1,"_",$H79),'DATA POBLACION'!$A$1:$CP$1,0))</f>
        <v>769</v>
      </c>
      <c r="AL79" s="84">
        <f t="shared" si="23"/>
        <v>1885</v>
      </c>
      <c r="AM79" s="32">
        <f>INDEX('DATA POBLACION'!$A$1:$CP$357,MATCH($G79,'DATA POBLACION'!$F$1:$F$357,0),MATCH(CONCATENATE(AM$1,"_",$H79),'DATA POBLACION'!$A$1:$CP$1,0))</f>
        <v>696</v>
      </c>
      <c r="AN79" s="32">
        <f>INDEX('DATA POBLACION'!$A$1:$CP$357,MATCH($G79,'DATA POBLACION'!$F$1:$F$357,0),MATCH(CONCATENATE(AN$1,"_",$H79),'DATA POBLACION'!$A$1:$CP$1,0))</f>
        <v>656</v>
      </c>
      <c r="AO79" s="32">
        <f>INDEX('DATA POBLACION'!$A$1:$CP$357,MATCH($G79,'DATA POBLACION'!$F$1:$F$357,0),MATCH(CONCATENATE(AO$1,"_",$H79),'DATA POBLACION'!$A$1:$CP$1,0))</f>
        <v>493</v>
      </c>
      <c r="AP79" s="32">
        <f>INDEX('DATA POBLACION'!$A$1:$CP$357,MATCH($G79,'DATA POBLACION'!$F$1:$F$357,0),MATCH(CONCATENATE(AP$1,"_",$H79),'DATA POBLACION'!$A$1:$CP$1,0))</f>
        <v>434</v>
      </c>
      <c r="AQ79" s="32">
        <f>INDEX('DATA POBLACION'!$A$1:$CP$357,MATCH($G79,'DATA POBLACION'!$F$1:$F$357,0),MATCH(CONCATENATE(AQ$1,"_",$H79),'DATA POBLACION'!$A$1:$CP$1,0))</f>
        <v>335</v>
      </c>
      <c r="AR79" s="32">
        <f>INDEX('DATA POBLACION'!$A$1:$CP$357,MATCH($G79,'DATA POBLACION'!$F$1:$F$357,0),MATCH(CONCATENATE(AR$1,"_",$H79),'DATA POBLACION'!$A$1:$CP$1,0))</f>
        <v>282</v>
      </c>
      <c r="AS79" s="84">
        <f t="shared" si="24"/>
        <v>2896</v>
      </c>
      <c r="AT79" s="32">
        <f>INDEX('DATA POBLACION'!$A$1:$CP$357,MATCH($G79,'DATA POBLACION'!$F$1:$F$357,0),MATCH(CONCATENATE(AT$1,"_",$H79),'DATA POBLACION'!$A$1:$CP$1,0))</f>
        <v>221</v>
      </c>
      <c r="AU79" s="32">
        <f>INDEX('DATA POBLACION'!$A$1:$CP$357,MATCH($G79,'DATA POBLACION'!$F$1:$F$357,0),MATCH(CONCATENATE(AU$1,"_",$H79),'DATA POBLACION'!$A$1:$CP$1,0))</f>
        <v>189</v>
      </c>
      <c r="AV79" s="32">
        <f>INDEX('DATA POBLACION'!$A$1:$CP$357,MATCH($G79,'DATA POBLACION'!$F$1:$F$357,0),MATCH(CONCATENATE(AV$1,"_",$H79),'DATA POBLACION'!$A$1:$CP$1,0))</f>
        <v>129</v>
      </c>
      <c r="AW79" s="32">
        <f>INDEX('DATA POBLACION'!$A$1:$CP$357,MATCH($G79,'DATA POBLACION'!$F$1:$F$357,0),MATCH(CONCATENATE(AW$1,"_",$H79),'DATA POBLACION'!$A$1:$CP$1,0))</f>
        <v>107</v>
      </c>
      <c r="AX79" s="32">
        <f>INDEX('DATA POBLACION'!$A$1:$CP$357,MATCH($G79,'DATA POBLACION'!$F$1:$F$357,0),MATCH(CONCATENATE(AX$1,"_",$H79),'DATA POBLACION'!$A$1:$CP$1,0))</f>
        <v>157</v>
      </c>
      <c r="AY79" s="83">
        <f t="shared" si="25"/>
        <v>803</v>
      </c>
    </row>
    <row r="80" spans="1:51" x14ac:dyDescent="0.2">
      <c r="A80" s="18" t="s">
        <v>51</v>
      </c>
      <c r="B80" s="24" t="s">
        <v>65</v>
      </c>
      <c r="C80" s="20" t="s">
        <v>127</v>
      </c>
      <c r="D80" s="21" t="s">
        <v>4</v>
      </c>
      <c r="E80" s="22" t="s">
        <v>4</v>
      </c>
      <c r="F80" s="23">
        <v>2</v>
      </c>
      <c r="G80" s="24" t="s">
        <v>79</v>
      </c>
      <c r="H80" s="4" t="s">
        <v>125</v>
      </c>
      <c r="I80" s="4">
        <f t="shared" si="26"/>
        <v>1305</v>
      </c>
      <c r="J80" s="32">
        <f>INDEX('DATA POBLACION'!$A$1:$CP$357,MATCH($G80,'DATA POBLACION'!$F$1:$F$357,0),MATCH(CONCATENATE(J$1,"_",$H80),'DATA POBLACION'!$A$1:$CP$1,0))</f>
        <v>25</v>
      </c>
      <c r="K80" s="32">
        <f>INDEX('DATA POBLACION'!$A$1:$CP$357,MATCH($G80,'DATA POBLACION'!$F$1:$F$357,0),MATCH(CONCATENATE(K$1,"_",$H80),'DATA POBLACION'!$A$1:$CP$1,0))</f>
        <v>24</v>
      </c>
      <c r="L80" s="32">
        <f>INDEX('DATA POBLACION'!$A$1:$CP$357,MATCH($G80,'DATA POBLACION'!$F$1:$F$357,0),MATCH(CONCATENATE(L$1,"_",$H80),'DATA POBLACION'!$A$1:$CP$1,0))</f>
        <v>26</v>
      </c>
      <c r="M80" s="32">
        <f>INDEX('DATA POBLACION'!$A$1:$CP$357,MATCH($G80,'DATA POBLACION'!$F$1:$F$357,0),MATCH(CONCATENATE(M$1,"_",$H80),'DATA POBLACION'!$A$1:$CP$1,0))</f>
        <v>28</v>
      </c>
      <c r="N80" s="32">
        <f>INDEX('DATA POBLACION'!$A$1:$CP$357,MATCH($G80,'DATA POBLACION'!$F$1:$F$357,0),MATCH(CONCATENATE(N$1,"_",$H80),'DATA POBLACION'!$A$1:$CP$1,0))</f>
        <v>30</v>
      </c>
      <c r="O80" s="85">
        <f t="shared" si="18"/>
        <v>84</v>
      </c>
      <c r="P80" s="84">
        <f t="shared" si="19"/>
        <v>133</v>
      </c>
      <c r="Q80" s="32">
        <f>INDEX('DATA POBLACION'!$A$1:$CP$357,MATCH($G80,'DATA POBLACION'!$F$1:$F$357,0),MATCH(CONCATENATE(Q$1,"_",$H80),'DATA POBLACION'!$A$1:$CP$1,0))</f>
        <v>28</v>
      </c>
      <c r="R80" s="32">
        <f>INDEX('DATA POBLACION'!$A$1:$CP$357,MATCH($G80,'DATA POBLACION'!$F$1:$F$357,0),MATCH(CONCATENATE(R$1,"_",$H80),'DATA POBLACION'!$A$1:$CP$1,0))</f>
        <v>32</v>
      </c>
      <c r="S80" s="32">
        <f>INDEX('DATA POBLACION'!$A$1:$CP$357,MATCH($G80,'DATA POBLACION'!$F$1:$F$357,0),MATCH(CONCATENATE(S$1,"_",$H80),'DATA POBLACION'!$A$1:$CP$1,0))</f>
        <v>35</v>
      </c>
      <c r="T80" s="32">
        <f>INDEX('DATA POBLACION'!$A$1:$CP$357,MATCH($G80,'DATA POBLACION'!$F$1:$F$357,0),MATCH(CONCATENATE(T$1,"_",$H80),'DATA POBLACION'!$A$1:$CP$1,0))</f>
        <v>35</v>
      </c>
      <c r="U80" s="32">
        <f>INDEX('DATA POBLACION'!$A$1:$CP$357,MATCH($G80,'DATA POBLACION'!$F$1:$F$357,0),MATCH(CONCATENATE(U$1,"_",$H80),'DATA POBLACION'!$A$1:$CP$1,0))</f>
        <v>34</v>
      </c>
      <c r="V80" s="84">
        <f t="shared" si="20"/>
        <v>164</v>
      </c>
      <c r="W80" s="32">
        <f>INDEX('DATA POBLACION'!$A$1:$CP$357,MATCH($G80,'DATA POBLACION'!$F$1:$F$357,0),MATCH(CONCATENATE(W$1,"_",$H80),'DATA POBLACION'!$A$1:$CP$1,0))</f>
        <v>33</v>
      </c>
      <c r="X80" s="32">
        <f>INDEX('DATA POBLACION'!$A$1:$CP$357,MATCH($G80,'DATA POBLACION'!$F$1:$F$357,0),MATCH(CONCATENATE(X$1,"_",$H80),'DATA POBLACION'!$A$1:$CP$1,0))</f>
        <v>31</v>
      </c>
      <c r="Y80" s="32">
        <f>INDEX('DATA POBLACION'!$A$1:$CP$357,MATCH($G80,'DATA POBLACION'!$F$1:$F$357,0),MATCH(CONCATENATE(Y$1,"_",$H80),'DATA POBLACION'!$A$1:$CP$1,0))</f>
        <v>32</v>
      </c>
      <c r="Z80" s="32">
        <f>INDEX('DATA POBLACION'!$A$1:$CP$357,MATCH($G80,'DATA POBLACION'!$F$1:$F$357,0),MATCH(CONCATENATE(Z$1,"_",$H80),'DATA POBLACION'!$A$1:$CP$1,0))</f>
        <v>29</v>
      </c>
      <c r="AA80" s="32">
        <f>INDEX('DATA POBLACION'!$A$1:$CP$357,MATCH($G80,'DATA POBLACION'!$F$1:$F$357,0),MATCH(CONCATENATE(AA$1,"_",$H80),'DATA POBLACION'!$A$1:$CP$1,0))</f>
        <v>26</v>
      </c>
      <c r="AB80" s="83">
        <f t="shared" si="21"/>
        <v>151</v>
      </c>
      <c r="AC80" s="32">
        <f>INDEX('DATA POBLACION'!$A$1:$CP$357,MATCH($G80,'DATA POBLACION'!$F$1:$F$357,0),MATCH(CONCATENATE(AC$1,"_",$H80),'DATA POBLACION'!$A$1:$CP$1,0))</f>
        <v>28</v>
      </c>
      <c r="AD80" s="32">
        <f>INDEX('DATA POBLACION'!$A$1:$CP$357,MATCH($G80,'DATA POBLACION'!$F$1:$F$357,0),MATCH(CONCATENATE(AD$1,"_",$H80),'DATA POBLACION'!$A$1:$CP$1,0))</f>
        <v>25</v>
      </c>
      <c r="AE80" s="32">
        <f>INDEX('DATA POBLACION'!$A$1:$CP$357,MATCH($G80,'DATA POBLACION'!$F$1:$F$357,0),MATCH(CONCATENATE(AE$1,"_",$H80),'DATA POBLACION'!$A$1:$CP$1,0))</f>
        <v>26</v>
      </c>
      <c r="AF80" s="84">
        <f t="shared" si="22"/>
        <v>79</v>
      </c>
      <c r="AG80" s="32">
        <f>INDEX('DATA POBLACION'!$A$1:$CP$357,MATCH($G80,'DATA POBLACION'!$F$1:$F$357,0),MATCH(CONCATENATE(AG$1,"_",$H80),'DATA POBLACION'!$A$1:$CP$1,0))</f>
        <v>25</v>
      </c>
      <c r="AH80" s="32">
        <f>INDEX('DATA POBLACION'!$A$1:$CP$357,MATCH($G80,'DATA POBLACION'!$F$1:$F$357,0),MATCH(CONCATENATE(AH$1,"_",$H80),'DATA POBLACION'!$A$1:$CP$1,0))</f>
        <v>28</v>
      </c>
      <c r="AI80" s="4">
        <f t="shared" si="27"/>
        <v>132</v>
      </c>
      <c r="AJ80" s="32">
        <f>INDEX('DATA POBLACION'!$A$1:$CP$357,MATCH($G80,'DATA POBLACION'!$F$1:$F$357,0),MATCH(CONCATENATE(AJ$1,"_",$H80),'DATA POBLACION'!$A$1:$CP$1,0))</f>
        <v>117</v>
      </c>
      <c r="AK80" s="32">
        <f>INDEX('DATA POBLACION'!$A$1:$CP$357,MATCH($G80,'DATA POBLACION'!$F$1:$F$357,0),MATCH(CONCATENATE(AK$1,"_",$H80),'DATA POBLACION'!$A$1:$CP$1,0))</f>
        <v>107</v>
      </c>
      <c r="AL80" s="84">
        <f t="shared" si="23"/>
        <v>277</v>
      </c>
      <c r="AM80" s="32">
        <f>INDEX('DATA POBLACION'!$A$1:$CP$357,MATCH($G80,'DATA POBLACION'!$F$1:$F$357,0),MATCH(CONCATENATE(AM$1,"_",$H80),'DATA POBLACION'!$A$1:$CP$1,0))</f>
        <v>90</v>
      </c>
      <c r="AN80" s="32">
        <f>INDEX('DATA POBLACION'!$A$1:$CP$357,MATCH($G80,'DATA POBLACION'!$F$1:$F$357,0),MATCH(CONCATENATE(AN$1,"_",$H80),'DATA POBLACION'!$A$1:$CP$1,0))</f>
        <v>85</v>
      </c>
      <c r="AO80" s="32">
        <f>INDEX('DATA POBLACION'!$A$1:$CP$357,MATCH($G80,'DATA POBLACION'!$F$1:$F$357,0),MATCH(CONCATENATE(AO$1,"_",$H80),'DATA POBLACION'!$A$1:$CP$1,0))</f>
        <v>69</v>
      </c>
      <c r="AP80" s="32">
        <f>INDEX('DATA POBLACION'!$A$1:$CP$357,MATCH($G80,'DATA POBLACION'!$F$1:$F$357,0),MATCH(CONCATENATE(AP$1,"_",$H80),'DATA POBLACION'!$A$1:$CP$1,0))</f>
        <v>54</v>
      </c>
      <c r="AQ80" s="32">
        <f>INDEX('DATA POBLACION'!$A$1:$CP$357,MATCH($G80,'DATA POBLACION'!$F$1:$F$357,0),MATCH(CONCATENATE(AQ$1,"_",$H80),'DATA POBLACION'!$A$1:$CP$1,0))</f>
        <v>49</v>
      </c>
      <c r="AR80" s="32">
        <f>INDEX('DATA POBLACION'!$A$1:$CP$357,MATCH($G80,'DATA POBLACION'!$F$1:$F$357,0),MATCH(CONCATENATE(AR$1,"_",$H80),'DATA POBLACION'!$A$1:$CP$1,0))</f>
        <v>42</v>
      </c>
      <c r="AS80" s="84">
        <f t="shared" si="24"/>
        <v>389</v>
      </c>
      <c r="AT80" s="32">
        <f>INDEX('DATA POBLACION'!$A$1:$CP$357,MATCH($G80,'DATA POBLACION'!$F$1:$F$357,0),MATCH(CONCATENATE(AT$1,"_",$H80),'DATA POBLACION'!$A$1:$CP$1,0))</f>
        <v>37</v>
      </c>
      <c r="AU80" s="32">
        <f>INDEX('DATA POBLACION'!$A$1:$CP$357,MATCH($G80,'DATA POBLACION'!$F$1:$F$357,0),MATCH(CONCATENATE(AU$1,"_",$H80),'DATA POBLACION'!$A$1:$CP$1,0))</f>
        <v>28</v>
      </c>
      <c r="AV80" s="32">
        <f>INDEX('DATA POBLACION'!$A$1:$CP$357,MATCH($G80,'DATA POBLACION'!$F$1:$F$357,0),MATCH(CONCATENATE(AV$1,"_",$H80),'DATA POBLACION'!$A$1:$CP$1,0))</f>
        <v>20</v>
      </c>
      <c r="AW80" s="32">
        <f>INDEX('DATA POBLACION'!$A$1:$CP$357,MATCH($G80,'DATA POBLACION'!$F$1:$F$357,0),MATCH(CONCATENATE(AW$1,"_",$H80),'DATA POBLACION'!$A$1:$CP$1,0))</f>
        <v>12</v>
      </c>
      <c r="AX80" s="32">
        <f>INDEX('DATA POBLACION'!$A$1:$CP$357,MATCH($G80,'DATA POBLACION'!$F$1:$F$357,0),MATCH(CONCATENATE(AX$1,"_",$H80),'DATA POBLACION'!$A$1:$CP$1,0))</f>
        <v>15</v>
      </c>
      <c r="AY80" s="83">
        <f t="shared" si="25"/>
        <v>112</v>
      </c>
    </row>
    <row r="81" spans="1:51" x14ac:dyDescent="0.2">
      <c r="A81" s="18" t="s">
        <v>51</v>
      </c>
      <c r="B81" s="24" t="s">
        <v>65</v>
      </c>
      <c r="C81" s="20" t="s">
        <v>127</v>
      </c>
      <c r="D81" s="21" t="s">
        <v>4</v>
      </c>
      <c r="E81" s="22" t="s">
        <v>4</v>
      </c>
      <c r="F81" s="23">
        <v>2</v>
      </c>
      <c r="G81" s="24" t="s">
        <v>79</v>
      </c>
      <c r="H81" s="4" t="s">
        <v>126</v>
      </c>
      <c r="I81" s="4">
        <f t="shared" si="26"/>
        <v>1447</v>
      </c>
      <c r="J81" s="32">
        <f>INDEX('DATA POBLACION'!$A$1:$CP$357,MATCH($G81,'DATA POBLACION'!$F$1:$F$357,0),MATCH(CONCATENATE(J$1,"_",$H81),'DATA POBLACION'!$A$1:$CP$1,0))</f>
        <v>23</v>
      </c>
      <c r="K81" s="32">
        <f>INDEX('DATA POBLACION'!$A$1:$CP$357,MATCH($G81,'DATA POBLACION'!$F$1:$F$357,0),MATCH(CONCATENATE(K$1,"_",$H81),'DATA POBLACION'!$A$1:$CP$1,0))</f>
        <v>23</v>
      </c>
      <c r="L81" s="32">
        <f>INDEX('DATA POBLACION'!$A$1:$CP$357,MATCH($G81,'DATA POBLACION'!$F$1:$F$357,0),MATCH(CONCATENATE(L$1,"_",$H81),'DATA POBLACION'!$A$1:$CP$1,0))</f>
        <v>28</v>
      </c>
      <c r="M81" s="32">
        <f>INDEX('DATA POBLACION'!$A$1:$CP$357,MATCH($G81,'DATA POBLACION'!$F$1:$F$357,0),MATCH(CONCATENATE(M$1,"_",$H81),'DATA POBLACION'!$A$1:$CP$1,0))</f>
        <v>29</v>
      </c>
      <c r="N81" s="32">
        <f>INDEX('DATA POBLACION'!$A$1:$CP$357,MATCH($G81,'DATA POBLACION'!$F$1:$F$357,0),MATCH(CONCATENATE(N$1,"_",$H81),'DATA POBLACION'!$A$1:$CP$1,0))</f>
        <v>27</v>
      </c>
      <c r="O81" s="85">
        <f t="shared" si="18"/>
        <v>84</v>
      </c>
      <c r="P81" s="84">
        <f t="shared" si="19"/>
        <v>130</v>
      </c>
      <c r="Q81" s="32">
        <f>INDEX('DATA POBLACION'!$A$1:$CP$357,MATCH($G81,'DATA POBLACION'!$F$1:$F$357,0),MATCH(CONCATENATE(Q$1,"_",$H81),'DATA POBLACION'!$A$1:$CP$1,0))</f>
        <v>23</v>
      </c>
      <c r="R81" s="32">
        <f>INDEX('DATA POBLACION'!$A$1:$CP$357,MATCH($G81,'DATA POBLACION'!$F$1:$F$357,0),MATCH(CONCATENATE(R$1,"_",$H81),'DATA POBLACION'!$A$1:$CP$1,0))</f>
        <v>34</v>
      </c>
      <c r="S81" s="32">
        <f>INDEX('DATA POBLACION'!$A$1:$CP$357,MATCH($G81,'DATA POBLACION'!$F$1:$F$357,0),MATCH(CONCATENATE(S$1,"_",$H81),'DATA POBLACION'!$A$1:$CP$1,0))</f>
        <v>34</v>
      </c>
      <c r="T81" s="32">
        <f>INDEX('DATA POBLACION'!$A$1:$CP$357,MATCH($G81,'DATA POBLACION'!$F$1:$F$357,0),MATCH(CONCATENATE(T$1,"_",$H81),'DATA POBLACION'!$A$1:$CP$1,0))</f>
        <v>35</v>
      </c>
      <c r="U81" s="32">
        <f>INDEX('DATA POBLACION'!$A$1:$CP$357,MATCH($G81,'DATA POBLACION'!$F$1:$F$357,0),MATCH(CONCATENATE(U$1,"_",$H81),'DATA POBLACION'!$A$1:$CP$1,0))</f>
        <v>34</v>
      </c>
      <c r="V81" s="84">
        <f t="shared" si="20"/>
        <v>160</v>
      </c>
      <c r="W81" s="32">
        <f>INDEX('DATA POBLACION'!$A$1:$CP$357,MATCH($G81,'DATA POBLACION'!$F$1:$F$357,0),MATCH(CONCATENATE(W$1,"_",$H81),'DATA POBLACION'!$A$1:$CP$1,0))</f>
        <v>32</v>
      </c>
      <c r="X81" s="32">
        <f>INDEX('DATA POBLACION'!$A$1:$CP$357,MATCH($G81,'DATA POBLACION'!$F$1:$F$357,0),MATCH(CONCATENATE(X$1,"_",$H81),'DATA POBLACION'!$A$1:$CP$1,0))</f>
        <v>30</v>
      </c>
      <c r="Y81" s="32">
        <f>INDEX('DATA POBLACION'!$A$1:$CP$357,MATCH($G81,'DATA POBLACION'!$F$1:$F$357,0),MATCH(CONCATENATE(Y$1,"_",$H81),'DATA POBLACION'!$A$1:$CP$1,0))</f>
        <v>32</v>
      </c>
      <c r="Z81" s="32">
        <f>INDEX('DATA POBLACION'!$A$1:$CP$357,MATCH($G81,'DATA POBLACION'!$F$1:$F$357,0),MATCH(CONCATENATE(Z$1,"_",$H81),'DATA POBLACION'!$A$1:$CP$1,0))</f>
        <v>29</v>
      </c>
      <c r="AA81" s="32">
        <f>INDEX('DATA POBLACION'!$A$1:$CP$357,MATCH($G81,'DATA POBLACION'!$F$1:$F$357,0),MATCH(CONCATENATE(AA$1,"_",$H81),'DATA POBLACION'!$A$1:$CP$1,0))</f>
        <v>28</v>
      </c>
      <c r="AB81" s="83">
        <f t="shared" si="21"/>
        <v>151</v>
      </c>
      <c r="AC81" s="32">
        <f>INDEX('DATA POBLACION'!$A$1:$CP$357,MATCH($G81,'DATA POBLACION'!$F$1:$F$357,0),MATCH(CONCATENATE(AC$1,"_",$H81),'DATA POBLACION'!$A$1:$CP$1,0))</f>
        <v>26</v>
      </c>
      <c r="AD81" s="32">
        <f>INDEX('DATA POBLACION'!$A$1:$CP$357,MATCH($G81,'DATA POBLACION'!$F$1:$F$357,0),MATCH(CONCATENATE(AD$1,"_",$H81),'DATA POBLACION'!$A$1:$CP$1,0))</f>
        <v>25</v>
      </c>
      <c r="AE81" s="32">
        <f>INDEX('DATA POBLACION'!$A$1:$CP$357,MATCH($G81,'DATA POBLACION'!$F$1:$F$357,0),MATCH(CONCATENATE(AE$1,"_",$H81),'DATA POBLACION'!$A$1:$CP$1,0))</f>
        <v>26</v>
      </c>
      <c r="AF81" s="84">
        <f t="shared" si="22"/>
        <v>77</v>
      </c>
      <c r="AG81" s="32">
        <f>INDEX('DATA POBLACION'!$A$1:$CP$357,MATCH($G81,'DATA POBLACION'!$F$1:$F$357,0),MATCH(CONCATENATE(AG$1,"_",$H81),'DATA POBLACION'!$A$1:$CP$1,0))</f>
        <v>30</v>
      </c>
      <c r="AH81" s="32">
        <f>INDEX('DATA POBLACION'!$A$1:$CP$357,MATCH($G81,'DATA POBLACION'!$F$1:$F$357,0),MATCH(CONCATENATE(AH$1,"_",$H81),'DATA POBLACION'!$A$1:$CP$1,0))</f>
        <v>27</v>
      </c>
      <c r="AI81" s="4">
        <f t="shared" si="27"/>
        <v>134</v>
      </c>
      <c r="AJ81" s="32">
        <f>INDEX('DATA POBLACION'!$A$1:$CP$357,MATCH($G81,'DATA POBLACION'!$F$1:$F$357,0),MATCH(CONCATENATE(AJ$1,"_",$H81),'DATA POBLACION'!$A$1:$CP$1,0))</f>
        <v>129</v>
      </c>
      <c r="AK81" s="32">
        <f>INDEX('DATA POBLACION'!$A$1:$CP$357,MATCH($G81,'DATA POBLACION'!$F$1:$F$357,0),MATCH(CONCATENATE(AK$1,"_",$H81),'DATA POBLACION'!$A$1:$CP$1,0))</f>
        <v>128</v>
      </c>
      <c r="AL81" s="84">
        <f t="shared" si="23"/>
        <v>314</v>
      </c>
      <c r="AM81" s="32">
        <f>INDEX('DATA POBLACION'!$A$1:$CP$357,MATCH($G81,'DATA POBLACION'!$F$1:$F$357,0),MATCH(CONCATENATE(AM$1,"_",$H81),'DATA POBLACION'!$A$1:$CP$1,0))</f>
        <v>116</v>
      </c>
      <c r="AN81" s="32">
        <f>INDEX('DATA POBLACION'!$A$1:$CP$357,MATCH($G81,'DATA POBLACION'!$F$1:$F$357,0),MATCH(CONCATENATE(AN$1,"_",$H81),'DATA POBLACION'!$A$1:$CP$1,0))</f>
        <v>109</v>
      </c>
      <c r="AO81" s="32">
        <f>INDEX('DATA POBLACION'!$A$1:$CP$357,MATCH($G81,'DATA POBLACION'!$F$1:$F$357,0),MATCH(CONCATENATE(AO$1,"_",$H81),'DATA POBLACION'!$A$1:$CP$1,0))</f>
        <v>82</v>
      </c>
      <c r="AP81" s="32">
        <f>INDEX('DATA POBLACION'!$A$1:$CP$357,MATCH($G81,'DATA POBLACION'!$F$1:$F$357,0),MATCH(CONCATENATE(AP$1,"_",$H81),'DATA POBLACION'!$A$1:$CP$1,0))</f>
        <v>72</v>
      </c>
      <c r="AQ81" s="32">
        <f>INDEX('DATA POBLACION'!$A$1:$CP$357,MATCH($G81,'DATA POBLACION'!$F$1:$F$357,0),MATCH(CONCATENATE(AQ$1,"_",$H81),'DATA POBLACION'!$A$1:$CP$1,0))</f>
        <v>56</v>
      </c>
      <c r="AR81" s="32">
        <f>INDEX('DATA POBLACION'!$A$1:$CP$357,MATCH($G81,'DATA POBLACION'!$F$1:$F$357,0),MATCH(CONCATENATE(AR$1,"_",$H81),'DATA POBLACION'!$A$1:$CP$1,0))</f>
        <v>47</v>
      </c>
      <c r="AS81" s="84">
        <f t="shared" si="24"/>
        <v>482</v>
      </c>
      <c r="AT81" s="32">
        <f>INDEX('DATA POBLACION'!$A$1:$CP$357,MATCH($G81,'DATA POBLACION'!$F$1:$F$357,0),MATCH(CONCATENATE(AT$1,"_",$H81),'DATA POBLACION'!$A$1:$CP$1,0))</f>
        <v>37</v>
      </c>
      <c r="AU81" s="32">
        <f>INDEX('DATA POBLACION'!$A$1:$CP$357,MATCH($G81,'DATA POBLACION'!$F$1:$F$357,0),MATCH(CONCATENATE(AU$1,"_",$H81),'DATA POBLACION'!$A$1:$CP$1,0))</f>
        <v>31</v>
      </c>
      <c r="AV81" s="32">
        <f>INDEX('DATA POBLACION'!$A$1:$CP$357,MATCH($G81,'DATA POBLACION'!$F$1:$F$357,0),MATCH(CONCATENATE(AV$1,"_",$H81),'DATA POBLACION'!$A$1:$CP$1,0))</f>
        <v>21</v>
      </c>
      <c r="AW81" s="32">
        <f>INDEX('DATA POBLACION'!$A$1:$CP$357,MATCH($G81,'DATA POBLACION'!$F$1:$F$357,0),MATCH(CONCATENATE(AW$1,"_",$H81),'DATA POBLACION'!$A$1:$CP$1,0))</f>
        <v>18</v>
      </c>
      <c r="AX81" s="32">
        <f>INDEX('DATA POBLACION'!$A$1:$CP$357,MATCH($G81,'DATA POBLACION'!$F$1:$F$357,0),MATCH(CONCATENATE(AX$1,"_",$H81),'DATA POBLACION'!$A$1:$CP$1,0))</f>
        <v>26</v>
      </c>
      <c r="AY81" s="83">
        <f t="shared" si="25"/>
        <v>133</v>
      </c>
    </row>
    <row r="82" spans="1:51" ht="15" x14ac:dyDescent="0.25">
      <c r="A82" s="18" t="s">
        <v>56</v>
      </c>
      <c r="B82" s="19" t="s">
        <v>65</v>
      </c>
      <c r="C82" s="20" t="s">
        <v>129</v>
      </c>
      <c r="D82" s="21" t="s">
        <v>4</v>
      </c>
      <c r="E82" s="22" t="s">
        <v>31</v>
      </c>
      <c r="F82" s="23">
        <v>1</v>
      </c>
      <c r="G82" s="35" t="s">
        <v>274</v>
      </c>
      <c r="H82" s="4" t="s">
        <v>125</v>
      </c>
      <c r="I82" s="4">
        <f t="shared" si="26"/>
        <v>969</v>
      </c>
      <c r="J82" s="32">
        <f>INDEX('DATA POBLACION'!$A$1:$CP$357,MATCH($G82,'DATA POBLACION'!$F$1:$F$357,0),MATCH(CONCATENATE(J$1,"_",$H82),'DATA POBLACION'!$A$1:$CP$1,0))</f>
        <v>9</v>
      </c>
      <c r="K82" s="32">
        <f>INDEX('DATA POBLACION'!$A$1:$CP$357,MATCH($G82,'DATA POBLACION'!$F$1:$F$357,0),MATCH(CONCATENATE(K$1,"_",$H82),'DATA POBLACION'!$A$1:$CP$1,0))</f>
        <v>9</v>
      </c>
      <c r="L82" s="32">
        <f>INDEX('DATA POBLACION'!$A$1:$CP$357,MATCH($G82,'DATA POBLACION'!$F$1:$F$357,0),MATCH(CONCATENATE(L$1,"_",$H82),'DATA POBLACION'!$A$1:$CP$1,0))</f>
        <v>15</v>
      </c>
      <c r="M82" s="32">
        <f>INDEX('DATA POBLACION'!$A$1:$CP$357,MATCH($G82,'DATA POBLACION'!$F$1:$F$357,0),MATCH(CONCATENATE(M$1,"_",$H82),'DATA POBLACION'!$A$1:$CP$1,0))</f>
        <v>17</v>
      </c>
      <c r="N82" s="32">
        <f>INDEX('DATA POBLACION'!$A$1:$CP$357,MATCH($G82,'DATA POBLACION'!$F$1:$F$357,0),MATCH(CONCATENATE(N$1,"_",$H82),'DATA POBLACION'!$A$1:$CP$1,0))</f>
        <v>14</v>
      </c>
      <c r="O82" s="85">
        <f t="shared" si="18"/>
        <v>46</v>
      </c>
      <c r="P82" s="84">
        <f t="shared" si="19"/>
        <v>64</v>
      </c>
      <c r="Q82" s="32">
        <f>INDEX('DATA POBLACION'!$A$1:$CP$357,MATCH($G82,'DATA POBLACION'!$F$1:$F$357,0),MATCH(CONCATENATE(Q$1,"_",$H82),'DATA POBLACION'!$A$1:$CP$1,0))</f>
        <v>15</v>
      </c>
      <c r="R82" s="32">
        <f>INDEX('DATA POBLACION'!$A$1:$CP$357,MATCH($G82,'DATA POBLACION'!$F$1:$F$357,0),MATCH(CONCATENATE(R$1,"_",$H82),'DATA POBLACION'!$A$1:$CP$1,0))</f>
        <v>12</v>
      </c>
      <c r="S82" s="32">
        <f>INDEX('DATA POBLACION'!$A$1:$CP$357,MATCH($G82,'DATA POBLACION'!$F$1:$F$357,0),MATCH(CONCATENATE(S$1,"_",$H82),'DATA POBLACION'!$A$1:$CP$1,0))</f>
        <v>14</v>
      </c>
      <c r="T82" s="32">
        <f>INDEX('DATA POBLACION'!$A$1:$CP$357,MATCH($G82,'DATA POBLACION'!$F$1:$F$357,0),MATCH(CONCATENATE(T$1,"_",$H82),'DATA POBLACION'!$A$1:$CP$1,0))</f>
        <v>12</v>
      </c>
      <c r="U82" s="32">
        <f>INDEX('DATA POBLACION'!$A$1:$CP$357,MATCH($G82,'DATA POBLACION'!$F$1:$F$357,0),MATCH(CONCATENATE(U$1,"_",$H82),'DATA POBLACION'!$A$1:$CP$1,0))</f>
        <v>13</v>
      </c>
      <c r="V82" s="84">
        <f t="shared" si="20"/>
        <v>66</v>
      </c>
      <c r="W82" s="32">
        <f>INDEX('DATA POBLACION'!$A$1:$CP$357,MATCH($G82,'DATA POBLACION'!$F$1:$F$357,0),MATCH(CONCATENATE(W$1,"_",$H82),'DATA POBLACION'!$A$1:$CP$1,0))</f>
        <v>12</v>
      </c>
      <c r="X82" s="32">
        <f>INDEX('DATA POBLACION'!$A$1:$CP$357,MATCH($G82,'DATA POBLACION'!$F$1:$F$357,0),MATCH(CONCATENATE(X$1,"_",$H82),'DATA POBLACION'!$A$1:$CP$1,0))</f>
        <v>9</v>
      </c>
      <c r="Y82" s="32">
        <f>INDEX('DATA POBLACION'!$A$1:$CP$357,MATCH($G82,'DATA POBLACION'!$F$1:$F$357,0),MATCH(CONCATENATE(Y$1,"_",$H82),'DATA POBLACION'!$A$1:$CP$1,0))</f>
        <v>17</v>
      </c>
      <c r="Z82" s="32">
        <f>INDEX('DATA POBLACION'!$A$1:$CP$357,MATCH($G82,'DATA POBLACION'!$F$1:$F$357,0),MATCH(CONCATENATE(Z$1,"_",$H82),'DATA POBLACION'!$A$1:$CP$1,0))</f>
        <v>12</v>
      </c>
      <c r="AA82" s="32">
        <f>INDEX('DATA POBLACION'!$A$1:$CP$357,MATCH($G82,'DATA POBLACION'!$F$1:$F$357,0),MATCH(CONCATENATE(AA$1,"_",$H82),'DATA POBLACION'!$A$1:$CP$1,0))</f>
        <v>12</v>
      </c>
      <c r="AB82" s="83">
        <f t="shared" si="21"/>
        <v>62</v>
      </c>
      <c r="AC82" s="32">
        <f>INDEX('DATA POBLACION'!$A$1:$CP$357,MATCH($G82,'DATA POBLACION'!$F$1:$F$357,0),MATCH(CONCATENATE(AC$1,"_",$H82),'DATA POBLACION'!$A$1:$CP$1,0))</f>
        <v>18</v>
      </c>
      <c r="AD82" s="32">
        <f>INDEX('DATA POBLACION'!$A$1:$CP$357,MATCH($G82,'DATA POBLACION'!$F$1:$F$357,0),MATCH(CONCATENATE(AD$1,"_",$H82),'DATA POBLACION'!$A$1:$CP$1,0))</f>
        <v>10</v>
      </c>
      <c r="AE82" s="32">
        <f>INDEX('DATA POBLACION'!$A$1:$CP$357,MATCH($G82,'DATA POBLACION'!$F$1:$F$357,0),MATCH(CONCATENATE(AE$1,"_",$H82),'DATA POBLACION'!$A$1:$CP$1,0))</f>
        <v>22</v>
      </c>
      <c r="AF82" s="84">
        <f t="shared" si="22"/>
        <v>50</v>
      </c>
      <c r="AG82" s="32">
        <f>INDEX('DATA POBLACION'!$A$1:$CP$357,MATCH($G82,'DATA POBLACION'!$F$1:$F$357,0),MATCH(CONCATENATE(AG$1,"_",$H82),'DATA POBLACION'!$A$1:$CP$1,0))</f>
        <v>17</v>
      </c>
      <c r="AH82" s="32">
        <f>INDEX('DATA POBLACION'!$A$1:$CP$357,MATCH($G82,'DATA POBLACION'!$F$1:$F$357,0),MATCH(CONCATENATE(AH$1,"_",$H82),'DATA POBLACION'!$A$1:$CP$1,0))</f>
        <v>22</v>
      </c>
      <c r="AI82" s="4">
        <f t="shared" si="27"/>
        <v>89</v>
      </c>
      <c r="AJ82" s="32">
        <f>INDEX('DATA POBLACION'!$A$1:$CP$357,MATCH($G82,'DATA POBLACION'!$F$1:$F$357,0),MATCH(CONCATENATE(AJ$1,"_",$H82),'DATA POBLACION'!$A$1:$CP$1,0))</f>
        <v>73</v>
      </c>
      <c r="AK82" s="32">
        <f>INDEX('DATA POBLACION'!$A$1:$CP$357,MATCH($G82,'DATA POBLACION'!$F$1:$F$357,0),MATCH(CONCATENATE(AK$1,"_",$H82),'DATA POBLACION'!$A$1:$CP$1,0))</f>
        <v>81</v>
      </c>
      <c r="AL82" s="84">
        <f t="shared" si="23"/>
        <v>193</v>
      </c>
      <c r="AM82" s="32">
        <f>INDEX('DATA POBLACION'!$A$1:$CP$357,MATCH($G82,'DATA POBLACION'!$F$1:$F$357,0),MATCH(CONCATENATE(AM$1,"_",$H82),'DATA POBLACION'!$A$1:$CP$1,0))</f>
        <v>72</v>
      </c>
      <c r="AN82" s="32">
        <f>INDEX('DATA POBLACION'!$A$1:$CP$357,MATCH($G82,'DATA POBLACION'!$F$1:$F$357,0),MATCH(CONCATENATE(AN$1,"_",$H82),'DATA POBLACION'!$A$1:$CP$1,0))</f>
        <v>67</v>
      </c>
      <c r="AO82" s="32">
        <f>INDEX('DATA POBLACION'!$A$1:$CP$357,MATCH($G82,'DATA POBLACION'!$F$1:$F$357,0),MATCH(CONCATENATE(AO$1,"_",$H82),'DATA POBLACION'!$A$1:$CP$1,0))</f>
        <v>64</v>
      </c>
      <c r="AP82" s="32">
        <f>INDEX('DATA POBLACION'!$A$1:$CP$357,MATCH($G82,'DATA POBLACION'!$F$1:$F$357,0),MATCH(CONCATENATE(AP$1,"_",$H82),'DATA POBLACION'!$A$1:$CP$1,0))</f>
        <v>62</v>
      </c>
      <c r="AQ82" s="32">
        <f>INDEX('DATA POBLACION'!$A$1:$CP$357,MATCH($G82,'DATA POBLACION'!$F$1:$F$357,0),MATCH(CONCATENATE(AQ$1,"_",$H82),'DATA POBLACION'!$A$1:$CP$1,0))</f>
        <v>57</v>
      </c>
      <c r="AR82" s="32">
        <f>INDEX('DATA POBLACION'!$A$1:$CP$357,MATCH($G82,'DATA POBLACION'!$F$1:$F$357,0),MATCH(CONCATENATE(AR$1,"_",$H82),'DATA POBLACION'!$A$1:$CP$1,0))</f>
        <v>62</v>
      </c>
      <c r="AS82" s="84">
        <f t="shared" si="24"/>
        <v>384</v>
      </c>
      <c r="AT82" s="32">
        <f>INDEX('DATA POBLACION'!$A$1:$CP$357,MATCH($G82,'DATA POBLACION'!$F$1:$F$357,0),MATCH(CONCATENATE(AT$1,"_",$H82),'DATA POBLACION'!$A$1:$CP$1,0))</f>
        <v>37</v>
      </c>
      <c r="AU82" s="32">
        <f>INDEX('DATA POBLACION'!$A$1:$CP$357,MATCH($G82,'DATA POBLACION'!$F$1:$F$357,0),MATCH(CONCATENATE(AU$1,"_",$H82),'DATA POBLACION'!$A$1:$CP$1,0))</f>
        <v>35</v>
      </c>
      <c r="AV82" s="32">
        <f>INDEX('DATA POBLACION'!$A$1:$CP$357,MATCH($G82,'DATA POBLACION'!$F$1:$F$357,0),MATCH(CONCATENATE(AV$1,"_",$H82),'DATA POBLACION'!$A$1:$CP$1,0))</f>
        <v>33</v>
      </c>
      <c r="AW82" s="32">
        <f>INDEX('DATA POBLACION'!$A$1:$CP$357,MATCH($G82,'DATA POBLACION'!$F$1:$F$357,0),MATCH(CONCATENATE(AW$1,"_",$H82),'DATA POBLACION'!$A$1:$CP$1,0))</f>
        <v>25</v>
      </c>
      <c r="AX82" s="32">
        <f>INDEX('DATA POBLACION'!$A$1:$CP$357,MATCH($G82,'DATA POBLACION'!$F$1:$F$357,0),MATCH(CONCATENATE(AX$1,"_",$H82),'DATA POBLACION'!$A$1:$CP$1,0))</f>
        <v>20</v>
      </c>
      <c r="AY82" s="83">
        <f t="shared" si="25"/>
        <v>150</v>
      </c>
    </row>
    <row r="83" spans="1:51" ht="15" x14ac:dyDescent="0.25">
      <c r="A83" s="18" t="s">
        <v>56</v>
      </c>
      <c r="B83" s="19" t="s">
        <v>65</v>
      </c>
      <c r="C83" s="20" t="s">
        <v>129</v>
      </c>
      <c r="D83" s="21" t="s">
        <v>4</v>
      </c>
      <c r="E83" s="22" t="s">
        <v>31</v>
      </c>
      <c r="F83" s="23">
        <v>1</v>
      </c>
      <c r="G83" s="35" t="s">
        <v>274</v>
      </c>
      <c r="H83" s="4" t="s">
        <v>126</v>
      </c>
      <c r="I83" s="4">
        <f t="shared" si="26"/>
        <v>943</v>
      </c>
      <c r="J83" s="32">
        <f>INDEX('DATA POBLACION'!$A$1:$CP$357,MATCH($G83,'DATA POBLACION'!$F$1:$F$357,0),MATCH(CONCATENATE(J$1,"_",$H83),'DATA POBLACION'!$A$1:$CP$1,0))</f>
        <v>5</v>
      </c>
      <c r="K83" s="32">
        <f>INDEX('DATA POBLACION'!$A$1:$CP$357,MATCH($G83,'DATA POBLACION'!$F$1:$F$357,0),MATCH(CONCATENATE(K$1,"_",$H83),'DATA POBLACION'!$A$1:$CP$1,0))</f>
        <v>11</v>
      </c>
      <c r="L83" s="32">
        <f>INDEX('DATA POBLACION'!$A$1:$CP$357,MATCH($G83,'DATA POBLACION'!$F$1:$F$357,0),MATCH(CONCATENATE(L$1,"_",$H83),'DATA POBLACION'!$A$1:$CP$1,0))</f>
        <v>10</v>
      </c>
      <c r="M83" s="32">
        <f>INDEX('DATA POBLACION'!$A$1:$CP$357,MATCH($G83,'DATA POBLACION'!$F$1:$F$357,0),MATCH(CONCATENATE(M$1,"_",$H83),'DATA POBLACION'!$A$1:$CP$1,0))</f>
        <v>7</v>
      </c>
      <c r="N83" s="32">
        <f>INDEX('DATA POBLACION'!$A$1:$CP$357,MATCH($G83,'DATA POBLACION'!$F$1:$F$357,0),MATCH(CONCATENATE(N$1,"_",$H83),'DATA POBLACION'!$A$1:$CP$1,0))</f>
        <v>6</v>
      </c>
      <c r="O83" s="85">
        <f t="shared" si="18"/>
        <v>23</v>
      </c>
      <c r="P83" s="84">
        <f t="shared" si="19"/>
        <v>39</v>
      </c>
      <c r="Q83" s="32">
        <f>INDEX('DATA POBLACION'!$A$1:$CP$357,MATCH($G83,'DATA POBLACION'!$F$1:$F$357,0),MATCH(CONCATENATE(Q$1,"_",$H83),'DATA POBLACION'!$A$1:$CP$1,0))</f>
        <v>11</v>
      </c>
      <c r="R83" s="32">
        <f>INDEX('DATA POBLACION'!$A$1:$CP$357,MATCH($G83,'DATA POBLACION'!$F$1:$F$357,0),MATCH(CONCATENATE(R$1,"_",$H83),'DATA POBLACION'!$A$1:$CP$1,0))</f>
        <v>12</v>
      </c>
      <c r="S83" s="32">
        <f>INDEX('DATA POBLACION'!$A$1:$CP$357,MATCH($G83,'DATA POBLACION'!$F$1:$F$357,0),MATCH(CONCATENATE(S$1,"_",$H83),'DATA POBLACION'!$A$1:$CP$1,0))</f>
        <v>15</v>
      </c>
      <c r="T83" s="32">
        <f>INDEX('DATA POBLACION'!$A$1:$CP$357,MATCH($G83,'DATA POBLACION'!$F$1:$F$357,0),MATCH(CONCATENATE(T$1,"_",$H83),'DATA POBLACION'!$A$1:$CP$1,0))</f>
        <v>13</v>
      </c>
      <c r="U83" s="32">
        <f>INDEX('DATA POBLACION'!$A$1:$CP$357,MATCH($G83,'DATA POBLACION'!$F$1:$F$357,0),MATCH(CONCATENATE(U$1,"_",$H83),'DATA POBLACION'!$A$1:$CP$1,0))</f>
        <v>14</v>
      </c>
      <c r="V83" s="84">
        <f t="shared" si="20"/>
        <v>65</v>
      </c>
      <c r="W83" s="32">
        <f>INDEX('DATA POBLACION'!$A$1:$CP$357,MATCH($G83,'DATA POBLACION'!$F$1:$F$357,0),MATCH(CONCATENATE(W$1,"_",$H83),'DATA POBLACION'!$A$1:$CP$1,0))</f>
        <v>14</v>
      </c>
      <c r="X83" s="32">
        <f>INDEX('DATA POBLACION'!$A$1:$CP$357,MATCH($G83,'DATA POBLACION'!$F$1:$F$357,0),MATCH(CONCATENATE(X$1,"_",$H83),'DATA POBLACION'!$A$1:$CP$1,0))</f>
        <v>15</v>
      </c>
      <c r="Y83" s="32">
        <f>INDEX('DATA POBLACION'!$A$1:$CP$357,MATCH($G83,'DATA POBLACION'!$F$1:$F$357,0),MATCH(CONCATENATE(Y$1,"_",$H83),'DATA POBLACION'!$A$1:$CP$1,0))</f>
        <v>12</v>
      </c>
      <c r="Z83" s="32">
        <f>INDEX('DATA POBLACION'!$A$1:$CP$357,MATCH($G83,'DATA POBLACION'!$F$1:$F$357,0),MATCH(CONCATENATE(Z$1,"_",$H83),'DATA POBLACION'!$A$1:$CP$1,0))</f>
        <v>19</v>
      </c>
      <c r="AA83" s="32">
        <f>INDEX('DATA POBLACION'!$A$1:$CP$357,MATCH($G83,'DATA POBLACION'!$F$1:$F$357,0),MATCH(CONCATENATE(AA$1,"_",$H83),'DATA POBLACION'!$A$1:$CP$1,0))</f>
        <v>13</v>
      </c>
      <c r="AB83" s="83">
        <f t="shared" si="21"/>
        <v>73</v>
      </c>
      <c r="AC83" s="32">
        <f>INDEX('DATA POBLACION'!$A$1:$CP$357,MATCH($G83,'DATA POBLACION'!$F$1:$F$357,0),MATCH(CONCATENATE(AC$1,"_",$H83),'DATA POBLACION'!$A$1:$CP$1,0))</f>
        <v>14</v>
      </c>
      <c r="AD83" s="32">
        <f>INDEX('DATA POBLACION'!$A$1:$CP$357,MATCH($G83,'DATA POBLACION'!$F$1:$F$357,0),MATCH(CONCATENATE(AD$1,"_",$H83),'DATA POBLACION'!$A$1:$CP$1,0))</f>
        <v>15</v>
      </c>
      <c r="AE83" s="32">
        <f>INDEX('DATA POBLACION'!$A$1:$CP$357,MATCH($G83,'DATA POBLACION'!$F$1:$F$357,0),MATCH(CONCATENATE(AE$1,"_",$H83),'DATA POBLACION'!$A$1:$CP$1,0))</f>
        <v>14</v>
      </c>
      <c r="AF83" s="84">
        <f t="shared" si="22"/>
        <v>43</v>
      </c>
      <c r="AG83" s="32">
        <f>INDEX('DATA POBLACION'!$A$1:$CP$357,MATCH($G83,'DATA POBLACION'!$F$1:$F$357,0),MATCH(CONCATENATE(AG$1,"_",$H83),'DATA POBLACION'!$A$1:$CP$1,0))</f>
        <v>16</v>
      </c>
      <c r="AH83" s="32">
        <f>INDEX('DATA POBLACION'!$A$1:$CP$357,MATCH($G83,'DATA POBLACION'!$F$1:$F$357,0),MATCH(CONCATENATE(AH$1,"_",$H83),'DATA POBLACION'!$A$1:$CP$1,0))</f>
        <v>17</v>
      </c>
      <c r="AI83" s="4">
        <f t="shared" si="27"/>
        <v>76</v>
      </c>
      <c r="AJ83" s="32">
        <f>INDEX('DATA POBLACION'!$A$1:$CP$357,MATCH($G83,'DATA POBLACION'!$F$1:$F$357,0),MATCH(CONCATENATE(AJ$1,"_",$H83),'DATA POBLACION'!$A$1:$CP$1,0))</f>
        <v>75</v>
      </c>
      <c r="AK83" s="32">
        <f>INDEX('DATA POBLACION'!$A$1:$CP$357,MATCH($G83,'DATA POBLACION'!$F$1:$F$357,0),MATCH(CONCATENATE(AK$1,"_",$H83),'DATA POBLACION'!$A$1:$CP$1,0))</f>
        <v>80</v>
      </c>
      <c r="AL83" s="84">
        <f t="shared" si="23"/>
        <v>188</v>
      </c>
      <c r="AM83" s="32">
        <f>INDEX('DATA POBLACION'!$A$1:$CP$357,MATCH($G83,'DATA POBLACION'!$F$1:$F$357,0),MATCH(CONCATENATE(AM$1,"_",$H83),'DATA POBLACION'!$A$1:$CP$1,0))</f>
        <v>74</v>
      </c>
      <c r="AN83" s="32">
        <f>INDEX('DATA POBLACION'!$A$1:$CP$357,MATCH($G83,'DATA POBLACION'!$F$1:$F$357,0),MATCH(CONCATENATE(AN$1,"_",$H83),'DATA POBLACION'!$A$1:$CP$1,0))</f>
        <v>71</v>
      </c>
      <c r="AO83" s="32">
        <f>INDEX('DATA POBLACION'!$A$1:$CP$357,MATCH($G83,'DATA POBLACION'!$F$1:$F$357,0),MATCH(CONCATENATE(AO$1,"_",$H83),'DATA POBLACION'!$A$1:$CP$1,0))</f>
        <v>57</v>
      </c>
      <c r="AP83" s="32">
        <f>INDEX('DATA POBLACION'!$A$1:$CP$357,MATCH($G83,'DATA POBLACION'!$F$1:$F$357,0),MATCH(CONCATENATE(AP$1,"_",$H83),'DATA POBLACION'!$A$1:$CP$1,0))</f>
        <v>61</v>
      </c>
      <c r="AQ83" s="32">
        <f>INDEX('DATA POBLACION'!$A$1:$CP$357,MATCH($G83,'DATA POBLACION'!$F$1:$F$357,0),MATCH(CONCATENATE(AQ$1,"_",$H83),'DATA POBLACION'!$A$1:$CP$1,0))</f>
        <v>50</v>
      </c>
      <c r="AR83" s="32">
        <f>INDEX('DATA POBLACION'!$A$1:$CP$357,MATCH($G83,'DATA POBLACION'!$F$1:$F$357,0),MATCH(CONCATENATE(AR$1,"_",$H83),'DATA POBLACION'!$A$1:$CP$1,0))</f>
        <v>49</v>
      </c>
      <c r="AS83" s="84">
        <f t="shared" si="24"/>
        <v>362</v>
      </c>
      <c r="AT83" s="32">
        <f>INDEX('DATA POBLACION'!$A$1:$CP$357,MATCH($G83,'DATA POBLACION'!$F$1:$F$357,0),MATCH(CONCATENATE(AT$1,"_",$H83),'DATA POBLACION'!$A$1:$CP$1,0))</f>
        <v>41</v>
      </c>
      <c r="AU83" s="32">
        <f>INDEX('DATA POBLACION'!$A$1:$CP$357,MATCH($G83,'DATA POBLACION'!$F$1:$F$357,0),MATCH(CONCATENATE(AU$1,"_",$H83),'DATA POBLACION'!$A$1:$CP$1,0))</f>
        <v>39</v>
      </c>
      <c r="AV83" s="32">
        <f>INDEX('DATA POBLACION'!$A$1:$CP$357,MATCH($G83,'DATA POBLACION'!$F$1:$F$357,0),MATCH(CONCATENATE(AV$1,"_",$H83),'DATA POBLACION'!$A$1:$CP$1,0))</f>
        <v>29</v>
      </c>
      <c r="AW83" s="32">
        <f>INDEX('DATA POBLACION'!$A$1:$CP$357,MATCH($G83,'DATA POBLACION'!$F$1:$F$357,0),MATCH(CONCATENATE(AW$1,"_",$H83),'DATA POBLACION'!$A$1:$CP$1,0))</f>
        <v>34</v>
      </c>
      <c r="AX83" s="32">
        <f>INDEX('DATA POBLACION'!$A$1:$CP$357,MATCH($G83,'DATA POBLACION'!$F$1:$F$357,0),MATCH(CONCATENATE(AX$1,"_",$H83),'DATA POBLACION'!$A$1:$CP$1,0))</f>
        <v>30</v>
      </c>
      <c r="AY83" s="83">
        <f t="shared" si="25"/>
        <v>173</v>
      </c>
    </row>
    <row r="84" spans="1:51" x14ac:dyDescent="0.2">
      <c r="A84" s="18" t="s">
        <v>49</v>
      </c>
      <c r="B84" s="19" t="s">
        <v>65</v>
      </c>
      <c r="C84" s="20" t="s">
        <v>129</v>
      </c>
      <c r="D84" s="21" t="s">
        <v>4</v>
      </c>
      <c r="E84" s="22" t="s">
        <v>25</v>
      </c>
      <c r="F84" s="23">
        <v>1</v>
      </c>
      <c r="G84" s="24" t="s">
        <v>243</v>
      </c>
      <c r="H84" s="4" t="s">
        <v>125</v>
      </c>
      <c r="I84" s="4">
        <f t="shared" si="26"/>
        <v>388</v>
      </c>
      <c r="J84" s="32">
        <f>INDEX('DATA POBLACION'!$A$1:$CP$357,MATCH($G84,'DATA POBLACION'!$F$1:$F$357,0),MATCH(CONCATENATE(J$1,"_",$H84),'DATA POBLACION'!$A$1:$CP$1,0))</f>
        <v>7</v>
      </c>
      <c r="K84" s="32">
        <f>INDEX('DATA POBLACION'!$A$1:$CP$357,MATCH($G84,'DATA POBLACION'!$F$1:$F$357,0),MATCH(CONCATENATE(K$1,"_",$H84),'DATA POBLACION'!$A$1:$CP$1,0))</f>
        <v>1</v>
      </c>
      <c r="L84" s="32">
        <f>INDEX('DATA POBLACION'!$A$1:$CP$357,MATCH($G84,'DATA POBLACION'!$F$1:$F$357,0),MATCH(CONCATENATE(L$1,"_",$H84),'DATA POBLACION'!$A$1:$CP$1,0))</f>
        <v>6</v>
      </c>
      <c r="M84" s="32">
        <f>INDEX('DATA POBLACION'!$A$1:$CP$357,MATCH($G84,'DATA POBLACION'!$F$1:$F$357,0),MATCH(CONCATENATE(M$1,"_",$H84),'DATA POBLACION'!$A$1:$CP$1,0))</f>
        <v>1</v>
      </c>
      <c r="N84" s="32">
        <f>INDEX('DATA POBLACION'!$A$1:$CP$357,MATCH($G84,'DATA POBLACION'!$F$1:$F$357,0),MATCH(CONCATENATE(N$1,"_",$H84),'DATA POBLACION'!$A$1:$CP$1,0))</f>
        <v>4</v>
      </c>
      <c r="O84" s="85">
        <f t="shared" si="18"/>
        <v>11</v>
      </c>
      <c r="P84" s="84">
        <f t="shared" si="19"/>
        <v>19</v>
      </c>
      <c r="Q84" s="32">
        <f>INDEX('DATA POBLACION'!$A$1:$CP$357,MATCH($G84,'DATA POBLACION'!$F$1:$F$357,0),MATCH(CONCATENATE(Q$1,"_",$H84),'DATA POBLACION'!$A$1:$CP$1,0))</f>
        <v>5</v>
      </c>
      <c r="R84" s="32">
        <f>INDEX('DATA POBLACION'!$A$1:$CP$357,MATCH($G84,'DATA POBLACION'!$F$1:$F$357,0),MATCH(CONCATENATE(R$1,"_",$H84),'DATA POBLACION'!$A$1:$CP$1,0))</f>
        <v>5</v>
      </c>
      <c r="S84" s="32">
        <f>INDEX('DATA POBLACION'!$A$1:$CP$357,MATCH($G84,'DATA POBLACION'!$F$1:$F$357,0),MATCH(CONCATENATE(S$1,"_",$H84),'DATA POBLACION'!$A$1:$CP$1,0))</f>
        <v>8</v>
      </c>
      <c r="T84" s="32">
        <f>INDEX('DATA POBLACION'!$A$1:$CP$357,MATCH($G84,'DATA POBLACION'!$F$1:$F$357,0),MATCH(CONCATENATE(T$1,"_",$H84),'DATA POBLACION'!$A$1:$CP$1,0))</f>
        <v>2</v>
      </c>
      <c r="U84" s="32">
        <f>INDEX('DATA POBLACION'!$A$1:$CP$357,MATCH($G84,'DATA POBLACION'!$F$1:$F$357,0),MATCH(CONCATENATE(U$1,"_",$H84),'DATA POBLACION'!$A$1:$CP$1,0))</f>
        <v>3</v>
      </c>
      <c r="V84" s="84">
        <f t="shared" si="20"/>
        <v>23</v>
      </c>
      <c r="W84" s="32">
        <f>INDEX('DATA POBLACION'!$A$1:$CP$357,MATCH($G84,'DATA POBLACION'!$F$1:$F$357,0),MATCH(CONCATENATE(W$1,"_",$H84),'DATA POBLACION'!$A$1:$CP$1,0))</f>
        <v>6</v>
      </c>
      <c r="X84" s="32">
        <f>INDEX('DATA POBLACION'!$A$1:$CP$357,MATCH($G84,'DATA POBLACION'!$F$1:$F$357,0),MATCH(CONCATENATE(X$1,"_",$H84),'DATA POBLACION'!$A$1:$CP$1,0))</f>
        <v>5</v>
      </c>
      <c r="Y84" s="32">
        <f>INDEX('DATA POBLACION'!$A$1:$CP$357,MATCH($G84,'DATA POBLACION'!$F$1:$F$357,0),MATCH(CONCATENATE(Y$1,"_",$H84),'DATA POBLACION'!$A$1:$CP$1,0))</f>
        <v>2</v>
      </c>
      <c r="Z84" s="32">
        <f>INDEX('DATA POBLACION'!$A$1:$CP$357,MATCH($G84,'DATA POBLACION'!$F$1:$F$357,0),MATCH(CONCATENATE(Z$1,"_",$H84),'DATA POBLACION'!$A$1:$CP$1,0))</f>
        <v>5</v>
      </c>
      <c r="AA84" s="32">
        <f>INDEX('DATA POBLACION'!$A$1:$CP$357,MATCH($G84,'DATA POBLACION'!$F$1:$F$357,0),MATCH(CONCATENATE(AA$1,"_",$H84),'DATA POBLACION'!$A$1:$CP$1,0))</f>
        <v>8</v>
      </c>
      <c r="AB84" s="83">
        <f t="shared" si="21"/>
        <v>26</v>
      </c>
      <c r="AC84" s="32">
        <f>INDEX('DATA POBLACION'!$A$1:$CP$357,MATCH($G84,'DATA POBLACION'!$F$1:$F$357,0),MATCH(CONCATENATE(AC$1,"_",$H84),'DATA POBLACION'!$A$1:$CP$1,0))</f>
        <v>8</v>
      </c>
      <c r="AD84" s="32">
        <f>INDEX('DATA POBLACION'!$A$1:$CP$357,MATCH($G84,'DATA POBLACION'!$F$1:$F$357,0),MATCH(CONCATENATE(AD$1,"_",$H84),'DATA POBLACION'!$A$1:$CP$1,0))</f>
        <v>6</v>
      </c>
      <c r="AE84" s="32">
        <f>INDEX('DATA POBLACION'!$A$1:$CP$357,MATCH($G84,'DATA POBLACION'!$F$1:$F$357,0),MATCH(CONCATENATE(AE$1,"_",$H84),'DATA POBLACION'!$A$1:$CP$1,0))</f>
        <v>7</v>
      </c>
      <c r="AF84" s="84">
        <f t="shared" si="22"/>
        <v>21</v>
      </c>
      <c r="AG84" s="32">
        <f>INDEX('DATA POBLACION'!$A$1:$CP$357,MATCH($G84,'DATA POBLACION'!$F$1:$F$357,0),MATCH(CONCATENATE(AG$1,"_",$H84),'DATA POBLACION'!$A$1:$CP$1,0))</f>
        <v>7</v>
      </c>
      <c r="AH84" s="32">
        <f>INDEX('DATA POBLACION'!$A$1:$CP$357,MATCH($G84,'DATA POBLACION'!$F$1:$F$357,0),MATCH(CONCATENATE(AH$1,"_",$H84),'DATA POBLACION'!$A$1:$CP$1,0))</f>
        <v>8</v>
      </c>
      <c r="AI84" s="4">
        <f t="shared" si="27"/>
        <v>36</v>
      </c>
      <c r="AJ84" s="32">
        <f>INDEX('DATA POBLACION'!$A$1:$CP$357,MATCH($G84,'DATA POBLACION'!$F$1:$F$357,0),MATCH(CONCATENATE(AJ$1,"_",$H84),'DATA POBLACION'!$A$1:$CP$1,0))</f>
        <v>27</v>
      </c>
      <c r="AK84" s="32">
        <f>INDEX('DATA POBLACION'!$A$1:$CP$357,MATCH($G84,'DATA POBLACION'!$F$1:$F$357,0),MATCH(CONCATENATE(AK$1,"_",$H84),'DATA POBLACION'!$A$1:$CP$1,0))</f>
        <v>27</v>
      </c>
      <c r="AL84" s="84">
        <f t="shared" si="23"/>
        <v>69</v>
      </c>
      <c r="AM84" s="32">
        <f>INDEX('DATA POBLACION'!$A$1:$CP$357,MATCH($G84,'DATA POBLACION'!$F$1:$F$357,0),MATCH(CONCATENATE(AM$1,"_",$H84),'DATA POBLACION'!$A$1:$CP$1,0))</f>
        <v>21</v>
      </c>
      <c r="AN84" s="32">
        <f>INDEX('DATA POBLACION'!$A$1:$CP$357,MATCH($G84,'DATA POBLACION'!$F$1:$F$357,0),MATCH(CONCATENATE(AN$1,"_",$H84),'DATA POBLACION'!$A$1:$CP$1,0))</f>
        <v>34</v>
      </c>
      <c r="AO84" s="32">
        <f>INDEX('DATA POBLACION'!$A$1:$CP$357,MATCH($G84,'DATA POBLACION'!$F$1:$F$357,0),MATCH(CONCATENATE(AO$1,"_",$H84),'DATA POBLACION'!$A$1:$CP$1,0))</f>
        <v>24</v>
      </c>
      <c r="AP84" s="32">
        <f>INDEX('DATA POBLACION'!$A$1:$CP$357,MATCH($G84,'DATA POBLACION'!$F$1:$F$357,0),MATCH(CONCATENATE(AP$1,"_",$H84),'DATA POBLACION'!$A$1:$CP$1,0))</f>
        <v>34</v>
      </c>
      <c r="AQ84" s="32">
        <f>INDEX('DATA POBLACION'!$A$1:$CP$357,MATCH($G84,'DATA POBLACION'!$F$1:$F$357,0),MATCH(CONCATENATE(AQ$1,"_",$H84),'DATA POBLACION'!$A$1:$CP$1,0))</f>
        <v>25</v>
      </c>
      <c r="AR84" s="32">
        <f>INDEX('DATA POBLACION'!$A$1:$CP$357,MATCH($G84,'DATA POBLACION'!$F$1:$F$357,0),MATCH(CONCATENATE(AR$1,"_",$H84),'DATA POBLACION'!$A$1:$CP$1,0))</f>
        <v>25</v>
      </c>
      <c r="AS84" s="84">
        <f t="shared" si="24"/>
        <v>163</v>
      </c>
      <c r="AT84" s="32">
        <f>INDEX('DATA POBLACION'!$A$1:$CP$357,MATCH($G84,'DATA POBLACION'!$F$1:$F$357,0),MATCH(CONCATENATE(AT$1,"_",$H84),'DATA POBLACION'!$A$1:$CP$1,0))</f>
        <v>24</v>
      </c>
      <c r="AU84" s="32">
        <f>INDEX('DATA POBLACION'!$A$1:$CP$357,MATCH($G84,'DATA POBLACION'!$F$1:$F$357,0),MATCH(CONCATENATE(AU$1,"_",$H84),'DATA POBLACION'!$A$1:$CP$1,0))</f>
        <v>14</v>
      </c>
      <c r="AV84" s="32">
        <f>INDEX('DATA POBLACION'!$A$1:$CP$357,MATCH($G84,'DATA POBLACION'!$F$1:$F$357,0),MATCH(CONCATENATE(AV$1,"_",$H84),'DATA POBLACION'!$A$1:$CP$1,0))</f>
        <v>14</v>
      </c>
      <c r="AW84" s="32">
        <f>INDEX('DATA POBLACION'!$A$1:$CP$357,MATCH($G84,'DATA POBLACION'!$F$1:$F$357,0),MATCH(CONCATENATE(AW$1,"_",$H84),'DATA POBLACION'!$A$1:$CP$1,0))</f>
        <v>5</v>
      </c>
      <c r="AX84" s="32">
        <f>INDEX('DATA POBLACION'!$A$1:$CP$357,MATCH($G84,'DATA POBLACION'!$F$1:$F$357,0),MATCH(CONCATENATE(AX$1,"_",$H84),'DATA POBLACION'!$A$1:$CP$1,0))</f>
        <v>10</v>
      </c>
      <c r="AY84" s="83">
        <f t="shared" si="25"/>
        <v>67</v>
      </c>
    </row>
    <row r="85" spans="1:51" x14ac:dyDescent="0.2">
      <c r="A85" s="18" t="s">
        <v>49</v>
      </c>
      <c r="B85" s="19" t="s">
        <v>65</v>
      </c>
      <c r="C85" s="20" t="s">
        <v>129</v>
      </c>
      <c r="D85" s="21" t="s">
        <v>4</v>
      </c>
      <c r="E85" s="22" t="s">
        <v>25</v>
      </c>
      <c r="F85" s="23">
        <v>1</v>
      </c>
      <c r="G85" s="24" t="s">
        <v>243</v>
      </c>
      <c r="H85" s="4" t="s">
        <v>126</v>
      </c>
      <c r="I85" s="4">
        <f t="shared" si="26"/>
        <v>448</v>
      </c>
      <c r="J85" s="32">
        <f>INDEX('DATA POBLACION'!$A$1:$CP$357,MATCH($G85,'DATA POBLACION'!$F$1:$F$357,0),MATCH(CONCATENATE(J$1,"_",$H85),'DATA POBLACION'!$A$1:$CP$1,0))</f>
        <v>8</v>
      </c>
      <c r="K85" s="32">
        <f>INDEX('DATA POBLACION'!$A$1:$CP$357,MATCH($G85,'DATA POBLACION'!$F$1:$F$357,0),MATCH(CONCATENATE(K$1,"_",$H85),'DATA POBLACION'!$A$1:$CP$1,0))</f>
        <v>5</v>
      </c>
      <c r="L85" s="32">
        <f>INDEX('DATA POBLACION'!$A$1:$CP$357,MATCH($G85,'DATA POBLACION'!$F$1:$F$357,0),MATCH(CONCATENATE(L$1,"_",$H85),'DATA POBLACION'!$A$1:$CP$1,0))</f>
        <v>3</v>
      </c>
      <c r="M85" s="32">
        <f>INDEX('DATA POBLACION'!$A$1:$CP$357,MATCH($G85,'DATA POBLACION'!$F$1:$F$357,0),MATCH(CONCATENATE(M$1,"_",$H85),'DATA POBLACION'!$A$1:$CP$1,0))</f>
        <v>4</v>
      </c>
      <c r="N85" s="32">
        <f>INDEX('DATA POBLACION'!$A$1:$CP$357,MATCH($G85,'DATA POBLACION'!$F$1:$F$357,0),MATCH(CONCATENATE(N$1,"_",$H85),'DATA POBLACION'!$A$1:$CP$1,0))</f>
        <v>2</v>
      </c>
      <c r="O85" s="85">
        <f t="shared" si="18"/>
        <v>9</v>
      </c>
      <c r="P85" s="84">
        <f t="shared" si="19"/>
        <v>22</v>
      </c>
      <c r="Q85" s="32">
        <f>INDEX('DATA POBLACION'!$A$1:$CP$357,MATCH($G85,'DATA POBLACION'!$F$1:$F$357,0),MATCH(CONCATENATE(Q$1,"_",$H85),'DATA POBLACION'!$A$1:$CP$1,0))</f>
        <v>3</v>
      </c>
      <c r="R85" s="32">
        <f>INDEX('DATA POBLACION'!$A$1:$CP$357,MATCH($G85,'DATA POBLACION'!$F$1:$F$357,0),MATCH(CONCATENATE(R$1,"_",$H85),'DATA POBLACION'!$A$1:$CP$1,0))</f>
        <v>5</v>
      </c>
      <c r="S85" s="32">
        <f>INDEX('DATA POBLACION'!$A$1:$CP$357,MATCH($G85,'DATA POBLACION'!$F$1:$F$357,0),MATCH(CONCATENATE(S$1,"_",$H85),'DATA POBLACION'!$A$1:$CP$1,0))</f>
        <v>7</v>
      </c>
      <c r="T85" s="32">
        <f>INDEX('DATA POBLACION'!$A$1:$CP$357,MATCH($G85,'DATA POBLACION'!$F$1:$F$357,0),MATCH(CONCATENATE(T$1,"_",$H85),'DATA POBLACION'!$A$1:$CP$1,0))</f>
        <v>5</v>
      </c>
      <c r="U85" s="32">
        <f>INDEX('DATA POBLACION'!$A$1:$CP$357,MATCH($G85,'DATA POBLACION'!$F$1:$F$357,0),MATCH(CONCATENATE(U$1,"_",$H85),'DATA POBLACION'!$A$1:$CP$1,0))</f>
        <v>3</v>
      </c>
      <c r="V85" s="84">
        <f t="shared" si="20"/>
        <v>23</v>
      </c>
      <c r="W85" s="32">
        <f>INDEX('DATA POBLACION'!$A$1:$CP$357,MATCH($G85,'DATA POBLACION'!$F$1:$F$357,0),MATCH(CONCATENATE(W$1,"_",$H85),'DATA POBLACION'!$A$1:$CP$1,0))</f>
        <v>8</v>
      </c>
      <c r="X85" s="32">
        <f>INDEX('DATA POBLACION'!$A$1:$CP$357,MATCH($G85,'DATA POBLACION'!$F$1:$F$357,0),MATCH(CONCATENATE(X$1,"_",$H85),'DATA POBLACION'!$A$1:$CP$1,0))</f>
        <v>2</v>
      </c>
      <c r="Y85" s="32">
        <f>INDEX('DATA POBLACION'!$A$1:$CP$357,MATCH($G85,'DATA POBLACION'!$F$1:$F$357,0),MATCH(CONCATENATE(Y$1,"_",$H85),'DATA POBLACION'!$A$1:$CP$1,0))</f>
        <v>8</v>
      </c>
      <c r="Z85" s="32">
        <f>INDEX('DATA POBLACION'!$A$1:$CP$357,MATCH($G85,'DATA POBLACION'!$F$1:$F$357,0),MATCH(CONCATENATE(Z$1,"_",$H85),'DATA POBLACION'!$A$1:$CP$1,0))</f>
        <v>8</v>
      </c>
      <c r="AA85" s="32">
        <f>INDEX('DATA POBLACION'!$A$1:$CP$357,MATCH($G85,'DATA POBLACION'!$F$1:$F$357,0),MATCH(CONCATENATE(AA$1,"_",$H85),'DATA POBLACION'!$A$1:$CP$1,0))</f>
        <v>4</v>
      </c>
      <c r="AB85" s="83">
        <f t="shared" si="21"/>
        <v>30</v>
      </c>
      <c r="AC85" s="32">
        <f>INDEX('DATA POBLACION'!$A$1:$CP$357,MATCH($G85,'DATA POBLACION'!$F$1:$F$357,0),MATCH(CONCATENATE(AC$1,"_",$H85),'DATA POBLACION'!$A$1:$CP$1,0))</f>
        <v>14</v>
      </c>
      <c r="AD85" s="32">
        <f>INDEX('DATA POBLACION'!$A$1:$CP$357,MATCH($G85,'DATA POBLACION'!$F$1:$F$357,0),MATCH(CONCATENATE(AD$1,"_",$H85),'DATA POBLACION'!$A$1:$CP$1,0))</f>
        <v>5</v>
      </c>
      <c r="AE85" s="32">
        <f>INDEX('DATA POBLACION'!$A$1:$CP$357,MATCH($G85,'DATA POBLACION'!$F$1:$F$357,0),MATCH(CONCATENATE(AE$1,"_",$H85),'DATA POBLACION'!$A$1:$CP$1,0))</f>
        <v>8</v>
      </c>
      <c r="AF85" s="84">
        <f t="shared" si="22"/>
        <v>27</v>
      </c>
      <c r="AG85" s="32">
        <f>INDEX('DATA POBLACION'!$A$1:$CP$357,MATCH($G85,'DATA POBLACION'!$F$1:$F$357,0),MATCH(CONCATENATE(AG$1,"_",$H85),'DATA POBLACION'!$A$1:$CP$1,0))</f>
        <v>10</v>
      </c>
      <c r="AH85" s="32">
        <f>INDEX('DATA POBLACION'!$A$1:$CP$357,MATCH($G85,'DATA POBLACION'!$F$1:$F$357,0),MATCH(CONCATENATE(AH$1,"_",$H85),'DATA POBLACION'!$A$1:$CP$1,0))</f>
        <v>11</v>
      </c>
      <c r="AI85" s="4">
        <f t="shared" si="27"/>
        <v>48</v>
      </c>
      <c r="AJ85" s="32">
        <f>INDEX('DATA POBLACION'!$A$1:$CP$357,MATCH($G85,'DATA POBLACION'!$F$1:$F$357,0),MATCH(CONCATENATE(AJ$1,"_",$H85),'DATA POBLACION'!$A$1:$CP$1,0))</f>
        <v>39</v>
      </c>
      <c r="AK85" s="32">
        <f>INDEX('DATA POBLACION'!$A$1:$CP$357,MATCH($G85,'DATA POBLACION'!$F$1:$F$357,0),MATCH(CONCATENATE(AK$1,"_",$H85),'DATA POBLACION'!$A$1:$CP$1,0))</f>
        <v>41</v>
      </c>
      <c r="AL85" s="84">
        <f t="shared" si="23"/>
        <v>101</v>
      </c>
      <c r="AM85" s="32">
        <f>INDEX('DATA POBLACION'!$A$1:$CP$357,MATCH($G85,'DATA POBLACION'!$F$1:$F$357,0),MATCH(CONCATENATE(AM$1,"_",$H85),'DATA POBLACION'!$A$1:$CP$1,0))</f>
        <v>29</v>
      </c>
      <c r="AN85" s="32">
        <f>INDEX('DATA POBLACION'!$A$1:$CP$357,MATCH($G85,'DATA POBLACION'!$F$1:$F$357,0),MATCH(CONCATENATE(AN$1,"_",$H85),'DATA POBLACION'!$A$1:$CP$1,0))</f>
        <v>33</v>
      </c>
      <c r="AO85" s="32">
        <f>INDEX('DATA POBLACION'!$A$1:$CP$357,MATCH($G85,'DATA POBLACION'!$F$1:$F$357,0),MATCH(CONCATENATE(AO$1,"_",$H85),'DATA POBLACION'!$A$1:$CP$1,0))</f>
        <v>30</v>
      </c>
      <c r="AP85" s="32">
        <f>INDEX('DATA POBLACION'!$A$1:$CP$357,MATCH($G85,'DATA POBLACION'!$F$1:$F$357,0),MATCH(CONCATENATE(AP$1,"_",$H85),'DATA POBLACION'!$A$1:$CP$1,0))</f>
        <v>22</v>
      </c>
      <c r="AQ85" s="32">
        <f>INDEX('DATA POBLACION'!$A$1:$CP$357,MATCH($G85,'DATA POBLACION'!$F$1:$F$357,0),MATCH(CONCATENATE(AQ$1,"_",$H85),'DATA POBLACION'!$A$1:$CP$1,0))</f>
        <v>31</v>
      </c>
      <c r="AR85" s="32">
        <f>INDEX('DATA POBLACION'!$A$1:$CP$357,MATCH($G85,'DATA POBLACION'!$F$1:$F$357,0),MATCH(CONCATENATE(AR$1,"_",$H85),'DATA POBLACION'!$A$1:$CP$1,0))</f>
        <v>27</v>
      </c>
      <c r="AS85" s="84">
        <f t="shared" si="24"/>
        <v>172</v>
      </c>
      <c r="AT85" s="32">
        <f>INDEX('DATA POBLACION'!$A$1:$CP$357,MATCH($G85,'DATA POBLACION'!$F$1:$F$357,0),MATCH(CONCATENATE(AT$1,"_",$H85),'DATA POBLACION'!$A$1:$CP$1,0))</f>
        <v>22</v>
      </c>
      <c r="AU85" s="32">
        <f>INDEX('DATA POBLACION'!$A$1:$CP$357,MATCH($G85,'DATA POBLACION'!$F$1:$F$357,0),MATCH(CONCATENATE(AU$1,"_",$H85),'DATA POBLACION'!$A$1:$CP$1,0))</f>
        <v>15</v>
      </c>
      <c r="AV85" s="32">
        <f>INDEX('DATA POBLACION'!$A$1:$CP$357,MATCH($G85,'DATA POBLACION'!$F$1:$F$357,0),MATCH(CONCATENATE(AV$1,"_",$H85),'DATA POBLACION'!$A$1:$CP$1,0))</f>
        <v>14</v>
      </c>
      <c r="AW85" s="32">
        <f>INDEX('DATA POBLACION'!$A$1:$CP$357,MATCH($G85,'DATA POBLACION'!$F$1:$F$357,0),MATCH(CONCATENATE(AW$1,"_",$H85),'DATA POBLACION'!$A$1:$CP$1,0))</f>
        <v>11</v>
      </c>
      <c r="AX85" s="32">
        <f>INDEX('DATA POBLACION'!$A$1:$CP$357,MATCH($G85,'DATA POBLACION'!$F$1:$F$357,0),MATCH(CONCATENATE(AX$1,"_",$H85),'DATA POBLACION'!$A$1:$CP$1,0))</f>
        <v>11</v>
      </c>
      <c r="AY85" s="83">
        <f t="shared" si="25"/>
        <v>73</v>
      </c>
    </row>
    <row r="86" spans="1:51" x14ac:dyDescent="0.2">
      <c r="A86" s="18" t="s">
        <v>50</v>
      </c>
      <c r="B86" s="19" t="s">
        <v>65</v>
      </c>
      <c r="C86" s="20" t="s">
        <v>129</v>
      </c>
      <c r="D86" s="21" t="s">
        <v>4</v>
      </c>
      <c r="E86" s="22" t="s">
        <v>26</v>
      </c>
      <c r="F86" s="23">
        <v>1</v>
      </c>
      <c r="G86" s="24" t="s">
        <v>234</v>
      </c>
      <c r="H86" s="4" t="s">
        <v>125</v>
      </c>
      <c r="I86" s="4">
        <f t="shared" si="26"/>
        <v>1969</v>
      </c>
      <c r="J86" s="32">
        <f>INDEX('DATA POBLACION'!$A$1:$CP$357,MATCH($G86,'DATA POBLACION'!$F$1:$F$357,0),MATCH(CONCATENATE(J$1,"_",$H86),'DATA POBLACION'!$A$1:$CP$1,0))</f>
        <v>31</v>
      </c>
      <c r="K86" s="32">
        <f>INDEX('DATA POBLACION'!$A$1:$CP$357,MATCH($G86,'DATA POBLACION'!$F$1:$F$357,0),MATCH(CONCATENATE(K$1,"_",$H86),'DATA POBLACION'!$A$1:$CP$1,0))</f>
        <v>19</v>
      </c>
      <c r="L86" s="32">
        <f>INDEX('DATA POBLACION'!$A$1:$CP$357,MATCH($G86,'DATA POBLACION'!$F$1:$F$357,0),MATCH(CONCATENATE(L$1,"_",$H86),'DATA POBLACION'!$A$1:$CP$1,0))</f>
        <v>26</v>
      </c>
      <c r="M86" s="32">
        <f>INDEX('DATA POBLACION'!$A$1:$CP$357,MATCH($G86,'DATA POBLACION'!$F$1:$F$357,0),MATCH(CONCATENATE(M$1,"_",$H86),'DATA POBLACION'!$A$1:$CP$1,0))</f>
        <v>22</v>
      </c>
      <c r="N86" s="32">
        <f>INDEX('DATA POBLACION'!$A$1:$CP$357,MATCH($G86,'DATA POBLACION'!$F$1:$F$357,0),MATCH(CONCATENATE(N$1,"_",$H86),'DATA POBLACION'!$A$1:$CP$1,0))</f>
        <v>21</v>
      </c>
      <c r="O86" s="85">
        <f t="shared" si="18"/>
        <v>69</v>
      </c>
      <c r="P86" s="84">
        <f t="shared" si="19"/>
        <v>119</v>
      </c>
      <c r="Q86" s="32">
        <f>INDEX('DATA POBLACION'!$A$1:$CP$357,MATCH($G86,'DATA POBLACION'!$F$1:$F$357,0),MATCH(CONCATENATE(Q$1,"_",$H86),'DATA POBLACION'!$A$1:$CP$1,0))</f>
        <v>25</v>
      </c>
      <c r="R86" s="32">
        <f>INDEX('DATA POBLACION'!$A$1:$CP$357,MATCH($G86,'DATA POBLACION'!$F$1:$F$357,0),MATCH(CONCATENATE(R$1,"_",$H86),'DATA POBLACION'!$A$1:$CP$1,0))</f>
        <v>22</v>
      </c>
      <c r="S86" s="32">
        <f>INDEX('DATA POBLACION'!$A$1:$CP$357,MATCH($G86,'DATA POBLACION'!$F$1:$F$357,0),MATCH(CONCATENATE(S$1,"_",$H86),'DATA POBLACION'!$A$1:$CP$1,0))</f>
        <v>24</v>
      </c>
      <c r="T86" s="32">
        <f>INDEX('DATA POBLACION'!$A$1:$CP$357,MATCH($G86,'DATA POBLACION'!$F$1:$F$357,0),MATCH(CONCATENATE(T$1,"_",$H86),'DATA POBLACION'!$A$1:$CP$1,0))</f>
        <v>27</v>
      </c>
      <c r="U86" s="32">
        <f>INDEX('DATA POBLACION'!$A$1:$CP$357,MATCH($G86,'DATA POBLACION'!$F$1:$F$357,0),MATCH(CONCATENATE(U$1,"_",$H86),'DATA POBLACION'!$A$1:$CP$1,0))</f>
        <v>25</v>
      </c>
      <c r="V86" s="84">
        <f t="shared" si="20"/>
        <v>123</v>
      </c>
      <c r="W86" s="32">
        <f>INDEX('DATA POBLACION'!$A$1:$CP$357,MATCH($G86,'DATA POBLACION'!$F$1:$F$357,0),MATCH(CONCATENATE(W$1,"_",$H86),'DATA POBLACION'!$A$1:$CP$1,0))</f>
        <v>24</v>
      </c>
      <c r="X86" s="32">
        <f>INDEX('DATA POBLACION'!$A$1:$CP$357,MATCH($G86,'DATA POBLACION'!$F$1:$F$357,0),MATCH(CONCATENATE(X$1,"_",$H86),'DATA POBLACION'!$A$1:$CP$1,0))</f>
        <v>25</v>
      </c>
      <c r="Y86" s="32">
        <f>INDEX('DATA POBLACION'!$A$1:$CP$357,MATCH($G86,'DATA POBLACION'!$F$1:$F$357,0),MATCH(CONCATENATE(Y$1,"_",$H86),'DATA POBLACION'!$A$1:$CP$1,0))</f>
        <v>31</v>
      </c>
      <c r="Z86" s="32">
        <f>INDEX('DATA POBLACION'!$A$1:$CP$357,MATCH($G86,'DATA POBLACION'!$F$1:$F$357,0),MATCH(CONCATENATE(Z$1,"_",$H86),'DATA POBLACION'!$A$1:$CP$1,0))</f>
        <v>31</v>
      </c>
      <c r="AA86" s="32">
        <f>INDEX('DATA POBLACION'!$A$1:$CP$357,MATCH($G86,'DATA POBLACION'!$F$1:$F$357,0),MATCH(CONCATENATE(AA$1,"_",$H86),'DATA POBLACION'!$A$1:$CP$1,0))</f>
        <v>34</v>
      </c>
      <c r="AB86" s="83">
        <f t="shared" si="21"/>
        <v>145</v>
      </c>
      <c r="AC86" s="32">
        <f>INDEX('DATA POBLACION'!$A$1:$CP$357,MATCH($G86,'DATA POBLACION'!$F$1:$F$357,0),MATCH(CONCATENATE(AC$1,"_",$H86),'DATA POBLACION'!$A$1:$CP$1,0))</f>
        <v>47</v>
      </c>
      <c r="AD86" s="32">
        <f>INDEX('DATA POBLACION'!$A$1:$CP$357,MATCH($G86,'DATA POBLACION'!$F$1:$F$357,0),MATCH(CONCATENATE(AD$1,"_",$H86),'DATA POBLACION'!$A$1:$CP$1,0))</f>
        <v>45</v>
      </c>
      <c r="AE86" s="32">
        <f>INDEX('DATA POBLACION'!$A$1:$CP$357,MATCH($G86,'DATA POBLACION'!$F$1:$F$357,0),MATCH(CONCATENATE(AE$1,"_",$H86),'DATA POBLACION'!$A$1:$CP$1,0))</f>
        <v>42</v>
      </c>
      <c r="AF86" s="84">
        <f t="shared" si="22"/>
        <v>134</v>
      </c>
      <c r="AG86" s="32">
        <f>INDEX('DATA POBLACION'!$A$1:$CP$357,MATCH($G86,'DATA POBLACION'!$F$1:$F$357,0),MATCH(CONCATENATE(AG$1,"_",$H86),'DATA POBLACION'!$A$1:$CP$1,0))</f>
        <v>41</v>
      </c>
      <c r="AH86" s="32">
        <f>INDEX('DATA POBLACION'!$A$1:$CP$357,MATCH($G86,'DATA POBLACION'!$F$1:$F$357,0),MATCH(CONCATENATE(AH$1,"_",$H86),'DATA POBLACION'!$A$1:$CP$1,0))</f>
        <v>42</v>
      </c>
      <c r="AI86" s="4">
        <f t="shared" si="27"/>
        <v>217</v>
      </c>
      <c r="AJ86" s="32">
        <f>INDEX('DATA POBLACION'!$A$1:$CP$357,MATCH($G86,'DATA POBLACION'!$F$1:$F$357,0),MATCH(CONCATENATE(AJ$1,"_",$H86),'DATA POBLACION'!$A$1:$CP$1,0))</f>
        <v>207</v>
      </c>
      <c r="AK86" s="32">
        <f>INDEX('DATA POBLACION'!$A$1:$CP$357,MATCH($G86,'DATA POBLACION'!$F$1:$F$357,0),MATCH(CONCATENATE(AK$1,"_",$H86),'DATA POBLACION'!$A$1:$CP$1,0))</f>
        <v>180</v>
      </c>
      <c r="AL86" s="84">
        <f t="shared" si="23"/>
        <v>470</v>
      </c>
      <c r="AM86" s="32">
        <f>INDEX('DATA POBLACION'!$A$1:$CP$357,MATCH($G86,'DATA POBLACION'!$F$1:$F$357,0),MATCH(CONCATENATE(AM$1,"_",$H86),'DATA POBLACION'!$A$1:$CP$1,0))</f>
        <v>138</v>
      </c>
      <c r="AN86" s="32">
        <f>INDEX('DATA POBLACION'!$A$1:$CP$357,MATCH($G86,'DATA POBLACION'!$F$1:$F$357,0),MATCH(CONCATENATE(AN$1,"_",$H86),'DATA POBLACION'!$A$1:$CP$1,0))</f>
        <v>125</v>
      </c>
      <c r="AO86" s="32">
        <f>INDEX('DATA POBLACION'!$A$1:$CP$357,MATCH($G86,'DATA POBLACION'!$F$1:$F$357,0),MATCH(CONCATENATE(AO$1,"_",$H86),'DATA POBLACION'!$A$1:$CP$1,0))</f>
        <v>123</v>
      </c>
      <c r="AP86" s="32">
        <f>INDEX('DATA POBLACION'!$A$1:$CP$357,MATCH($G86,'DATA POBLACION'!$F$1:$F$357,0),MATCH(CONCATENATE(AP$1,"_",$H86),'DATA POBLACION'!$A$1:$CP$1,0))</f>
        <v>120</v>
      </c>
      <c r="AQ86" s="32">
        <f>INDEX('DATA POBLACION'!$A$1:$CP$357,MATCH($G86,'DATA POBLACION'!$F$1:$F$357,0),MATCH(CONCATENATE(AQ$1,"_",$H86),'DATA POBLACION'!$A$1:$CP$1,0))</f>
        <v>112</v>
      </c>
      <c r="AR86" s="32">
        <f>INDEX('DATA POBLACION'!$A$1:$CP$357,MATCH($G86,'DATA POBLACION'!$F$1:$F$357,0),MATCH(CONCATENATE(AR$1,"_",$H86),'DATA POBLACION'!$A$1:$CP$1,0))</f>
        <v>96</v>
      </c>
      <c r="AS86" s="84">
        <f t="shared" si="24"/>
        <v>714</v>
      </c>
      <c r="AT86" s="32">
        <f>INDEX('DATA POBLACION'!$A$1:$CP$357,MATCH($G86,'DATA POBLACION'!$F$1:$F$357,0),MATCH(CONCATENATE(AT$1,"_",$H86),'DATA POBLACION'!$A$1:$CP$1,0))</f>
        <v>83</v>
      </c>
      <c r="AU86" s="32">
        <f>INDEX('DATA POBLACION'!$A$1:$CP$357,MATCH($G86,'DATA POBLACION'!$F$1:$F$357,0),MATCH(CONCATENATE(AU$1,"_",$H86),'DATA POBLACION'!$A$1:$CP$1,0))</f>
        <v>70</v>
      </c>
      <c r="AV86" s="32">
        <f>INDEX('DATA POBLACION'!$A$1:$CP$357,MATCH($G86,'DATA POBLACION'!$F$1:$F$357,0),MATCH(CONCATENATE(AV$1,"_",$H86),'DATA POBLACION'!$A$1:$CP$1,0))</f>
        <v>45</v>
      </c>
      <c r="AW86" s="32">
        <f>INDEX('DATA POBLACION'!$A$1:$CP$357,MATCH($G86,'DATA POBLACION'!$F$1:$F$357,0),MATCH(CONCATENATE(AW$1,"_",$H86),'DATA POBLACION'!$A$1:$CP$1,0))</f>
        <v>36</v>
      </c>
      <c r="AX86" s="32">
        <f>INDEX('DATA POBLACION'!$A$1:$CP$357,MATCH($G86,'DATA POBLACION'!$F$1:$F$357,0),MATCH(CONCATENATE(AX$1,"_",$H86),'DATA POBLACION'!$A$1:$CP$1,0))</f>
        <v>30</v>
      </c>
      <c r="AY86" s="83">
        <f t="shared" si="25"/>
        <v>264</v>
      </c>
    </row>
    <row r="87" spans="1:51" x14ac:dyDescent="0.2">
      <c r="A87" s="18" t="s">
        <v>50</v>
      </c>
      <c r="B87" s="19" t="s">
        <v>65</v>
      </c>
      <c r="C87" s="20" t="s">
        <v>129</v>
      </c>
      <c r="D87" s="21" t="s">
        <v>4</v>
      </c>
      <c r="E87" s="22" t="s">
        <v>26</v>
      </c>
      <c r="F87" s="23">
        <v>1</v>
      </c>
      <c r="G87" s="24" t="s">
        <v>234</v>
      </c>
      <c r="H87" s="4" t="s">
        <v>126</v>
      </c>
      <c r="I87" s="4">
        <f t="shared" si="26"/>
        <v>1927</v>
      </c>
      <c r="J87" s="32">
        <f>INDEX('DATA POBLACION'!$A$1:$CP$357,MATCH($G87,'DATA POBLACION'!$F$1:$F$357,0),MATCH(CONCATENATE(J$1,"_",$H87),'DATA POBLACION'!$A$1:$CP$1,0))</f>
        <v>30</v>
      </c>
      <c r="K87" s="32">
        <f>INDEX('DATA POBLACION'!$A$1:$CP$357,MATCH($G87,'DATA POBLACION'!$F$1:$F$357,0),MATCH(CONCATENATE(K$1,"_",$H87),'DATA POBLACION'!$A$1:$CP$1,0))</f>
        <v>23</v>
      </c>
      <c r="L87" s="32">
        <f>INDEX('DATA POBLACION'!$A$1:$CP$357,MATCH($G87,'DATA POBLACION'!$F$1:$F$357,0),MATCH(CONCATENATE(L$1,"_",$H87),'DATA POBLACION'!$A$1:$CP$1,0))</f>
        <v>21</v>
      </c>
      <c r="M87" s="32">
        <f>INDEX('DATA POBLACION'!$A$1:$CP$357,MATCH($G87,'DATA POBLACION'!$F$1:$F$357,0),MATCH(CONCATENATE(M$1,"_",$H87),'DATA POBLACION'!$A$1:$CP$1,0))</f>
        <v>18</v>
      </c>
      <c r="N87" s="32">
        <f>INDEX('DATA POBLACION'!$A$1:$CP$357,MATCH($G87,'DATA POBLACION'!$F$1:$F$357,0),MATCH(CONCATENATE(N$1,"_",$H87),'DATA POBLACION'!$A$1:$CP$1,0))</f>
        <v>19</v>
      </c>
      <c r="O87" s="85">
        <f t="shared" si="18"/>
        <v>58</v>
      </c>
      <c r="P87" s="84">
        <f t="shared" si="19"/>
        <v>111</v>
      </c>
      <c r="Q87" s="32">
        <f>INDEX('DATA POBLACION'!$A$1:$CP$357,MATCH($G87,'DATA POBLACION'!$F$1:$F$357,0),MATCH(CONCATENATE(Q$1,"_",$H87),'DATA POBLACION'!$A$1:$CP$1,0))</f>
        <v>30</v>
      </c>
      <c r="R87" s="32">
        <f>INDEX('DATA POBLACION'!$A$1:$CP$357,MATCH($G87,'DATA POBLACION'!$F$1:$F$357,0),MATCH(CONCATENATE(R$1,"_",$H87),'DATA POBLACION'!$A$1:$CP$1,0))</f>
        <v>24</v>
      </c>
      <c r="S87" s="32">
        <f>INDEX('DATA POBLACION'!$A$1:$CP$357,MATCH($G87,'DATA POBLACION'!$F$1:$F$357,0),MATCH(CONCATENATE(S$1,"_",$H87),'DATA POBLACION'!$A$1:$CP$1,0))</f>
        <v>28</v>
      </c>
      <c r="T87" s="32">
        <f>INDEX('DATA POBLACION'!$A$1:$CP$357,MATCH($G87,'DATA POBLACION'!$F$1:$F$357,0),MATCH(CONCATENATE(T$1,"_",$H87),'DATA POBLACION'!$A$1:$CP$1,0))</f>
        <v>26</v>
      </c>
      <c r="U87" s="32">
        <f>INDEX('DATA POBLACION'!$A$1:$CP$357,MATCH($G87,'DATA POBLACION'!$F$1:$F$357,0),MATCH(CONCATENATE(U$1,"_",$H87),'DATA POBLACION'!$A$1:$CP$1,0))</f>
        <v>22</v>
      </c>
      <c r="V87" s="84">
        <f t="shared" si="20"/>
        <v>130</v>
      </c>
      <c r="W87" s="32">
        <f>INDEX('DATA POBLACION'!$A$1:$CP$357,MATCH($G87,'DATA POBLACION'!$F$1:$F$357,0),MATCH(CONCATENATE(W$1,"_",$H87),'DATA POBLACION'!$A$1:$CP$1,0))</f>
        <v>19</v>
      </c>
      <c r="X87" s="32">
        <f>INDEX('DATA POBLACION'!$A$1:$CP$357,MATCH($G87,'DATA POBLACION'!$F$1:$F$357,0),MATCH(CONCATENATE(X$1,"_",$H87),'DATA POBLACION'!$A$1:$CP$1,0))</f>
        <v>27</v>
      </c>
      <c r="Y87" s="32">
        <f>INDEX('DATA POBLACION'!$A$1:$CP$357,MATCH($G87,'DATA POBLACION'!$F$1:$F$357,0),MATCH(CONCATENATE(Y$1,"_",$H87),'DATA POBLACION'!$A$1:$CP$1,0))</f>
        <v>25</v>
      </c>
      <c r="Z87" s="32">
        <f>INDEX('DATA POBLACION'!$A$1:$CP$357,MATCH($G87,'DATA POBLACION'!$F$1:$F$357,0),MATCH(CONCATENATE(Z$1,"_",$H87),'DATA POBLACION'!$A$1:$CP$1,0))</f>
        <v>28</v>
      </c>
      <c r="AA87" s="32">
        <f>INDEX('DATA POBLACION'!$A$1:$CP$357,MATCH($G87,'DATA POBLACION'!$F$1:$F$357,0),MATCH(CONCATENATE(AA$1,"_",$H87),'DATA POBLACION'!$A$1:$CP$1,0))</f>
        <v>33</v>
      </c>
      <c r="AB87" s="83">
        <f t="shared" si="21"/>
        <v>132</v>
      </c>
      <c r="AC87" s="32">
        <f>INDEX('DATA POBLACION'!$A$1:$CP$357,MATCH($G87,'DATA POBLACION'!$F$1:$F$357,0),MATCH(CONCATENATE(AC$1,"_",$H87),'DATA POBLACION'!$A$1:$CP$1,0))</f>
        <v>37</v>
      </c>
      <c r="AD87" s="32">
        <f>INDEX('DATA POBLACION'!$A$1:$CP$357,MATCH($G87,'DATA POBLACION'!$F$1:$F$357,0),MATCH(CONCATENATE(AD$1,"_",$H87),'DATA POBLACION'!$A$1:$CP$1,0))</f>
        <v>40</v>
      </c>
      <c r="AE87" s="32">
        <f>INDEX('DATA POBLACION'!$A$1:$CP$357,MATCH($G87,'DATA POBLACION'!$F$1:$F$357,0),MATCH(CONCATENATE(AE$1,"_",$H87),'DATA POBLACION'!$A$1:$CP$1,0))</f>
        <v>42</v>
      </c>
      <c r="AF87" s="84">
        <f t="shared" si="22"/>
        <v>119</v>
      </c>
      <c r="AG87" s="32">
        <f>INDEX('DATA POBLACION'!$A$1:$CP$357,MATCH($G87,'DATA POBLACION'!$F$1:$F$357,0),MATCH(CONCATENATE(AG$1,"_",$H87),'DATA POBLACION'!$A$1:$CP$1,0))</f>
        <v>48</v>
      </c>
      <c r="AH87" s="32">
        <f>INDEX('DATA POBLACION'!$A$1:$CP$357,MATCH($G87,'DATA POBLACION'!$F$1:$F$357,0),MATCH(CONCATENATE(AH$1,"_",$H87),'DATA POBLACION'!$A$1:$CP$1,0))</f>
        <v>38</v>
      </c>
      <c r="AI87" s="4">
        <f t="shared" si="27"/>
        <v>205</v>
      </c>
      <c r="AJ87" s="32">
        <f>INDEX('DATA POBLACION'!$A$1:$CP$357,MATCH($G87,'DATA POBLACION'!$F$1:$F$357,0),MATCH(CONCATENATE(AJ$1,"_",$H87),'DATA POBLACION'!$A$1:$CP$1,0))</f>
        <v>200</v>
      </c>
      <c r="AK87" s="32">
        <f>INDEX('DATA POBLACION'!$A$1:$CP$357,MATCH($G87,'DATA POBLACION'!$F$1:$F$357,0),MATCH(CONCATENATE(AK$1,"_",$H87),'DATA POBLACION'!$A$1:$CP$1,0))</f>
        <v>181</v>
      </c>
      <c r="AL87" s="84">
        <f t="shared" si="23"/>
        <v>467</v>
      </c>
      <c r="AM87" s="32">
        <f>INDEX('DATA POBLACION'!$A$1:$CP$357,MATCH($G87,'DATA POBLACION'!$F$1:$F$357,0),MATCH(CONCATENATE(AM$1,"_",$H87),'DATA POBLACION'!$A$1:$CP$1,0))</f>
        <v>140</v>
      </c>
      <c r="AN87" s="32">
        <f>INDEX('DATA POBLACION'!$A$1:$CP$357,MATCH($G87,'DATA POBLACION'!$F$1:$F$357,0),MATCH(CONCATENATE(AN$1,"_",$H87),'DATA POBLACION'!$A$1:$CP$1,0))</f>
        <v>130</v>
      </c>
      <c r="AO87" s="32">
        <f>INDEX('DATA POBLACION'!$A$1:$CP$357,MATCH($G87,'DATA POBLACION'!$F$1:$F$357,0),MATCH(CONCATENATE(AO$1,"_",$H87),'DATA POBLACION'!$A$1:$CP$1,0))</f>
        <v>119</v>
      </c>
      <c r="AP87" s="32">
        <f>INDEX('DATA POBLACION'!$A$1:$CP$357,MATCH($G87,'DATA POBLACION'!$F$1:$F$357,0),MATCH(CONCATENATE(AP$1,"_",$H87),'DATA POBLACION'!$A$1:$CP$1,0))</f>
        <v>124</v>
      </c>
      <c r="AQ87" s="32">
        <f>INDEX('DATA POBLACION'!$A$1:$CP$357,MATCH($G87,'DATA POBLACION'!$F$1:$F$357,0),MATCH(CONCATENATE(AQ$1,"_",$H87),'DATA POBLACION'!$A$1:$CP$1,0))</f>
        <v>94</v>
      </c>
      <c r="AR87" s="32">
        <f>INDEX('DATA POBLACION'!$A$1:$CP$357,MATCH($G87,'DATA POBLACION'!$F$1:$F$357,0),MATCH(CONCATENATE(AR$1,"_",$H87),'DATA POBLACION'!$A$1:$CP$1,0))</f>
        <v>92</v>
      </c>
      <c r="AS87" s="84">
        <f t="shared" si="24"/>
        <v>699</v>
      </c>
      <c r="AT87" s="32">
        <f>INDEX('DATA POBLACION'!$A$1:$CP$357,MATCH($G87,'DATA POBLACION'!$F$1:$F$357,0),MATCH(CONCATENATE(AT$1,"_",$H87),'DATA POBLACION'!$A$1:$CP$1,0))</f>
        <v>73</v>
      </c>
      <c r="AU87" s="32">
        <f>INDEX('DATA POBLACION'!$A$1:$CP$357,MATCH($G87,'DATA POBLACION'!$F$1:$F$357,0),MATCH(CONCATENATE(AU$1,"_",$H87),'DATA POBLACION'!$A$1:$CP$1,0))</f>
        <v>67</v>
      </c>
      <c r="AV87" s="32">
        <f>INDEX('DATA POBLACION'!$A$1:$CP$357,MATCH($G87,'DATA POBLACION'!$F$1:$F$357,0),MATCH(CONCATENATE(AV$1,"_",$H87),'DATA POBLACION'!$A$1:$CP$1,0))</f>
        <v>45</v>
      </c>
      <c r="AW87" s="32">
        <f>INDEX('DATA POBLACION'!$A$1:$CP$357,MATCH($G87,'DATA POBLACION'!$F$1:$F$357,0),MATCH(CONCATENATE(AW$1,"_",$H87),'DATA POBLACION'!$A$1:$CP$1,0))</f>
        <v>39</v>
      </c>
      <c r="AX87" s="32">
        <f>INDEX('DATA POBLACION'!$A$1:$CP$357,MATCH($G87,'DATA POBLACION'!$F$1:$F$357,0),MATCH(CONCATENATE(AX$1,"_",$H87),'DATA POBLACION'!$A$1:$CP$1,0))</f>
        <v>45</v>
      </c>
      <c r="AY87" s="83">
        <f t="shared" si="25"/>
        <v>269</v>
      </c>
    </row>
    <row r="88" spans="1:51" x14ac:dyDescent="0.2">
      <c r="A88" s="18" t="s">
        <v>50</v>
      </c>
      <c r="B88" s="19" t="s">
        <v>65</v>
      </c>
      <c r="C88" s="20" t="s">
        <v>129</v>
      </c>
      <c r="D88" s="21" t="s">
        <v>4</v>
      </c>
      <c r="E88" s="22" t="s">
        <v>26</v>
      </c>
      <c r="F88" s="23">
        <v>1</v>
      </c>
      <c r="G88" s="24" t="s">
        <v>235</v>
      </c>
      <c r="H88" s="4" t="s">
        <v>125</v>
      </c>
      <c r="I88" s="4">
        <f t="shared" si="26"/>
        <v>962</v>
      </c>
      <c r="J88" s="32">
        <f>INDEX('DATA POBLACION'!$A$1:$CP$357,MATCH($G88,'DATA POBLACION'!$F$1:$F$357,0),MATCH(CONCATENATE(J$1,"_",$H88),'DATA POBLACION'!$A$1:$CP$1,0))</f>
        <v>15</v>
      </c>
      <c r="K88" s="32">
        <f>INDEX('DATA POBLACION'!$A$1:$CP$357,MATCH($G88,'DATA POBLACION'!$F$1:$F$357,0),MATCH(CONCATENATE(K$1,"_",$H88),'DATA POBLACION'!$A$1:$CP$1,0))</f>
        <v>9</v>
      </c>
      <c r="L88" s="32">
        <f>INDEX('DATA POBLACION'!$A$1:$CP$357,MATCH($G88,'DATA POBLACION'!$F$1:$F$357,0),MATCH(CONCATENATE(L$1,"_",$H88),'DATA POBLACION'!$A$1:$CP$1,0))</f>
        <v>13</v>
      </c>
      <c r="M88" s="32">
        <f>INDEX('DATA POBLACION'!$A$1:$CP$357,MATCH($G88,'DATA POBLACION'!$F$1:$F$357,0),MATCH(CONCATENATE(M$1,"_",$H88),'DATA POBLACION'!$A$1:$CP$1,0))</f>
        <v>11</v>
      </c>
      <c r="N88" s="32">
        <f>INDEX('DATA POBLACION'!$A$1:$CP$357,MATCH($G88,'DATA POBLACION'!$F$1:$F$357,0),MATCH(CONCATENATE(N$1,"_",$H88),'DATA POBLACION'!$A$1:$CP$1,0))</f>
        <v>11</v>
      </c>
      <c r="O88" s="85">
        <f t="shared" si="18"/>
        <v>35</v>
      </c>
      <c r="P88" s="84">
        <f t="shared" si="19"/>
        <v>59</v>
      </c>
      <c r="Q88" s="32">
        <f>INDEX('DATA POBLACION'!$A$1:$CP$357,MATCH($G88,'DATA POBLACION'!$F$1:$F$357,0),MATCH(CONCATENATE(Q$1,"_",$H88),'DATA POBLACION'!$A$1:$CP$1,0))</f>
        <v>12</v>
      </c>
      <c r="R88" s="32">
        <f>INDEX('DATA POBLACION'!$A$1:$CP$357,MATCH($G88,'DATA POBLACION'!$F$1:$F$357,0),MATCH(CONCATENATE(R$1,"_",$H88),'DATA POBLACION'!$A$1:$CP$1,0))</f>
        <v>11</v>
      </c>
      <c r="S88" s="32">
        <f>INDEX('DATA POBLACION'!$A$1:$CP$357,MATCH($G88,'DATA POBLACION'!$F$1:$F$357,0),MATCH(CONCATENATE(S$1,"_",$H88),'DATA POBLACION'!$A$1:$CP$1,0))</f>
        <v>12</v>
      </c>
      <c r="T88" s="32">
        <f>INDEX('DATA POBLACION'!$A$1:$CP$357,MATCH($G88,'DATA POBLACION'!$F$1:$F$357,0),MATCH(CONCATENATE(T$1,"_",$H88),'DATA POBLACION'!$A$1:$CP$1,0))</f>
        <v>13</v>
      </c>
      <c r="U88" s="32">
        <f>INDEX('DATA POBLACION'!$A$1:$CP$357,MATCH($G88,'DATA POBLACION'!$F$1:$F$357,0),MATCH(CONCATENATE(U$1,"_",$H88),'DATA POBLACION'!$A$1:$CP$1,0))</f>
        <v>12</v>
      </c>
      <c r="V88" s="84">
        <f t="shared" si="20"/>
        <v>60</v>
      </c>
      <c r="W88" s="32">
        <f>INDEX('DATA POBLACION'!$A$1:$CP$357,MATCH($G88,'DATA POBLACION'!$F$1:$F$357,0),MATCH(CONCATENATE(W$1,"_",$H88),'DATA POBLACION'!$A$1:$CP$1,0))</f>
        <v>12</v>
      </c>
      <c r="X88" s="32">
        <f>INDEX('DATA POBLACION'!$A$1:$CP$357,MATCH($G88,'DATA POBLACION'!$F$1:$F$357,0),MATCH(CONCATENATE(X$1,"_",$H88),'DATA POBLACION'!$A$1:$CP$1,0))</f>
        <v>12</v>
      </c>
      <c r="Y88" s="32">
        <f>INDEX('DATA POBLACION'!$A$1:$CP$357,MATCH($G88,'DATA POBLACION'!$F$1:$F$357,0),MATCH(CONCATENATE(Y$1,"_",$H88),'DATA POBLACION'!$A$1:$CP$1,0))</f>
        <v>15</v>
      </c>
      <c r="Z88" s="32">
        <f>INDEX('DATA POBLACION'!$A$1:$CP$357,MATCH($G88,'DATA POBLACION'!$F$1:$F$357,0),MATCH(CONCATENATE(Z$1,"_",$H88),'DATA POBLACION'!$A$1:$CP$1,0))</f>
        <v>15</v>
      </c>
      <c r="AA88" s="32">
        <f>INDEX('DATA POBLACION'!$A$1:$CP$357,MATCH($G88,'DATA POBLACION'!$F$1:$F$357,0),MATCH(CONCATENATE(AA$1,"_",$H88),'DATA POBLACION'!$A$1:$CP$1,0))</f>
        <v>17</v>
      </c>
      <c r="AB88" s="83">
        <f t="shared" si="21"/>
        <v>71</v>
      </c>
      <c r="AC88" s="32">
        <f>INDEX('DATA POBLACION'!$A$1:$CP$357,MATCH($G88,'DATA POBLACION'!$F$1:$F$357,0),MATCH(CONCATENATE(AC$1,"_",$H88),'DATA POBLACION'!$A$1:$CP$1,0))</f>
        <v>23</v>
      </c>
      <c r="AD88" s="32">
        <f>INDEX('DATA POBLACION'!$A$1:$CP$357,MATCH($G88,'DATA POBLACION'!$F$1:$F$357,0),MATCH(CONCATENATE(AD$1,"_",$H88),'DATA POBLACION'!$A$1:$CP$1,0))</f>
        <v>22</v>
      </c>
      <c r="AE88" s="32">
        <f>INDEX('DATA POBLACION'!$A$1:$CP$357,MATCH($G88,'DATA POBLACION'!$F$1:$F$357,0),MATCH(CONCATENATE(AE$1,"_",$H88),'DATA POBLACION'!$A$1:$CP$1,0))</f>
        <v>20</v>
      </c>
      <c r="AF88" s="84">
        <f t="shared" si="22"/>
        <v>65</v>
      </c>
      <c r="AG88" s="32">
        <f>INDEX('DATA POBLACION'!$A$1:$CP$357,MATCH($G88,'DATA POBLACION'!$F$1:$F$357,0),MATCH(CONCATENATE(AG$1,"_",$H88),'DATA POBLACION'!$A$1:$CP$1,0))</f>
        <v>20</v>
      </c>
      <c r="AH88" s="32">
        <f>INDEX('DATA POBLACION'!$A$1:$CP$357,MATCH($G88,'DATA POBLACION'!$F$1:$F$357,0),MATCH(CONCATENATE(AH$1,"_",$H88),'DATA POBLACION'!$A$1:$CP$1,0))</f>
        <v>20</v>
      </c>
      <c r="AI88" s="4">
        <f t="shared" si="27"/>
        <v>105</v>
      </c>
      <c r="AJ88" s="32">
        <f>INDEX('DATA POBLACION'!$A$1:$CP$357,MATCH($G88,'DATA POBLACION'!$F$1:$F$357,0),MATCH(CONCATENATE(AJ$1,"_",$H88),'DATA POBLACION'!$A$1:$CP$1,0))</f>
        <v>101</v>
      </c>
      <c r="AK88" s="32">
        <f>INDEX('DATA POBLACION'!$A$1:$CP$357,MATCH($G88,'DATA POBLACION'!$F$1:$F$357,0),MATCH(CONCATENATE(AK$1,"_",$H88),'DATA POBLACION'!$A$1:$CP$1,0))</f>
        <v>88</v>
      </c>
      <c r="AL88" s="84">
        <f t="shared" si="23"/>
        <v>229</v>
      </c>
      <c r="AM88" s="32">
        <f>INDEX('DATA POBLACION'!$A$1:$CP$357,MATCH($G88,'DATA POBLACION'!$F$1:$F$357,0),MATCH(CONCATENATE(AM$1,"_",$H88),'DATA POBLACION'!$A$1:$CP$1,0))</f>
        <v>68</v>
      </c>
      <c r="AN88" s="32">
        <f>INDEX('DATA POBLACION'!$A$1:$CP$357,MATCH($G88,'DATA POBLACION'!$F$1:$F$357,0),MATCH(CONCATENATE(AN$1,"_",$H88),'DATA POBLACION'!$A$1:$CP$1,0))</f>
        <v>61</v>
      </c>
      <c r="AO88" s="32">
        <f>INDEX('DATA POBLACION'!$A$1:$CP$357,MATCH($G88,'DATA POBLACION'!$F$1:$F$357,0),MATCH(CONCATENATE(AO$1,"_",$H88),'DATA POBLACION'!$A$1:$CP$1,0))</f>
        <v>60</v>
      </c>
      <c r="AP88" s="32">
        <f>INDEX('DATA POBLACION'!$A$1:$CP$357,MATCH($G88,'DATA POBLACION'!$F$1:$F$357,0),MATCH(CONCATENATE(AP$1,"_",$H88),'DATA POBLACION'!$A$1:$CP$1,0))</f>
        <v>58</v>
      </c>
      <c r="AQ88" s="32">
        <f>INDEX('DATA POBLACION'!$A$1:$CP$357,MATCH($G88,'DATA POBLACION'!$F$1:$F$357,0),MATCH(CONCATENATE(AQ$1,"_",$H88),'DATA POBLACION'!$A$1:$CP$1,0))</f>
        <v>55</v>
      </c>
      <c r="AR88" s="32">
        <f>INDEX('DATA POBLACION'!$A$1:$CP$357,MATCH($G88,'DATA POBLACION'!$F$1:$F$357,0),MATCH(CONCATENATE(AR$1,"_",$H88),'DATA POBLACION'!$A$1:$CP$1,0))</f>
        <v>47</v>
      </c>
      <c r="AS88" s="84">
        <f t="shared" si="24"/>
        <v>349</v>
      </c>
      <c r="AT88" s="32">
        <f>INDEX('DATA POBLACION'!$A$1:$CP$357,MATCH($G88,'DATA POBLACION'!$F$1:$F$357,0),MATCH(CONCATENATE(AT$1,"_",$H88),'DATA POBLACION'!$A$1:$CP$1,0))</f>
        <v>40</v>
      </c>
      <c r="AU88" s="32">
        <f>INDEX('DATA POBLACION'!$A$1:$CP$357,MATCH($G88,'DATA POBLACION'!$F$1:$F$357,0),MATCH(CONCATENATE(AU$1,"_",$H88),'DATA POBLACION'!$A$1:$CP$1,0))</f>
        <v>34</v>
      </c>
      <c r="AV88" s="32">
        <f>INDEX('DATA POBLACION'!$A$1:$CP$357,MATCH($G88,'DATA POBLACION'!$F$1:$F$357,0),MATCH(CONCATENATE(AV$1,"_",$H88),'DATA POBLACION'!$A$1:$CP$1,0))</f>
        <v>22</v>
      </c>
      <c r="AW88" s="32">
        <f>INDEX('DATA POBLACION'!$A$1:$CP$357,MATCH($G88,'DATA POBLACION'!$F$1:$F$357,0),MATCH(CONCATENATE(AW$1,"_",$H88),'DATA POBLACION'!$A$1:$CP$1,0))</f>
        <v>18</v>
      </c>
      <c r="AX88" s="32">
        <f>INDEX('DATA POBLACION'!$A$1:$CP$357,MATCH($G88,'DATA POBLACION'!$F$1:$F$357,0),MATCH(CONCATENATE(AX$1,"_",$H88),'DATA POBLACION'!$A$1:$CP$1,0))</f>
        <v>15</v>
      </c>
      <c r="AY88" s="83">
        <f t="shared" si="25"/>
        <v>129</v>
      </c>
    </row>
    <row r="89" spans="1:51" x14ac:dyDescent="0.2">
      <c r="A89" s="18" t="s">
        <v>50</v>
      </c>
      <c r="B89" s="19" t="s">
        <v>65</v>
      </c>
      <c r="C89" s="20" t="s">
        <v>129</v>
      </c>
      <c r="D89" s="21" t="s">
        <v>4</v>
      </c>
      <c r="E89" s="22" t="s">
        <v>26</v>
      </c>
      <c r="F89" s="23">
        <v>1</v>
      </c>
      <c r="G89" s="24" t="s">
        <v>235</v>
      </c>
      <c r="H89" s="4" t="s">
        <v>126</v>
      </c>
      <c r="I89" s="4">
        <f t="shared" si="26"/>
        <v>945</v>
      </c>
      <c r="J89" s="32">
        <f>INDEX('DATA POBLACION'!$A$1:$CP$357,MATCH($G89,'DATA POBLACION'!$F$1:$F$357,0),MATCH(CONCATENATE(J$1,"_",$H89),'DATA POBLACION'!$A$1:$CP$1,0))</f>
        <v>15</v>
      </c>
      <c r="K89" s="32">
        <f>INDEX('DATA POBLACION'!$A$1:$CP$357,MATCH($G89,'DATA POBLACION'!$F$1:$F$357,0),MATCH(CONCATENATE(K$1,"_",$H89),'DATA POBLACION'!$A$1:$CP$1,0))</f>
        <v>11</v>
      </c>
      <c r="L89" s="32">
        <f>INDEX('DATA POBLACION'!$A$1:$CP$357,MATCH($G89,'DATA POBLACION'!$F$1:$F$357,0),MATCH(CONCATENATE(L$1,"_",$H89),'DATA POBLACION'!$A$1:$CP$1,0))</f>
        <v>10</v>
      </c>
      <c r="M89" s="32">
        <f>INDEX('DATA POBLACION'!$A$1:$CP$357,MATCH($G89,'DATA POBLACION'!$F$1:$F$357,0),MATCH(CONCATENATE(M$1,"_",$H89),'DATA POBLACION'!$A$1:$CP$1,0))</f>
        <v>9</v>
      </c>
      <c r="N89" s="32">
        <f>INDEX('DATA POBLACION'!$A$1:$CP$357,MATCH($G89,'DATA POBLACION'!$F$1:$F$357,0),MATCH(CONCATENATE(N$1,"_",$H89),'DATA POBLACION'!$A$1:$CP$1,0))</f>
        <v>9</v>
      </c>
      <c r="O89" s="85">
        <f t="shared" si="18"/>
        <v>28</v>
      </c>
      <c r="P89" s="84">
        <f t="shared" si="19"/>
        <v>54</v>
      </c>
      <c r="Q89" s="32">
        <f>INDEX('DATA POBLACION'!$A$1:$CP$357,MATCH($G89,'DATA POBLACION'!$F$1:$F$357,0),MATCH(CONCATENATE(Q$1,"_",$H89),'DATA POBLACION'!$A$1:$CP$1,0))</f>
        <v>15</v>
      </c>
      <c r="R89" s="32">
        <f>INDEX('DATA POBLACION'!$A$1:$CP$357,MATCH($G89,'DATA POBLACION'!$F$1:$F$357,0),MATCH(CONCATENATE(R$1,"_",$H89),'DATA POBLACION'!$A$1:$CP$1,0))</f>
        <v>12</v>
      </c>
      <c r="S89" s="32">
        <f>INDEX('DATA POBLACION'!$A$1:$CP$357,MATCH($G89,'DATA POBLACION'!$F$1:$F$357,0),MATCH(CONCATENATE(S$1,"_",$H89),'DATA POBLACION'!$A$1:$CP$1,0))</f>
        <v>14</v>
      </c>
      <c r="T89" s="32">
        <f>INDEX('DATA POBLACION'!$A$1:$CP$357,MATCH($G89,'DATA POBLACION'!$F$1:$F$357,0),MATCH(CONCATENATE(T$1,"_",$H89),'DATA POBLACION'!$A$1:$CP$1,0))</f>
        <v>13</v>
      </c>
      <c r="U89" s="32">
        <f>INDEX('DATA POBLACION'!$A$1:$CP$357,MATCH($G89,'DATA POBLACION'!$F$1:$F$357,0),MATCH(CONCATENATE(U$1,"_",$H89),'DATA POBLACION'!$A$1:$CP$1,0))</f>
        <v>11</v>
      </c>
      <c r="V89" s="84">
        <f t="shared" si="20"/>
        <v>65</v>
      </c>
      <c r="W89" s="32">
        <f>INDEX('DATA POBLACION'!$A$1:$CP$357,MATCH($G89,'DATA POBLACION'!$F$1:$F$357,0),MATCH(CONCATENATE(W$1,"_",$H89),'DATA POBLACION'!$A$1:$CP$1,0))</f>
        <v>9</v>
      </c>
      <c r="X89" s="32">
        <f>INDEX('DATA POBLACION'!$A$1:$CP$357,MATCH($G89,'DATA POBLACION'!$F$1:$F$357,0),MATCH(CONCATENATE(X$1,"_",$H89),'DATA POBLACION'!$A$1:$CP$1,0))</f>
        <v>13</v>
      </c>
      <c r="Y89" s="32">
        <f>INDEX('DATA POBLACION'!$A$1:$CP$357,MATCH($G89,'DATA POBLACION'!$F$1:$F$357,0),MATCH(CONCATENATE(Y$1,"_",$H89),'DATA POBLACION'!$A$1:$CP$1,0))</f>
        <v>12</v>
      </c>
      <c r="Z89" s="32">
        <f>INDEX('DATA POBLACION'!$A$1:$CP$357,MATCH($G89,'DATA POBLACION'!$F$1:$F$357,0),MATCH(CONCATENATE(Z$1,"_",$H89),'DATA POBLACION'!$A$1:$CP$1,0))</f>
        <v>14</v>
      </c>
      <c r="AA89" s="32">
        <f>INDEX('DATA POBLACION'!$A$1:$CP$357,MATCH($G89,'DATA POBLACION'!$F$1:$F$357,0),MATCH(CONCATENATE(AA$1,"_",$H89),'DATA POBLACION'!$A$1:$CP$1,0))</f>
        <v>16</v>
      </c>
      <c r="AB89" s="83">
        <f t="shared" si="21"/>
        <v>64</v>
      </c>
      <c r="AC89" s="32">
        <f>INDEX('DATA POBLACION'!$A$1:$CP$357,MATCH($G89,'DATA POBLACION'!$F$1:$F$357,0),MATCH(CONCATENATE(AC$1,"_",$H89),'DATA POBLACION'!$A$1:$CP$1,0))</f>
        <v>18</v>
      </c>
      <c r="AD89" s="32">
        <f>INDEX('DATA POBLACION'!$A$1:$CP$357,MATCH($G89,'DATA POBLACION'!$F$1:$F$357,0),MATCH(CONCATENATE(AD$1,"_",$H89),'DATA POBLACION'!$A$1:$CP$1,0))</f>
        <v>20</v>
      </c>
      <c r="AE89" s="32">
        <f>INDEX('DATA POBLACION'!$A$1:$CP$357,MATCH($G89,'DATA POBLACION'!$F$1:$F$357,0),MATCH(CONCATENATE(AE$1,"_",$H89),'DATA POBLACION'!$A$1:$CP$1,0))</f>
        <v>20</v>
      </c>
      <c r="AF89" s="84">
        <f t="shared" si="22"/>
        <v>58</v>
      </c>
      <c r="AG89" s="32">
        <f>INDEX('DATA POBLACION'!$A$1:$CP$357,MATCH($G89,'DATA POBLACION'!$F$1:$F$357,0),MATCH(CONCATENATE(AG$1,"_",$H89),'DATA POBLACION'!$A$1:$CP$1,0))</f>
        <v>24</v>
      </c>
      <c r="AH89" s="32">
        <f>INDEX('DATA POBLACION'!$A$1:$CP$357,MATCH($G89,'DATA POBLACION'!$F$1:$F$357,0),MATCH(CONCATENATE(AH$1,"_",$H89),'DATA POBLACION'!$A$1:$CP$1,0))</f>
        <v>19</v>
      </c>
      <c r="AI89" s="4">
        <f t="shared" si="27"/>
        <v>101</v>
      </c>
      <c r="AJ89" s="32">
        <f>INDEX('DATA POBLACION'!$A$1:$CP$357,MATCH($G89,'DATA POBLACION'!$F$1:$F$357,0),MATCH(CONCATENATE(AJ$1,"_",$H89),'DATA POBLACION'!$A$1:$CP$1,0))</f>
        <v>98</v>
      </c>
      <c r="AK89" s="32">
        <f>INDEX('DATA POBLACION'!$A$1:$CP$357,MATCH($G89,'DATA POBLACION'!$F$1:$F$357,0),MATCH(CONCATENATE(AK$1,"_",$H89),'DATA POBLACION'!$A$1:$CP$1,0))</f>
        <v>88</v>
      </c>
      <c r="AL89" s="84">
        <f t="shared" si="23"/>
        <v>229</v>
      </c>
      <c r="AM89" s="32">
        <f>INDEX('DATA POBLACION'!$A$1:$CP$357,MATCH($G89,'DATA POBLACION'!$F$1:$F$357,0),MATCH(CONCATENATE(AM$1,"_",$H89),'DATA POBLACION'!$A$1:$CP$1,0))</f>
        <v>69</v>
      </c>
      <c r="AN89" s="32">
        <f>INDEX('DATA POBLACION'!$A$1:$CP$357,MATCH($G89,'DATA POBLACION'!$F$1:$F$357,0),MATCH(CONCATENATE(AN$1,"_",$H89),'DATA POBLACION'!$A$1:$CP$1,0))</f>
        <v>64</v>
      </c>
      <c r="AO89" s="32">
        <f>INDEX('DATA POBLACION'!$A$1:$CP$357,MATCH($G89,'DATA POBLACION'!$F$1:$F$357,0),MATCH(CONCATENATE(AO$1,"_",$H89),'DATA POBLACION'!$A$1:$CP$1,0))</f>
        <v>58</v>
      </c>
      <c r="AP89" s="32">
        <f>INDEX('DATA POBLACION'!$A$1:$CP$357,MATCH($G89,'DATA POBLACION'!$F$1:$F$357,0),MATCH(CONCATENATE(AP$1,"_",$H89),'DATA POBLACION'!$A$1:$CP$1,0))</f>
        <v>61</v>
      </c>
      <c r="AQ89" s="32">
        <f>INDEX('DATA POBLACION'!$A$1:$CP$357,MATCH($G89,'DATA POBLACION'!$F$1:$F$357,0),MATCH(CONCATENATE(AQ$1,"_",$H89),'DATA POBLACION'!$A$1:$CP$1,0))</f>
        <v>46</v>
      </c>
      <c r="AR89" s="32">
        <f>INDEX('DATA POBLACION'!$A$1:$CP$357,MATCH($G89,'DATA POBLACION'!$F$1:$F$357,0),MATCH(CONCATENATE(AR$1,"_",$H89),'DATA POBLACION'!$A$1:$CP$1,0))</f>
        <v>45</v>
      </c>
      <c r="AS89" s="84">
        <f t="shared" si="24"/>
        <v>343</v>
      </c>
      <c r="AT89" s="32">
        <f>INDEX('DATA POBLACION'!$A$1:$CP$357,MATCH($G89,'DATA POBLACION'!$F$1:$F$357,0),MATCH(CONCATENATE(AT$1,"_",$H89),'DATA POBLACION'!$A$1:$CP$1,0))</f>
        <v>36</v>
      </c>
      <c r="AU89" s="32">
        <f>INDEX('DATA POBLACION'!$A$1:$CP$357,MATCH($G89,'DATA POBLACION'!$F$1:$F$357,0),MATCH(CONCATENATE(AU$1,"_",$H89),'DATA POBLACION'!$A$1:$CP$1,0))</f>
        <v>33</v>
      </c>
      <c r="AV89" s="32">
        <f>INDEX('DATA POBLACION'!$A$1:$CP$357,MATCH($G89,'DATA POBLACION'!$F$1:$F$357,0),MATCH(CONCATENATE(AV$1,"_",$H89),'DATA POBLACION'!$A$1:$CP$1,0))</f>
        <v>22</v>
      </c>
      <c r="AW89" s="32">
        <f>INDEX('DATA POBLACION'!$A$1:$CP$357,MATCH($G89,'DATA POBLACION'!$F$1:$F$357,0),MATCH(CONCATENATE(AW$1,"_",$H89),'DATA POBLACION'!$A$1:$CP$1,0))</f>
        <v>19</v>
      </c>
      <c r="AX89" s="32">
        <f>INDEX('DATA POBLACION'!$A$1:$CP$357,MATCH($G89,'DATA POBLACION'!$F$1:$F$357,0),MATCH(CONCATENATE(AX$1,"_",$H89),'DATA POBLACION'!$A$1:$CP$1,0))</f>
        <v>22</v>
      </c>
      <c r="AY89" s="83">
        <f t="shared" si="25"/>
        <v>132</v>
      </c>
    </row>
    <row r="90" spans="1:51" ht="15" x14ac:dyDescent="0.25">
      <c r="A90" s="18" t="s">
        <v>52</v>
      </c>
      <c r="B90" s="19" t="s">
        <v>65</v>
      </c>
      <c r="C90" s="20" t="s">
        <v>129</v>
      </c>
      <c r="D90" s="21" t="s">
        <v>4</v>
      </c>
      <c r="E90" s="22" t="s">
        <v>27</v>
      </c>
      <c r="F90" s="23">
        <v>1</v>
      </c>
      <c r="G90" s="53" t="s">
        <v>27</v>
      </c>
      <c r="H90" s="4" t="s">
        <v>125</v>
      </c>
      <c r="I90" s="4">
        <f t="shared" si="26"/>
        <v>456</v>
      </c>
      <c r="J90" s="32">
        <f>INDEX('DATA POBLACION'!$A$1:$CP$357,MATCH($G90,'DATA POBLACION'!$F$1:$F$357,0),MATCH(CONCATENATE(J$1,"_",$H90),'DATA POBLACION'!$A$1:$CP$1,0))</f>
        <v>11</v>
      </c>
      <c r="K90" s="32">
        <f>INDEX('DATA POBLACION'!$A$1:$CP$357,MATCH($G90,'DATA POBLACION'!$F$1:$F$357,0),MATCH(CONCATENATE(K$1,"_",$H90),'DATA POBLACION'!$A$1:$CP$1,0))</f>
        <v>8</v>
      </c>
      <c r="L90" s="32">
        <f>INDEX('DATA POBLACION'!$A$1:$CP$357,MATCH($G90,'DATA POBLACION'!$F$1:$F$357,0),MATCH(CONCATENATE(L$1,"_",$H90),'DATA POBLACION'!$A$1:$CP$1,0))</f>
        <v>8</v>
      </c>
      <c r="M90" s="32">
        <f>INDEX('DATA POBLACION'!$A$1:$CP$357,MATCH($G90,'DATA POBLACION'!$F$1:$F$357,0),MATCH(CONCATENATE(M$1,"_",$H90),'DATA POBLACION'!$A$1:$CP$1,0))</f>
        <v>3</v>
      </c>
      <c r="N90" s="32">
        <f>INDEX('DATA POBLACION'!$A$1:$CP$357,MATCH($G90,'DATA POBLACION'!$F$1:$F$357,0),MATCH(CONCATENATE(N$1,"_",$H90),'DATA POBLACION'!$A$1:$CP$1,0))</f>
        <v>7</v>
      </c>
      <c r="O90" s="85">
        <f t="shared" si="18"/>
        <v>18</v>
      </c>
      <c r="P90" s="84">
        <f t="shared" si="19"/>
        <v>37</v>
      </c>
      <c r="Q90" s="32">
        <f>INDEX('DATA POBLACION'!$A$1:$CP$357,MATCH($G90,'DATA POBLACION'!$F$1:$F$357,0),MATCH(CONCATENATE(Q$1,"_",$H90),'DATA POBLACION'!$A$1:$CP$1,0))</f>
        <v>10</v>
      </c>
      <c r="R90" s="32">
        <f>INDEX('DATA POBLACION'!$A$1:$CP$357,MATCH($G90,'DATA POBLACION'!$F$1:$F$357,0),MATCH(CONCATENATE(R$1,"_",$H90),'DATA POBLACION'!$A$1:$CP$1,0))</f>
        <v>6</v>
      </c>
      <c r="S90" s="32">
        <f>INDEX('DATA POBLACION'!$A$1:$CP$357,MATCH($G90,'DATA POBLACION'!$F$1:$F$357,0),MATCH(CONCATENATE(S$1,"_",$H90),'DATA POBLACION'!$A$1:$CP$1,0))</f>
        <v>3</v>
      </c>
      <c r="T90" s="32">
        <f>INDEX('DATA POBLACION'!$A$1:$CP$357,MATCH($G90,'DATA POBLACION'!$F$1:$F$357,0),MATCH(CONCATENATE(T$1,"_",$H90),'DATA POBLACION'!$A$1:$CP$1,0))</f>
        <v>4</v>
      </c>
      <c r="U90" s="32">
        <f>INDEX('DATA POBLACION'!$A$1:$CP$357,MATCH($G90,'DATA POBLACION'!$F$1:$F$357,0),MATCH(CONCATENATE(U$1,"_",$H90),'DATA POBLACION'!$A$1:$CP$1,0))</f>
        <v>9</v>
      </c>
      <c r="V90" s="84">
        <f t="shared" si="20"/>
        <v>32</v>
      </c>
      <c r="W90" s="32">
        <f>INDEX('DATA POBLACION'!$A$1:$CP$357,MATCH($G90,'DATA POBLACION'!$F$1:$F$357,0),MATCH(CONCATENATE(W$1,"_",$H90),'DATA POBLACION'!$A$1:$CP$1,0))</f>
        <v>8</v>
      </c>
      <c r="X90" s="32">
        <f>INDEX('DATA POBLACION'!$A$1:$CP$357,MATCH($G90,'DATA POBLACION'!$F$1:$F$357,0),MATCH(CONCATENATE(X$1,"_",$H90),'DATA POBLACION'!$A$1:$CP$1,0))</f>
        <v>8</v>
      </c>
      <c r="Y90" s="32">
        <f>INDEX('DATA POBLACION'!$A$1:$CP$357,MATCH($G90,'DATA POBLACION'!$F$1:$F$357,0),MATCH(CONCATENATE(Y$1,"_",$H90),'DATA POBLACION'!$A$1:$CP$1,0))</f>
        <v>8</v>
      </c>
      <c r="Z90" s="32">
        <f>INDEX('DATA POBLACION'!$A$1:$CP$357,MATCH($G90,'DATA POBLACION'!$F$1:$F$357,0),MATCH(CONCATENATE(Z$1,"_",$H90),'DATA POBLACION'!$A$1:$CP$1,0))</f>
        <v>5</v>
      </c>
      <c r="AA90" s="32">
        <f>INDEX('DATA POBLACION'!$A$1:$CP$357,MATCH($G90,'DATA POBLACION'!$F$1:$F$357,0),MATCH(CONCATENATE(AA$1,"_",$H90),'DATA POBLACION'!$A$1:$CP$1,0))</f>
        <v>6</v>
      </c>
      <c r="AB90" s="83">
        <f t="shared" si="21"/>
        <v>35</v>
      </c>
      <c r="AC90" s="32">
        <f>INDEX('DATA POBLACION'!$A$1:$CP$357,MATCH($G90,'DATA POBLACION'!$F$1:$F$357,0),MATCH(CONCATENATE(AC$1,"_",$H90),'DATA POBLACION'!$A$1:$CP$1,0))</f>
        <v>5</v>
      </c>
      <c r="AD90" s="32">
        <f>INDEX('DATA POBLACION'!$A$1:$CP$357,MATCH($G90,'DATA POBLACION'!$F$1:$F$357,0),MATCH(CONCATENATE(AD$1,"_",$H90),'DATA POBLACION'!$A$1:$CP$1,0))</f>
        <v>5</v>
      </c>
      <c r="AE90" s="32">
        <f>INDEX('DATA POBLACION'!$A$1:$CP$357,MATCH($G90,'DATA POBLACION'!$F$1:$F$357,0),MATCH(CONCATENATE(AE$1,"_",$H90),'DATA POBLACION'!$A$1:$CP$1,0))</f>
        <v>7</v>
      </c>
      <c r="AF90" s="84">
        <f t="shared" si="22"/>
        <v>17</v>
      </c>
      <c r="AG90" s="32">
        <f>INDEX('DATA POBLACION'!$A$1:$CP$357,MATCH($G90,'DATA POBLACION'!$F$1:$F$357,0),MATCH(CONCATENATE(AG$1,"_",$H90),'DATA POBLACION'!$A$1:$CP$1,0))</f>
        <v>10</v>
      </c>
      <c r="AH90" s="32">
        <f>INDEX('DATA POBLACION'!$A$1:$CP$357,MATCH($G90,'DATA POBLACION'!$F$1:$F$357,0),MATCH(CONCATENATE(AH$1,"_",$H90),'DATA POBLACION'!$A$1:$CP$1,0))</f>
        <v>5</v>
      </c>
      <c r="AI90" s="4">
        <f t="shared" si="27"/>
        <v>32</v>
      </c>
      <c r="AJ90" s="32">
        <f>INDEX('DATA POBLACION'!$A$1:$CP$357,MATCH($G90,'DATA POBLACION'!$F$1:$F$357,0),MATCH(CONCATENATE(AJ$1,"_",$H90),'DATA POBLACION'!$A$1:$CP$1,0))</f>
        <v>28</v>
      </c>
      <c r="AK90" s="32">
        <f>INDEX('DATA POBLACION'!$A$1:$CP$357,MATCH($G90,'DATA POBLACION'!$F$1:$F$357,0),MATCH(CONCATENATE(AK$1,"_",$H90),'DATA POBLACION'!$A$1:$CP$1,0))</f>
        <v>31</v>
      </c>
      <c r="AL90" s="84">
        <f t="shared" si="23"/>
        <v>74</v>
      </c>
      <c r="AM90" s="32">
        <f>INDEX('DATA POBLACION'!$A$1:$CP$357,MATCH($G90,'DATA POBLACION'!$F$1:$F$357,0),MATCH(CONCATENATE(AM$1,"_",$H90),'DATA POBLACION'!$A$1:$CP$1,0))</f>
        <v>24</v>
      </c>
      <c r="AN90" s="32">
        <f>INDEX('DATA POBLACION'!$A$1:$CP$357,MATCH($G90,'DATA POBLACION'!$F$1:$F$357,0),MATCH(CONCATENATE(AN$1,"_",$H90),'DATA POBLACION'!$A$1:$CP$1,0))</f>
        <v>28</v>
      </c>
      <c r="AO90" s="32">
        <f>INDEX('DATA POBLACION'!$A$1:$CP$357,MATCH($G90,'DATA POBLACION'!$F$1:$F$357,0),MATCH(CONCATENATE(AO$1,"_",$H90),'DATA POBLACION'!$A$1:$CP$1,0))</f>
        <v>32</v>
      </c>
      <c r="AP90" s="32">
        <f>INDEX('DATA POBLACION'!$A$1:$CP$357,MATCH($G90,'DATA POBLACION'!$F$1:$F$357,0),MATCH(CONCATENATE(AP$1,"_",$H90),'DATA POBLACION'!$A$1:$CP$1,0))</f>
        <v>30</v>
      </c>
      <c r="AQ90" s="32">
        <f>INDEX('DATA POBLACION'!$A$1:$CP$357,MATCH($G90,'DATA POBLACION'!$F$1:$F$357,0),MATCH(CONCATENATE(AQ$1,"_",$H90),'DATA POBLACION'!$A$1:$CP$1,0))</f>
        <v>37</v>
      </c>
      <c r="AR90" s="32">
        <f>INDEX('DATA POBLACION'!$A$1:$CP$357,MATCH($G90,'DATA POBLACION'!$F$1:$F$357,0),MATCH(CONCATENATE(AR$1,"_",$H90),'DATA POBLACION'!$A$1:$CP$1,0))</f>
        <v>31</v>
      </c>
      <c r="AS90" s="84">
        <f t="shared" si="24"/>
        <v>182</v>
      </c>
      <c r="AT90" s="32">
        <f>INDEX('DATA POBLACION'!$A$1:$CP$357,MATCH($G90,'DATA POBLACION'!$F$1:$F$357,0),MATCH(CONCATENATE(AT$1,"_",$H90),'DATA POBLACION'!$A$1:$CP$1,0))</f>
        <v>25</v>
      </c>
      <c r="AU90" s="32">
        <f>INDEX('DATA POBLACION'!$A$1:$CP$357,MATCH($G90,'DATA POBLACION'!$F$1:$F$357,0),MATCH(CONCATENATE(AU$1,"_",$H90),'DATA POBLACION'!$A$1:$CP$1,0))</f>
        <v>16</v>
      </c>
      <c r="AV90" s="32">
        <f>INDEX('DATA POBLACION'!$A$1:$CP$357,MATCH($G90,'DATA POBLACION'!$F$1:$F$357,0),MATCH(CONCATENATE(AV$1,"_",$H90),'DATA POBLACION'!$A$1:$CP$1,0))</f>
        <v>12</v>
      </c>
      <c r="AW90" s="32">
        <f>INDEX('DATA POBLACION'!$A$1:$CP$357,MATCH($G90,'DATA POBLACION'!$F$1:$F$357,0),MATCH(CONCATENATE(AW$1,"_",$H90),'DATA POBLACION'!$A$1:$CP$1,0))</f>
        <v>11</v>
      </c>
      <c r="AX90" s="32">
        <f>INDEX('DATA POBLACION'!$A$1:$CP$357,MATCH($G90,'DATA POBLACION'!$F$1:$F$357,0),MATCH(CONCATENATE(AX$1,"_",$H90),'DATA POBLACION'!$A$1:$CP$1,0))</f>
        <v>15</v>
      </c>
      <c r="AY90" s="83">
        <f t="shared" si="25"/>
        <v>79</v>
      </c>
    </row>
    <row r="91" spans="1:51" ht="15" x14ac:dyDescent="0.25">
      <c r="A91" s="18" t="s">
        <v>52</v>
      </c>
      <c r="B91" s="19" t="s">
        <v>65</v>
      </c>
      <c r="C91" s="20" t="s">
        <v>129</v>
      </c>
      <c r="D91" s="21" t="s">
        <v>4</v>
      </c>
      <c r="E91" s="22" t="s">
        <v>27</v>
      </c>
      <c r="F91" s="23">
        <v>1</v>
      </c>
      <c r="G91" s="53" t="s">
        <v>27</v>
      </c>
      <c r="H91" s="4" t="s">
        <v>126</v>
      </c>
      <c r="I91" s="4">
        <f t="shared" si="26"/>
        <v>469</v>
      </c>
      <c r="J91" s="32">
        <f>INDEX('DATA POBLACION'!$A$1:$CP$357,MATCH($G91,'DATA POBLACION'!$F$1:$F$357,0),MATCH(CONCATENATE(J$1,"_",$H91),'DATA POBLACION'!$A$1:$CP$1,0))</f>
        <v>7</v>
      </c>
      <c r="K91" s="32">
        <f>INDEX('DATA POBLACION'!$A$1:$CP$357,MATCH($G91,'DATA POBLACION'!$F$1:$F$357,0),MATCH(CONCATENATE(K$1,"_",$H91),'DATA POBLACION'!$A$1:$CP$1,0))</f>
        <v>10</v>
      </c>
      <c r="L91" s="32">
        <f>INDEX('DATA POBLACION'!$A$1:$CP$357,MATCH($G91,'DATA POBLACION'!$F$1:$F$357,0),MATCH(CONCATENATE(L$1,"_",$H91),'DATA POBLACION'!$A$1:$CP$1,0))</f>
        <v>7</v>
      </c>
      <c r="M91" s="32">
        <f>INDEX('DATA POBLACION'!$A$1:$CP$357,MATCH($G91,'DATA POBLACION'!$F$1:$F$357,0),MATCH(CONCATENATE(M$1,"_",$H91),'DATA POBLACION'!$A$1:$CP$1,0))</f>
        <v>8</v>
      </c>
      <c r="N91" s="32">
        <f>INDEX('DATA POBLACION'!$A$1:$CP$357,MATCH($G91,'DATA POBLACION'!$F$1:$F$357,0),MATCH(CONCATENATE(N$1,"_",$H91),'DATA POBLACION'!$A$1:$CP$1,0))</f>
        <v>4</v>
      </c>
      <c r="O91" s="85">
        <f t="shared" si="18"/>
        <v>19</v>
      </c>
      <c r="P91" s="84">
        <f t="shared" si="19"/>
        <v>36</v>
      </c>
      <c r="Q91" s="32">
        <f>INDEX('DATA POBLACION'!$A$1:$CP$357,MATCH($G91,'DATA POBLACION'!$F$1:$F$357,0),MATCH(CONCATENATE(Q$1,"_",$H91),'DATA POBLACION'!$A$1:$CP$1,0))</f>
        <v>4</v>
      </c>
      <c r="R91" s="32">
        <f>INDEX('DATA POBLACION'!$A$1:$CP$357,MATCH($G91,'DATA POBLACION'!$F$1:$F$357,0),MATCH(CONCATENATE(R$1,"_",$H91),'DATA POBLACION'!$A$1:$CP$1,0))</f>
        <v>3</v>
      </c>
      <c r="S91" s="32">
        <f>INDEX('DATA POBLACION'!$A$1:$CP$357,MATCH($G91,'DATA POBLACION'!$F$1:$F$357,0),MATCH(CONCATENATE(S$1,"_",$H91),'DATA POBLACION'!$A$1:$CP$1,0))</f>
        <v>8</v>
      </c>
      <c r="T91" s="32">
        <f>INDEX('DATA POBLACION'!$A$1:$CP$357,MATCH($G91,'DATA POBLACION'!$F$1:$F$357,0),MATCH(CONCATENATE(T$1,"_",$H91),'DATA POBLACION'!$A$1:$CP$1,0))</f>
        <v>8</v>
      </c>
      <c r="U91" s="32">
        <f>INDEX('DATA POBLACION'!$A$1:$CP$357,MATCH($G91,'DATA POBLACION'!$F$1:$F$357,0),MATCH(CONCATENATE(U$1,"_",$H91),'DATA POBLACION'!$A$1:$CP$1,0))</f>
        <v>7</v>
      </c>
      <c r="V91" s="84">
        <f t="shared" si="20"/>
        <v>30</v>
      </c>
      <c r="W91" s="32">
        <f>INDEX('DATA POBLACION'!$A$1:$CP$357,MATCH($G91,'DATA POBLACION'!$F$1:$F$357,0),MATCH(CONCATENATE(W$1,"_",$H91),'DATA POBLACION'!$A$1:$CP$1,0))</f>
        <v>3</v>
      </c>
      <c r="X91" s="32">
        <f>INDEX('DATA POBLACION'!$A$1:$CP$357,MATCH($G91,'DATA POBLACION'!$F$1:$F$357,0),MATCH(CONCATENATE(X$1,"_",$H91),'DATA POBLACION'!$A$1:$CP$1,0))</f>
        <v>3</v>
      </c>
      <c r="Y91" s="32">
        <f>INDEX('DATA POBLACION'!$A$1:$CP$357,MATCH($G91,'DATA POBLACION'!$F$1:$F$357,0),MATCH(CONCATENATE(Y$1,"_",$H91),'DATA POBLACION'!$A$1:$CP$1,0))</f>
        <v>3</v>
      </c>
      <c r="Z91" s="32">
        <f>INDEX('DATA POBLACION'!$A$1:$CP$357,MATCH($G91,'DATA POBLACION'!$F$1:$F$357,0),MATCH(CONCATENATE(Z$1,"_",$H91),'DATA POBLACION'!$A$1:$CP$1,0))</f>
        <v>3</v>
      </c>
      <c r="AA91" s="32">
        <f>INDEX('DATA POBLACION'!$A$1:$CP$357,MATCH($G91,'DATA POBLACION'!$F$1:$F$357,0),MATCH(CONCATENATE(AA$1,"_",$H91),'DATA POBLACION'!$A$1:$CP$1,0))</f>
        <v>8</v>
      </c>
      <c r="AB91" s="83">
        <f t="shared" si="21"/>
        <v>20</v>
      </c>
      <c r="AC91" s="32">
        <f>INDEX('DATA POBLACION'!$A$1:$CP$357,MATCH($G91,'DATA POBLACION'!$F$1:$F$357,0),MATCH(CONCATENATE(AC$1,"_",$H91),'DATA POBLACION'!$A$1:$CP$1,0))</f>
        <v>5</v>
      </c>
      <c r="AD91" s="32">
        <f>INDEX('DATA POBLACION'!$A$1:$CP$357,MATCH($G91,'DATA POBLACION'!$F$1:$F$357,0),MATCH(CONCATENATE(AD$1,"_",$H91),'DATA POBLACION'!$A$1:$CP$1,0))</f>
        <v>7</v>
      </c>
      <c r="AE91" s="32">
        <f>INDEX('DATA POBLACION'!$A$1:$CP$357,MATCH($G91,'DATA POBLACION'!$F$1:$F$357,0),MATCH(CONCATENATE(AE$1,"_",$H91),'DATA POBLACION'!$A$1:$CP$1,0))</f>
        <v>8</v>
      </c>
      <c r="AF91" s="84">
        <f t="shared" si="22"/>
        <v>20</v>
      </c>
      <c r="AG91" s="32">
        <f>INDEX('DATA POBLACION'!$A$1:$CP$357,MATCH($G91,'DATA POBLACION'!$F$1:$F$357,0),MATCH(CONCATENATE(AG$1,"_",$H91),'DATA POBLACION'!$A$1:$CP$1,0))</f>
        <v>5</v>
      </c>
      <c r="AH91" s="32">
        <f>INDEX('DATA POBLACION'!$A$1:$CP$357,MATCH($G91,'DATA POBLACION'!$F$1:$F$357,0),MATCH(CONCATENATE(AH$1,"_",$H91),'DATA POBLACION'!$A$1:$CP$1,0))</f>
        <v>9</v>
      </c>
      <c r="AI91" s="4">
        <f t="shared" si="27"/>
        <v>34</v>
      </c>
      <c r="AJ91" s="32">
        <f>INDEX('DATA POBLACION'!$A$1:$CP$357,MATCH($G91,'DATA POBLACION'!$F$1:$F$357,0),MATCH(CONCATENATE(AJ$1,"_",$H91),'DATA POBLACION'!$A$1:$CP$1,0))</f>
        <v>35</v>
      </c>
      <c r="AK91" s="32">
        <f>INDEX('DATA POBLACION'!$A$1:$CP$357,MATCH($G91,'DATA POBLACION'!$F$1:$F$357,0),MATCH(CONCATENATE(AK$1,"_",$H91),'DATA POBLACION'!$A$1:$CP$1,0))</f>
        <v>37</v>
      </c>
      <c r="AL91" s="84">
        <f t="shared" si="23"/>
        <v>86</v>
      </c>
      <c r="AM91" s="32">
        <f>INDEX('DATA POBLACION'!$A$1:$CP$357,MATCH($G91,'DATA POBLACION'!$F$1:$F$357,0),MATCH(CONCATENATE(AM$1,"_",$H91),'DATA POBLACION'!$A$1:$CP$1,0))</f>
        <v>35</v>
      </c>
      <c r="AN91" s="32">
        <f>INDEX('DATA POBLACION'!$A$1:$CP$357,MATCH($G91,'DATA POBLACION'!$F$1:$F$357,0),MATCH(CONCATENATE(AN$1,"_",$H91),'DATA POBLACION'!$A$1:$CP$1,0))</f>
        <v>29</v>
      </c>
      <c r="AO91" s="32">
        <f>INDEX('DATA POBLACION'!$A$1:$CP$357,MATCH($G91,'DATA POBLACION'!$F$1:$F$357,0),MATCH(CONCATENATE(AO$1,"_",$H91),'DATA POBLACION'!$A$1:$CP$1,0))</f>
        <v>33</v>
      </c>
      <c r="AP91" s="32">
        <f>INDEX('DATA POBLACION'!$A$1:$CP$357,MATCH($G91,'DATA POBLACION'!$F$1:$F$357,0),MATCH(CONCATENATE(AP$1,"_",$H91),'DATA POBLACION'!$A$1:$CP$1,0))</f>
        <v>33</v>
      </c>
      <c r="AQ91" s="32">
        <f>INDEX('DATA POBLACION'!$A$1:$CP$357,MATCH($G91,'DATA POBLACION'!$F$1:$F$357,0),MATCH(CONCATENATE(AQ$1,"_",$H91),'DATA POBLACION'!$A$1:$CP$1,0))</f>
        <v>31</v>
      </c>
      <c r="AR91" s="32">
        <f>INDEX('DATA POBLACION'!$A$1:$CP$357,MATCH($G91,'DATA POBLACION'!$F$1:$F$357,0),MATCH(CONCATENATE(AR$1,"_",$H91),'DATA POBLACION'!$A$1:$CP$1,0))</f>
        <v>24</v>
      </c>
      <c r="AS91" s="84">
        <f t="shared" si="24"/>
        <v>185</v>
      </c>
      <c r="AT91" s="32">
        <f>INDEX('DATA POBLACION'!$A$1:$CP$357,MATCH($G91,'DATA POBLACION'!$F$1:$F$357,0),MATCH(CONCATENATE(AT$1,"_",$H91),'DATA POBLACION'!$A$1:$CP$1,0))</f>
        <v>21</v>
      </c>
      <c r="AU91" s="32">
        <f>INDEX('DATA POBLACION'!$A$1:$CP$357,MATCH($G91,'DATA POBLACION'!$F$1:$F$357,0),MATCH(CONCATENATE(AU$1,"_",$H91),'DATA POBLACION'!$A$1:$CP$1,0))</f>
        <v>19</v>
      </c>
      <c r="AV91" s="32">
        <f>INDEX('DATA POBLACION'!$A$1:$CP$357,MATCH($G91,'DATA POBLACION'!$F$1:$F$357,0),MATCH(CONCATENATE(AV$1,"_",$H91),'DATA POBLACION'!$A$1:$CP$1,0))</f>
        <v>17</v>
      </c>
      <c r="AW91" s="32">
        <f>INDEX('DATA POBLACION'!$A$1:$CP$357,MATCH($G91,'DATA POBLACION'!$F$1:$F$357,0),MATCH(CONCATENATE(AW$1,"_",$H91),'DATA POBLACION'!$A$1:$CP$1,0))</f>
        <v>12</v>
      </c>
      <c r="AX91" s="32">
        <f>INDEX('DATA POBLACION'!$A$1:$CP$357,MATCH($G91,'DATA POBLACION'!$F$1:$F$357,0),MATCH(CONCATENATE(AX$1,"_",$H91),'DATA POBLACION'!$A$1:$CP$1,0))</f>
        <v>23</v>
      </c>
      <c r="AY91" s="83">
        <f t="shared" si="25"/>
        <v>92</v>
      </c>
    </row>
    <row r="92" spans="1:51" x14ac:dyDescent="0.2">
      <c r="A92" s="18" t="s">
        <v>53</v>
      </c>
      <c r="B92" s="19" t="s">
        <v>65</v>
      </c>
      <c r="C92" s="20" t="s">
        <v>129</v>
      </c>
      <c r="D92" s="21" t="s">
        <v>4</v>
      </c>
      <c r="E92" s="22" t="s">
        <v>28</v>
      </c>
      <c r="F92" s="23">
        <v>1</v>
      </c>
      <c r="G92" s="24" t="s">
        <v>244</v>
      </c>
      <c r="H92" s="4" t="s">
        <v>125</v>
      </c>
      <c r="I92" s="4">
        <f t="shared" si="26"/>
        <v>2462</v>
      </c>
      <c r="J92" s="32">
        <f>INDEX('DATA POBLACION'!$A$1:$CP$357,MATCH($G92,'DATA POBLACION'!$F$1:$F$357,0),MATCH(CONCATENATE(J$1,"_",$H92),'DATA POBLACION'!$A$1:$CP$1,0))</f>
        <v>52</v>
      </c>
      <c r="K92" s="32">
        <f>INDEX('DATA POBLACION'!$A$1:$CP$357,MATCH($G92,'DATA POBLACION'!$F$1:$F$357,0),MATCH(CONCATENATE(K$1,"_",$H92),'DATA POBLACION'!$A$1:$CP$1,0))</f>
        <v>40</v>
      </c>
      <c r="L92" s="32">
        <f>INDEX('DATA POBLACION'!$A$1:$CP$357,MATCH($G92,'DATA POBLACION'!$F$1:$F$357,0),MATCH(CONCATENATE(L$1,"_",$H92),'DATA POBLACION'!$A$1:$CP$1,0))</f>
        <v>60</v>
      </c>
      <c r="M92" s="32">
        <f>INDEX('DATA POBLACION'!$A$1:$CP$357,MATCH($G92,'DATA POBLACION'!$F$1:$F$357,0),MATCH(CONCATENATE(M$1,"_",$H92),'DATA POBLACION'!$A$1:$CP$1,0))</f>
        <v>41</v>
      </c>
      <c r="N92" s="32">
        <f>INDEX('DATA POBLACION'!$A$1:$CP$357,MATCH($G92,'DATA POBLACION'!$F$1:$F$357,0),MATCH(CONCATENATE(N$1,"_",$H92),'DATA POBLACION'!$A$1:$CP$1,0))</f>
        <v>50</v>
      </c>
      <c r="O92" s="85">
        <f t="shared" si="18"/>
        <v>151</v>
      </c>
      <c r="P92" s="84">
        <f t="shared" si="19"/>
        <v>243</v>
      </c>
      <c r="Q92" s="32">
        <f>INDEX('DATA POBLACION'!$A$1:$CP$357,MATCH($G92,'DATA POBLACION'!$F$1:$F$357,0),MATCH(CONCATENATE(Q$1,"_",$H92),'DATA POBLACION'!$A$1:$CP$1,0))</f>
        <v>55</v>
      </c>
      <c r="R92" s="32">
        <f>INDEX('DATA POBLACION'!$A$1:$CP$357,MATCH($G92,'DATA POBLACION'!$F$1:$F$357,0),MATCH(CONCATENATE(R$1,"_",$H92),'DATA POBLACION'!$A$1:$CP$1,0))</f>
        <v>36</v>
      </c>
      <c r="S92" s="32">
        <f>INDEX('DATA POBLACION'!$A$1:$CP$357,MATCH($G92,'DATA POBLACION'!$F$1:$F$357,0),MATCH(CONCATENATE(S$1,"_",$H92),'DATA POBLACION'!$A$1:$CP$1,0))</f>
        <v>51</v>
      </c>
      <c r="T92" s="32">
        <f>INDEX('DATA POBLACION'!$A$1:$CP$357,MATCH($G92,'DATA POBLACION'!$F$1:$F$357,0),MATCH(CONCATENATE(T$1,"_",$H92),'DATA POBLACION'!$A$1:$CP$1,0))</f>
        <v>53</v>
      </c>
      <c r="U92" s="32">
        <f>INDEX('DATA POBLACION'!$A$1:$CP$357,MATCH($G92,'DATA POBLACION'!$F$1:$F$357,0),MATCH(CONCATENATE(U$1,"_",$H92),'DATA POBLACION'!$A$1:$CP$1,0))</f>
        <v>45</v>
      </c>
      <c r="V92" s="84">
        <f t="shared" si="20"/>
        <v>240</v>
      </c>
      <c r="W92" s="32">
        <f>INDEX('DATA POBLACION'!$A$1:$CP$357,MATCH($G92,'DATA POBLACION'!$F$1:$F$357,0),MATCH(CONCATENATE(W$1,"_",$H92),'DATA POBLACION'!$A$1:$CP$1,0))</f>
        <v>49</v>
      </c>
      <c r="X92" s="32">
        <f>INDEX('DATA POBLACION'!$A$1:$CP$357,MATCH($G92,'DATA POBLACION'!$F$1:$F$357,0),MATCH(CONCATENATE(X$1,"_",$H92),'DATA POBLACION'!$A$1:$CP$1,0))</f>
        <v>50</v>
      </c>
      <c r="Y92" s="32">
        <f>INDEX('DATA POBLACION'!$A$1:$CP$357,MATCH($G92,'DATA POBLACION'!$F$1:$F$357,0),MATCH(CONCATENATE(Y$1,"_",$H92),'DATA POBLACION'!$A$1:$CP$1,0))</f>
        <v>33</v>
      </c>
      <c r="Z92" s="32">
        <f>INDEX('DATA POBLACION'!$A$1:$CP$357,MATCH($G92,'DATA POBLACION'!$F$1:$F$357,0),MATCH(CONCATENATE(Z$1,"_",$H92),'DATA POBLACION'!$A$1:$CP$1,0))</f>
        <v>40</v>
      </c>
      <c r="AA92" s="32">
        <f>INDEX('DATA POBLACION'!$A$1:$CP$357,MATCH($G92,'DATA POBLACION'!$F$1:$F$357,0),MATCH(CONCATENATE(AA$1,"_",$H92),'DATA POBLACION'!$A$1:$CP$1,0))</f>
        <v>32</v>
      </c>
      <c r="AB92" s="83">
        <f t="shared" si="21"/>
        <v>204</v>
      </c>
      <c r="AC92" s="32">
        <f>INDEX('DATA POBLACION'!$A$1:$CP$357,MATCH($G92,'DATA POBLACION'!$F$1:$F$357,0),MATCH(CONCATENATE(AC$1,"_",$H92),'DATA POBLACION'!$A$1:$CP$1,0))</f>
        <v>40</v>
      </c>
      <c r="AD92" s="32">
        <f>INDEX('DATA POBLACION'!$A$1:$CP$357,MATCH($G92,'DATA POBLACION'!$F$1:$F$357,0),MATCH(CONCATENATE(AD$1,"_",$H92),'DATA POBLACION'!$A$1:$CP$1,0))</f>
        <v>51</v>
      </c>
      <c r="AE92" s="32">
        <f>INDEX('DATA POBLACION'!$A$1:$CP$357,MATCH($G92,'DATA POBLACION'!$F$1:$F$357,0),MATCH(CONCATENATE(AE$1,"_",$H92),'DATA POBLACION'!$A$1:$CP$1,0))</f>
        <v>51</v>
      </c>
      <c r="AF92" s="84">
        <f t="shared" si="22"/>
        <v>142</v>
      </c>
      <c r="AG92" s="32">
        <f>INDEX('DATA POBLACION'!$A$1:$CP$357,MATCH($G92,'DATA POBLACION'!$F$1:$F$357,0),MATCH(CONCATENATE(AG$1,"_",$H92),'DATA POBLACION'!$A$1:$CP$1,0))</f>
        <v>58</v>
      </c>
      <c r="AH92" s="32">
        <f>INDEX('DATA POBLACION'!$A$1:$CP$357,MATCH($G92,'DATA POBLACION'!$F$1:$F$357,0),MATCH(CONCATENATE(AH$1,"_",$H92),'DATA POBLACION'!$A$1:$CP$1,0))</f>
        <v>51</v>
      </c>
      <c r="AI92" s="4">
        <f t="shared" si="27"/>
        <v>251</v>
      </c>
      <c r="AJ92" s="32">
        <f>INDEX('DATA POBLACION'!$A$1:$CP$357,MATCH($G92,'DATA POBLACION'!$F$1:$F$357,0),MATCH(CONCATENATE(AJ$1,"_",$H92),'DATA POBLACION'!$A$1:$CP$1,0))</f>
        <v>223</v>
      </c>
      <c r="AK92" s="32">
        <f>INDEX('DATA POBLACION'!$A$1:$CP$357,MATCH($G92,'DATA POBLACION'!$F$1:$F$357,0),MATCH(CONCATENATE(AK$1,"_",$H92),'DATA POBLACION'!$A$1:$CP$1,0))</f>
        <v>175</v>
      </c>
      <c r="AL92" s="84">
        <f t="shared" si="23"/>
        <v>507</v>
      </c>
      <c r="AM92" s="32">
        <f>INDEX('DATA POBLACION'!$A$1:$CP$357,MATCH($G92,'DATA POBLACION'!$F$1:$F$357,0),MATCH(CONCATENATE(AM$1,"_",$H92),'DATA POBLACION'!$A$1:$CP$1,0))</f>
        <v>146</v>
      </c>
      <c r="AN92" s="32">
        <f>INDEX('DATA POBLACION'!$A$1:$CP$357,MATCH($G92,'DATA POBLACION'!$F$1:$F$357,0),MATCH(CONCATENATE(AN$1,"_",$H92),'DATA POBLACION'!$A$1:$CP$1,0))</f>
        <v>137</v>
      </c>
      <c r="AO92" s="32">
        <f>INDEX('DATA POBLACION'!$A$1:$CP$357,MATCH($G92,'DATA POBLACION'!$F$1:$F$357,0),MATCH(CONCATENATE(AO$1,"_",$H92),'DATA POBLACION'!$A$1:$CP$1,0))</f>
        <v>148</v>
      </c>
      <c r="AP92" s="32">
        <f>INDEX('DATA POBLACION'!$A$1:$CP$357,MATCH($G92,'DATA POBLACION'!$F$1:$F$357,0),MATCH(CONCATENATE(AP$1,"_",$H92),'DATA POBLACION'!$A$1:$CP$1,0))</f>
        <v>111</v>
      </c>
      <c r="AQ92" s="32">
        <f>INDEX('DATA POBLACION'!$A$1:$CP$357,MATCH($G92,'DATA POBLACION'!$F$1:$F$357,0),MATCH(CONCATENATE(AQ$1,"_",$H92),'DATA POBLACION'!$A$1:$CP$1,0))</f>
        <v>129</v>
      </c>
      <c r="AR92" s="32">
        <f>INDEX('DATA POBLACION'!$A$1:$CP$357,MATCH($G92,'DATA POBLACION'!$F$1:$F$357,0),MATCH(CONCATENATE(AR$1,"_",$H92),'DATA POBLACION'!$A$1:$CP$1,0))</f>
        <v>118</v>
      </c>
      <c r="AS92" s="84">
        <f t="shared" si="24"/>
        <v>789</v>
      </c>
      <c r="AT92" s="32">
        <f>INDEX('DATA POBLACION'!$A$1:$CP$357,MATCH($G92,'DATA POBLACION'!$F$1:$F$357,0),MATCH(CONCATENATE(AT$1,"_",$H92),'DATA POBLACION'!$A$1:$CP$1,0))</f>
        <v>87</v>
      </c>
      <c r="AU92" s="32">
        <f>INDEX('DATA POBLACION'!$A$1:$CP$357,MATCH($G92,'DATA POBLACION'!$F$1:$F$357,0),MATCH(CONCATENATE(AU$1,"_",$H92),'DATA POBLACION'!$A$1:$CP$1,0))</f>
        <v>93</v>
      </c>
      <c r="AV92" s="32">
        <f>INDEX('DATA POBLACION'!$A$1:$CP$357,MATCH($G92,'DATA POBLACION'!$F$1:$F$357,0),MATCH(CONCATENATE(AV$1,"_",$H92),'DATA POBLACION'!$A$1:$CP$1,0))</f>
        <v>64</v>
      </c>
      <c r="AW92" s="32">
        <f>INDEX('DATA POBLACION'!$A$1:$CP$357,MATCH($G92,'DATA POBLACION'!$F$1:$F$357,0),MATCH(CONCATENATE(AW$1,"_",$H92),'DATA POBLACION'!$A$1:$CP$1,0))</f>
        <v>41</v>
      </c>
      <c r="AX92" s="32">
        <f>INDEX('DATA POBLACION'!$A$1:$CP$357,MATCH($G92,'DATA POBLACION'!$F$1:$F$357,0),MATCH(CONCATENATE(AX$1,"_",$H92),'DATA POBLACION'!$A$1:$CP$1,0))</f>
        <v>52</v>
      </c>
      <c r="AY92" s="83">
        <f t="shared" si="25"/>
        <v>337</v>
      </c>
    </row>
    <row r="93" spans="1:51" x14ac:dyDescent="0.2">
      <c r="A93" s="18" t="s">
        <v>53</v>
      </c>
      <c r="B93" s="19" t="s">
        <v>65</v>
      </c>
      <c r="C93" s="20" t="s">
        <v>129</v>
      </c>
      <c r="D93" s="21" t="s">
        <v>4</v>
      </c>
      <c r="E93" s="22" t="s">
        <v>28</v>
      </c>
      <c r="F93" s="23">
        <v>1</v>
      </c>
      <c r="G93" s="24" t="s">
        <v>244</v>
      </c>
      <c r="H93" s="4" t="s">
        <v>126</v>
      </c>
      <c r="I93" s="4">
        <f t="shared" si="26"/>
        <v>2627</v>
      </c>
      <c r="J93" s="32">
        <f>INDEX('DATA POBLACION'!$A$1:$CP$357,MATCH($G93,'DATA POBLACION'!$F$1:$F$357,0),MATCH(CONCATENATE(J$1,"_",$H93),'DATA POBLACION'!$A$1:$CP$1,0))</f>
        <v>45</v>
      </c>
      <c r="K93" s="32">
        <f>INDEX('DATA POBLACION'!$A$1:$CP$357,MATCH($G93,'DATA POBLACION'!$F$1:$F$357,0),MATCH(CONCATENATE(K$1,"_",$H93),'DATA POBLACION'!$A$1:$CP$1,0))</f>
        <v>47</v>
      </c>
      <c r="L93" s="32">
        <f>INDEX('DATA POBLACION'!$A$1:$CP$357,MATCH($G93,'DATA POBLACION'!$F$1:$F$357,0),MATCH(CONCATENATE(L$1,"_",$H93),'DATA POBLACION'!$A$1:$CP$1,0))</f>
        <v>59</v>
      </c>
      <c r="M93" s="32">
        <f>INDEX('DATA POBLACION'!$A$1:$CP$357,MATCH($G93,'DATA POBLACION'!$F$1:$F$357,0),MATCH(CONCATENATE(M$1,"_",$H93),'DATA POBLACION'!$A$1:$CP$1,0))</f>
        <v>40</v>
      </c>
      <c r="N93" s="32">
        <f>INDEX('DATA POBLACION'!$A$1:$CP$357,MATCH($G93,'DATA POBLACION'!$F$1:$F$357,0),MATCH(CONCATENATE(N$1,"_",$H93),'DATA POBLACION'!$A$1:$CP$1,0))</f>
        <v>50</v>
      </c>
      <c r="O93" s="85">
        <f t="shared" si="18"/>
        <v>149</v>
      </c>
      <c r="P93" s="84">
        <f t="shared" si="19"/>
        <v>241</v>
      </c>
      <c r="Q93" s="32">
        <f>INDEX('DATA POBLACION'!$A$1:$CP$357,MATCH($G93,'DATA POBLACION'!$F$1:$F$357,0),MATCH(CONCATENATE(Q$1,"_",$H93),'DATA POBLACION'!$A$1:$CP$1,0))</f>
        <v>60</v>
      </c>
      <c r="R93" s="32">
        <f>INDEX('DATA POBLACION'!$A$1:$CP$357,MATCH($G93,'DATA POBLACION'!$F$1:$F$357,0),MATCH(CONCATENATE(R$1,"_",$H93),'DATA POBLACION'!$A$1:$CP$1,0))</f>
        <v>40</v>
      </c>
      <c r="S93" s="32">
        <f>INDEX('DATA POBLACION'!$A$1:$CP$357,MATCH($G93,'DATA POBLACION'!$F$1:$F$357,0),MATCH(CONCATENATE(S$1,"_",$H93),'DATA POBLACION'!$A$1:$CP$1,0))</f>
        <v>39</v>
      </c>
      <c r="T93" s="32">
        <f>INDEX('DATA POBLACION'!$A$1:$CP$357,MATCH($G93,'DATA POBLACION'!$F$1:$F$357,0),MATCH(CONCATENATE(T$1,"_",$H93),'DATA POBLACION'!$A$1:$CP$1,0))</f>
        <v>51</v>
      </c>
      <c r="U93" s="32">
        <f>INDEX('DATA POBLACION'!$A$1:$CP$357,MATCH($G93,'DATA POBLACION'!$F$1:$F$357,0),MATCH(CONCATENATE(U$1,"_",$H93),'DATA POBLACION'!$A$1:$CP$1,0))</f>
        <v>36</v>
      </c>
      <c r="V93" s="84">
        <f t="shared" si="20"/>
        <v>226</v>
      </c>
      <c r="W93" s="32">
        <f>INDEX('DATA POBLACION'!$A$1:$CP$357,MATCH($G93,'DATA POBLACION'!$F$1:$F$357,0),MATCH(CONCATENATE(W$1,"_",$H93),'DATA POBLACION'!$A$1:$CP$1,0))</f>
        <v>37</v>
      </c>
      <c r="X93" s="32">
        <f>INDEX('DATA POBLACION'!$A$1:$CP$357,MATCH($G93,'DATA POBLACION'!$F$1:$F$357,0),MATCH(CONCATENATE(X$1,"_",$H93),'DATA POBLACION'!$A$1:$CP$1,0))</f>
        <v>42</v>
      </c>
      <c r="Y93" s="32">
        <f>INDEX('DATA POBLACION'!$A$1:$CP$357,MATCH($G93,'DATA POBLACION'!$F$1:$F$357,0),MATCH(CONCATENATE(Y$1,"_",$H93),'DATA POBLACION'!$A$1:$CP$1,0))</f>
        <v>37</v>
      </c>
      <c r="Z93" s="32">
        <f>INDEX('DATA POBLACION'!$A$1:$CP$357,MATCH($G93,'DATA POBLACION'!$F$1:$F$357,0),MATCH(CONCATENATE(Z$1,"_",$H93),'DATA POBLACION'!$A$1:$CP$1,0))</f>
        <v>35</v>
      </c>
      <c r="AA93" s="32">
        <f>INDEX('DATA POBLACION'!$A$1:$CP$357,MATCH($G93,'DATA POBLACION'!$F$1:$F$357,0),MATCH(CONCATENATE(AA$1,"_",$H93),'DATA POBLACION'!$A$1:$CP$1,0))</f>
        <v>45</v>
      </c>
      <c r="AB93" s="83">
        <f t="shared" si="21"/>
        <v>196</v>
      </c>
      <c r="AC93" s="32">
        <f>INDEX('DATA POBLACION'!$A$1:$CP$357,MATCH($G93,'DATA POBLACION'!$F$1:$F$357,0),MATCH(CONCATENATE(AC$1,"_",$H93),'DATA POBLACION'!$A$1:$CP$1,0))</f>
        <v>50</v>
      </c>
      <c r="AD93" s="32">
        <f>INDEX('DATA POBLACION'!$A$1:$CP$357,MATCH($G93,'DATA POBLACION'!$F$1:$F$357,0),MATCH(CONCATENATE(AD$1,"_",$H93),'DATA POBLACION'!$A$1:$CP$1,0))</f>
        <v>39</v>
      </c>
      <c r="AE93" s="32">
        <f>INDEX('DATA POBLACION'!$A$1:$CP$357,MATCH($G93,'DATA POBLACION'!$F$1:$F$357,0),MATCH(CONCATENATE(AE$1,"_",$H93),'DATA POBLACION'!$A$1:$CP$1,0))</f>
        <v>48</v>
      </c>
      <c r="AF93" s="84">
        <f t="shared" si="22"/>
        <v>137</v>
      </c>
      <c r="AG93" s="32">
        <f>INDEX('DATA POBLACION'!$A$1:$CP$357,MATCH($G93,'DATA POBLACION'!$F$1:$F$357,0),MATCH(CONCATENATE(AG$1,"_",$H93),'DATA POBLACION'!$A$1:$CP$1,0))</f>
        <v>44</v>
      </c>
      <c r="AH93" s="32">
        <f>INDEX('DATA POBLACION'!$A$1:$CP$357,MATCH($G93,'DATA POBLACION'!$F$1:$F$357,0),MATCH(CONCATENATE(AH$1,"_",$H93),'DATA POBLACION'!$A$1:$CP$1,0))</f>
        <v>43</v>
      </c>
      <c r="AI93" s="4">
        <f t="shared" si="27"/>
        <v>224</v>
      </c>
      <c r="AJ93" s="32">
        <f>INDEX('DATA POBLACION'!$A$1:$CP$357,MATCH($G93,'DATA POBLACION'!$F$1:$F$357,0),MATCH(CONCATENATE(AJ$1,"_",$H93),'DATA POBLACION'!$A$1:$CP$1,0))</f>
        <v>219</v>
      </c>
      <c r="AK93" s="32">
        <f>INDEX('DATA POBLACION'!$A$1:$CP$357,MATCH($G93,'DATA POBLACION'!$F$1:$F$357,0),MATCH(CONCATENATE(AK$1,"_",$H93),'DATA POBLACION'!$A$1:$CP$1,0))</f>
        <v>223</v>
      </c>
      <c r="AL93" s="84">
        <f t="shared" si="23"/>
        <v>529</v>
      </c>
      <c r="AM93" s="32">
        <f>INDEX('DATA POBLACION'!$A$1:$CP$357,MATCH($G93,'DATA POBLACION'!$F$1:$F$357,0),MATCH(CONCATENATE(AM$1,"_",$H93),'DATA POBLACION'!$A$1:$CP$1,0))</f>
        <v>192</v>
      </c>
      <c r="AN93" s="32">
        <f>INDEX('DATA POBLACION'!$A$1:$CP$357,MATCH($G93,'DATA POBLACION'!$F$1:$F$357,0),MATCH(CONCATENATE(AN$1,"_",$H93),'DATA POBLACION'!$A$1:$CP$1,0))</f>
        <v>159</v>
      </c>
      <c r="AO93" s="32">
        <f>INDEX('DATA POBLACION'!$A$1:$CP$357,MATCH($G93,'DATA POBLACION'!$F$1:$F$357,0),MATCH(CONCATENATE(AO$1,"_",$H93),'DATA POBLACION'!$A$1:$CP$1,0))</f>
        <v>153</v>
      </c>
      <c r="AP93" s="32">
        <f>INDEX('DATA POBLACION'!$A$1:$CP$357,MATCH($G93,'DATA POBLACION'!$F$1:$F$357,0),MATCH(CONCATENATE(AP$1,"_",$H93),'DATA POBLACION'!$A$1:$CP$1,0))</f>
        <v>143</v>
      </c>
      <c r="AQ93" s="32">
        <f>INDEX('DATA POBLACION'!$A$1:$CP$357,MATCH($G93,'DATA POBLACION'!$F$1:$F$357,0),MATCH(CONCATENATE(AQ$1,"_",$H93),'DATA POBLACION'!$A$1:$CP$1,0))</f>
        <v>135</v>
      </c>
      <c r="AR93" s="32">
        <f>INDEX('DATA POBLACION'!$A$1:$CP$357,MATCH($G93,'DATA POBLACION'!$F$1:$F$357,0),MATCH(CONCATENATE(AR$1,"_",$H93),'DATA POBLACION'!$A$1:$CP$1,0))</f>
        <v>133</v>
      </c>
      <c r="AS93" s="84">
        <f t="shared" si="24"/>
        <v>915</v>
      </c>
      <c r="AT93" s="32">
        <f>INDEX('DATA POBLACION'!$A$1:$CP$357,MATCH($G93,'DATA POBLACION'!$F$1:$F$357,0),MATCH(CONCATENATE(AT$1,"_",$H93),'DATA POBLACION'!$A$1:$CP$1,0))</f>
        <v>101</v>
      </c>
      <c r="AU93" s="32">
        <f>INDEX('DATA POBLACION'!$A$1:$CP$357,MATCH($G93,'DATA POBLACION'!$F$1:$F$357,0),MATCH(CONCATENATE(AU$1,"_",$H93),'DATA POBLACION'!$A$1:$CP$1,0))</f>
        <v>77</v>
      </c>
      <c r="AV93" s="32">
        <f>INDEX('DATA POBLACION'!$A$1:$CP$357,MATCH($G93,'DATA POBLACION'!$F$1:$F$357,0),MATCH(CONCATENATE(AV$1,"_",$H93),'DATA POBLACION'!$A$1:$CP$1,0))</f>
        <v>68</v>
      </c>
      <c r="AW93" s="32">
        <f>INDEX('DATA POBLACION'!$A$1:$CP$357,MATCH($G93,'DATA POBLACION'!$F$1:$F$357,0),MATCH(CONCATENATE(AW$1,"_",$H93),'DATA POBLACION'!$A$1:$CP$1,0))</f>
        <v>62</v>
      </c>
      <c r="AX93" s="32">
        <f>INDEX('DATA POBLACION'!$A$1:$CP$357,MATCH($G93,'DATA POBLACION'!$F$1:$F$357,0),MATCH(CONCATENATE(AX$1,"_",$H93),'DATA POBLACION'!$A$1:$CP$1,0))</f>
        <v>75</v>
      </c>
      <c r="AY93" s="83">
        <f t="shared" si="25"/>
        <v>383</v>
      </c>
    </row>
    <row r="94" spans="1:51" ht="15" x14ac:dyDescent="0.25">
      <c r="A94" s="18" t="s">
        <v>54</v>
      </c>
      <c r="B94" s="19" t="s">
        <v>65</v>
      </c>
      <c r="C94" s="20" t="s">
        <v>129</v>
      </c>
      <c r="D94" s="21" t="s">
        <v>4</v>
      </c>
      <c r="E94" s="22" t="s">
        <v>29</v>
      </c>
      <c r="F94" s="23">
        <v>1</v>
      </c>
      <c r="G94" s="54" t="s">
        <v>294</v>
      </c>
      <c r="H94" s="4" t="s">
        <v>125</v>
      </c>
      <c r="I94" s="4">
        <f t="shared" si="26"/>
        <v>866</v>
      </c>
      <c r="J94" s="32">
        <f>INDEX('DATA POBLACION'!$A$1:$CP$357,MATCH($G94,'DATA POBLACION'!$F$1:$F$357,0),MATCH(CONCATENATE(J$1,"_",$H94),'DATA POBLACION'!$A$1:$CP$1,0))</f>
        <v>16</v>
      </c>
      <c r="K94" s="32">
        <f>INDEX('DATA POBLACION'!$A$1:$CP$357,MATCH($G94,'DATA POBLACION'!$F$1:$F$357,0),MATCH(CONCATENATE(K$1,"_",$H94),'DATA POBLACION'!$A$1:$CP$1,0))</f>
        <v>18</v>
      </c>
      <c r="L94" s="32">
        <f>INDEX('DATA POBLACION'!$A$1:$CP$357,MATCH($G94,'DATA POBLACION'!$F$1:$F$357,0),MATCH(CONCATENATE(L$1,"_",$H94),'DATA POBLACION'!$A$1:$CP$1,0))</f>
        <v>12</v>
      </c>
      <c r="M94" s="32">
        <f>INDEX('DATA POBLACION'!$A$1:$CP$357,MATCH($G94,'DATA POBLACION'!$F$1:$F$357,0),MATCH(CONCATENATE(M$1,"_",$H94),'DATA POBLACION'!$A$1:$CP$1,0))</f>
        <v>14</v>
      </c>
      <c r="N94" s="32">
        <f>INDEX('DATA POBLACION'!$A$1:$CP$357,MATCH($G94,'DATA POBLACION'!$F$1:$F$357,0),MATCH(CONCATENATE(N$1,"_",$H94),'DATA POBLACION'!$A$1:$CP$1,0))</f>
        <v>12</v>
      </c>
      <c r="O94" s="85">
        <f t="shared" si="18"/>
        <v>38</v>
      </c>
      <c r="P94" s="84">
        <f t="shared" si="19"/>
        <v>72</v>
      </c>
      <c r="Q94" s="32">
        <f>INDEX('DATA POBLACION'!$A$1:$CP$357,MATCH($G94,'DATA POBLACION'!$F$1:$F$357,0),MATCH(CONCATENATE(Q$1,"_",$H94),'DATA POBLACION'!$A$1:$CP$1,0))</f>
        <v>19</v>
      </c>
      <c r="R94" s="32">
        <f>INDEX('DATA POBLACION'!$A$1:$CP$357,MATCH($G94,'DATA POBLACION'!$F$1:$F$357,0),MATCH(CONCATENATE(R$1,"_",$H94),'DATA POBLACION'!$A$1:$CP$1,0))</f>
        <v>12</v>
      </c>
      <c r="S94" s="32">
        <f>INDEX('DATA POBLACION'!$A$1:$CP$357,MATCH($G94,'DATA POBLACION'!$F$1:$F$357,0),MATCH(CONCATENATE(S$1,"_",$H94),'DATA POBLACION'!$A$1:$CP$1,0))</f>
        <v>11</v>
      </c>
      <c r="T94" s="32">
        <f>INDEX('DATA POBLACION'!$A$1:$CP$357,MATCH($G94,'DATA POBLACION'!$F$1:$F$357,0),MATCH(CONCATENATE(T$1,"_",$H94),'DATA POBLACION'!$A$1:$CP$1,0))</f>
        <v>21</v>
      </c>
      <c r="U94" s="32">
        <f>INDEX('DATA POBLACION'!$A$1:$CP$357,MATCH($G94,'DATA POBLACION'!$F$1:$F$357,0),MATCH(CONCATENATE(U$1,"_",$H94),'DATA POBLACION'!$A$1:$CP$1,0))</f>
        <v>12</v>
      </c>
      <c r="V94" s="84">
        <f t="shared" si="20"/>
        <v>75</v>
      </c>
      <c r="W94" s="32">
        <f>INDEX('DATA POBLACION'!$A$1:$CP$357,MATCH($G94,'DATA POBLACION'!$F$1:$F$357,0),MATCH(CONCATENATE(W$1,"_",$H94),'DATA POBLACION'!$A$1:$CP$1,0))</f>
        <v>14</v>
      </c>
      <c r="X94" s="32">
        <f>INDEX('DATA POBLACION'!$A$1:$CP$357,MATCH($G94,'DATA POBLACION'!$F$1:$F$357,0),MATCH(CONCATENATE(X$1,"_",$H94),'DATA POBLACION'!$A$1:$CP$1,0))</f>
        <v>16</v>
      </c>
      <c r="Y94" s="32">
        <f>INDEX('DATA POBLACION'!$A$1:$CP$357,MATCH($G94,'DATA POBLACION'!$F$1:$F$357,0),MATCH(CONCATENATE(Y$1,"_",$H94),'DATA POBLACION'!$A$1:$CP$1,0))</f>
        <v>14</v>
      </c>
      <c r="Z94" s="32">
        <f>INDEX('DATA POBLACION'!$A$1:$CP$357,MATCH($G94,'DATA POBLACION'!$F$1:$F$357,0),MATCH(CONCATENATE(Z$1,"_",$H94),'DATA POBLACION'!$A$1:$CP$1,0))</f>
        <v>14</v>
      </c>
      <c r="AA94" s="32">
        <f>INDEX('DATA POBLACION'!$A$1:$CP$357,MATCH($G94,'DATA POBLACION'!$F$1:$F$357,0),MATCH(CONCATENATE(AA$1,"_",$H94),'DATA POBLACION'!$A$1:$CP$1,0))</f>
        <v>10</v>
      </c>
      <c r="AB94" s="83">
        <f t="shared" si="21"/>
        <v>68</v>
      </c>
      <c r="AC94" s="32">
        <f>INDEX('DATA POBLACION'!$A$1:$CP$357,MATCH($G94,'DATA POBLACION'!$F$1:$F$357,0),MATCH(CONCATENATE(AC$1,"_",$H94),'DATA POBLACION'!$A$1:$CP$1,0))</f>
        <v>14</v>
      </c>
      <c r="AD94" s="32">
        <f>INDEX('DATA POBLACION'!$A$1:$CP$357,MATCH($G94,'DATA POBLACION'!$F$1:$F$357,0),MATCH(CONCATENATE(AD$1,"_",$H94),'DATA POBLACION'!$A$1:$CP$1,0))</f>
        <v>17</v>
      </c>
      <c r="AE94" s="32">
        <f>INDEX('DATA POBLACION'!$A$1:$CP$357,MATCH($G94,'DATA POBLACION'!$F$1:$F$357,0),MATCH(CONCATENATE(AE$1,"_",$H94),'DATA POBLACION'!$A$1:$CP$1,0))</f>
        <v>17</v>
      </c>
      <c r="AF94" s="84">
        <f t="shared" si="22"/>
        <v>48</v>
      </c>
      <c r="AG94" s="32">
        <f>INDEX('DATA POBLACION'!$A$1:$CP$357,MATCH($G94,'DATA POBLACION'!$F$1:$F$357,0),MATCH(CONCATENATE(AG$1,"_",$H94),'DATA POBLACION'!$A$1:$CP$1,0))</f>
        <v>23</v>
      </c>
      <c r="AH94" s="32">
        <f>INDEX('DATA POBLACION'!$A$1:$CP$357,MATCH($G94,'DATA POBLACION'!$F$1:$F$357,0),MATCH(CONCATENATE(AH$1,"_",$H94),'DATA POBLACION'!$A$1:$CP$1,0))</f>
        <v>20</v>
      </c>
      <c r="AI94" s="4">
        <f t="shared" si="27"/>
        <v>91</v>
      </c>
      <c r="AJ94" s="32">
        <f>INDEX('DATA POBLACION'!$A$1:$CP$357,MATCH($G94,'DATA POBLACION'!$F$1:$F$357,0),MATCH(CONCATENATE(AJ$1,"_",$H94),'DATA POBLACION'!$A$1:$CP$1,0))</f>
        <v>75</v>
      </c>
      <c r="AK94" s="32">
        <f>INDEX('DATA POBLACION'!$A$1:$CP$357,MATCH($G94,'DATA POBLACION'!$F$1:$F$357,0),MATCH(CONCATENATE(AK$1,"_",$H94),'DATA POBLACION'!$A$1:$CP$1,0))</f>
        <v>61</v>
      </c>
      <c r="AL94" s="84">
        <f t="shared" si="23"/>
        <v>179</v>
      </c>
      <c r="AM94" s="32">
        <f>INDEX('DATA POBLACION'!$A$1:$CP$357,MATCH($G94,'DATA POBLACION'!$F$1:$F$357,0),MATCH(CONCATENATE(AM$1,"_",$H94),'DATA POBLACION'!$A$1:$CP$1,0))</f>
        <v>52</v>
      </c>
      <c r="AN94" s="32">
        <f>INDEX('DATA POBLACION'!$A$1:$CP$357,MATCH($G94,'DATA POBLACION'!$F$1:$F$357,0),MATCH(CONCATENATE(AN$1,"_",$H94),'DATA POBLACION'!$A$1:$CP$1,0))</f>
        <v>46</v>
      </c>
      <c r="AO94" s="32">
        <f>INDEX('DATA POBLACION'!$A$1:$CP$357,MATCH($G94,'DATA POBLACION'!$F$1:$F$357,0),MATCH(CONCATENATE(AO$1,"_",$H94),'DATA POBLACION'!$A$1:$CP$1,0))</f>
        <v>53</v>
      </c>
      <c r="AP94" s="32">
        <f>INDEX('DATA POBLACION'!$A$1:$CP$357,MATCH($G94,'DATA POBLACION'!$F$1:$F$357,0),MATCH(CONCATENATE(AP$1,"_",$H94),'DATA POBLACION'!$A$1:$CP$1,0))</f>
        <v>46</v>
      </c>
      <c r="AQ94" s="32">
        <f>INDEX('DATA POBLACION'!$A$1:$CP$357,MATCH($G94,'DATA POBLACION'!$F$1:$F$357,0),MATCH(CONCATENATE(AQ$1,"_",$H94),'DATA POBLACION'!$A$1:$CP$1,0))</f>
        <v>55</v>
      </c>
      <c r="AR94" s="32">
        <f>INDEX('DATA POBLACION'!$A$1:$CP$357,MATCH($G94,'DATA POBLACION'!$F$1:$F$357,0),MATCH(CONCATENATE(AR$1,"_",$H94),'DATA POBLACION'!$A$1:$CP$1,0))</f>
        <v>56</v>
      </c>
      <c r="AS94" s="84">
        <f t="shared" si="24"/>
        <v>308</v>
      </c>
      <c r="AT94" s="32">
        <f>INDEX('DATA POBLACION'!$A$1:$CP$357,MATCH($G94,'DATA POBLACION'!$F$1:$F$357,0),MATCH(CONCATENATE(AT$1,"_",$H94),'DATA POBLACION'!$A$1:$CP$1,0))</f>
        <v>30</v>
      </c>
      <c r="AU94" s="32">
        <f>INDEX('DATA POBLACION'!$A$1:$CP$357,MATCH($G94,'DATA POBLACION'!$F$1:$F$357,0),MATCH(CONCATENATE(AU$1,"_",$H94),'DATA POBLACION'!$A$1:$CP$1,0))</f>
        <v>27</v>
      </c>
      <c r="AV94" s="32">
        <f>INDEX('DATA POBLACION'!$A$1:$CP$357,MATCH($G94,'DATA POBLACION'!$F$1:$F$357,0),MATCH(CONCATENATE(AV$1,"_",$H94),'DATA POBLACION'!$A$1:$CP$1,0))</f>
        <v>22</v>
      </c>
      <c r="AW94" s="32">
        <f>INDEX('DATA POBLACION'!$A$1:$CP$357,MATCH($G94,'DATA POBLACION'!$F$1:$F$357,0),MATCH(CONCATENATE(AW$1,"_",$H94),'DATA POBLACION'!$A$1:$CP$1,0))</f>
        <v>15</v>
      </c>
      <c r="AX94" s="32">
        <f>INDEX('DATA POBLACION'!$A$1:$CP$357,MATCH($G94,'DATA POBLACION'!$F$1:$F$357,0),MATCH(CONCATENATE(AX$1,"_",$H94),'DATA POBLACION'!$A$1:$CP$1,0))</f>
        <v>22</v>
      </c>
      <c r="AY94" s="83">
        <f t="shared" si="25"/>
        <v>116</v>
      </c>
    </row>
    <row r="95" spans="1:51" ht="15" x14ac:dyDescent="0.25">
      <c r="A95" s="18" t="s">
        <v>54</v>
      </c>
      <c r="B95" s="19" t="s">
        <v>65</v>
      </c>
      <c r="C95" s="20" t="s">
        <v>129</v>
      </c>
      <c r="D95" s="21" t="s">
        <v>4</v>
      </c>
      <c r="E95" s="22" t="s">
        <v>29</v>
      </c>
      <c r="F95" s="23">
        <v>1</v>
      </c>
      <c r="G95" s="54" t="s">
        <v>294</v>
      </c>
      <c r="H95" s="4" t="s">
        <v>126</v>
      </c>
      <c r="I95" s="4">
        <f t="shared" si="26"/>
        <v>913</v>
      </c>
      <c r="J95" s="32">
        <f>INDEX('DATA POBLACION'!$A$1:$CP$357,MATCH($G95,'DATA POBLACION'!$F$1:$F$357,0),MATCH(CONCATENATE(J$1,"_",$H95),'DATA POBLACION'!$A$1:$CP$1,0))</f>
        <v>6</v>
      </c>
      <c r="K95" s="32">
        <f>INDEX('DATA POBLACION'!$A$1:$CP$357,MATCH($G95,'DATA POBLACION'!$F$1:$F$357,0),MATCH(CONCATENATE(K$1,"_",$H95),'DATA POBLACION'!$A$1:$CP$1,0))</f>
        <v>15</v>
      </c>
      <c r="L95" s="32">
        <f>INDEX('DATA POBLACION'!$A$1:$CP$357,MATCH($G95,'DATA POBLACION'!$F$1:$F$357,0),MATCH(CONCATENATE(L$1,"_",$H95),'DATA POBLACION'!$A$1:$CP$1,0))</f>
        <v>15</v>
      </c>
      <c r="M95" s="32">
        <f>INDEX('DATA POBLACION'!$A$1:$CP$357,MATCH($G95,'DATA POBLACION'!$F$1:$F$357,0),MATCH(CONCATENATE(M$1,"_",$H95),'DATA POBLACION'!$A$1:$CP$1,0))</f>
        <v>13</v>
      </c>
      <c r="N95" s="32">
        <f>INDEX('DATA POBLACION'!$A$1:$CP$357,MATCH($G95,'DATA POBLACION'!$F$1:$F$357,0),MATCH(CONCATENATE(N$1,"_",$H95),'DATA POBLACION'!$A$1:$CP$1,0))</f>
        <v>17</v>
      </c>
      <c r="O95" s="85">
        <f t="shared" si="18"/>
        <v>45</v>
      </c>
      <c r="P95" s="84">
        <f t="shared" si="19"/>
        <v>66</v>
      </c>
      <c r="Q95" s="32">
        <f>INDEX('DATA POBLACION'!$A$1:$CP$357,MATCH($G95,'DATA POBLACION'!$F$1:$F$357,0),MATCH(CONCATENATE(Q$1,"_",$H95),'DATA POBLACION'!$A$1:$CP$1,0))</f>
        <v>21</v>
      </c>
      <c r="R95" s="32">
        <f>INDEX('DATA POBLACION'!$A$1:$CP$357,MATCH($G95,'DATA POBLACION'!$F$1:$F$357,0),MATCH(CONCATENATE(R$1,"_",$H95),'DATA POBLACION'!$A$1:$CP$1,0))</f>
        <v>12</v>
      </c>
      <c r="S95" s="32">
        <f>INDEX('DATA POBLACION'!$A$1:$CP$357,MATCH($G95,'DATA POBLACION'!$F$1:$F$357,0),MATCH(CONCATENATE(S$1,"_",$H95),'DATA POBLACION'!$A$1:$CP$1,0))</f>
        <v>15</v>
      </c>
      <c r="T95" s="32">
        <f>INDEX('DATA POBLACION'!$A$1:$CP$357,MATCH($G95,'DATA POBLACION'!$F$1:$F$357,0),MATCH(CONCATENATE(T$1,"_",$H95),'DATA POBLACION'!$A$1:$CP$1,0))</f>
        <v>14</v>
      </c>
      <c r="U95" s="32">
        <f>INDEX('DATA POBLACION'!$A$1:$CP$357,MATCH($G95,'DATA POBLACION'!$F$1:$F$357,0),MATCH(CONCATENATE(U$1,"_",$H95),'DATA POBLACION'!$A$1:$CP$1,0))</f>
        <v>11</v>
      </c>
      <c r="V95" s="84">
        <f t="shared" si="20"/>
        <v>73</v>
      </c>
      <c r="W95" s="32">
        <f>INDEX('DATA POBLACION'!$A$1:$CP$357,MATCH($G95,'DATA POBLACION'!$F$1:$F$357,0),MATCH(CONCATENATE(W$1,"_",$H95),'DATA POBLACION'!$A$1:$CP$1,0))</f>
        <v>12</v>
      </c>
      <c r="X95" s="32">
        <f>INDEX('DATA POBLACION'!$A$1:$CP$357,MATCH($G95,'DATA POBLACION'!$F$1:$F$357,0),MATCH(CONCATENATE(X$1,"_",$H95),'DATA POBLACION'!$A$1:$CP$1,0))</f>
        <v>13</v>
      </c>
      <c r="Y95" s="32">
        <f>INDEX('DATA POBLACION'!$A$1:$CP$357,MATCH($G95,'DATA POBLACION'!$F$1:$F$357,0),MATCH(CONCATENATE(Y$1,"_",$H95),'DATA POBLACION'!$A$1:$CP$1,0))</f>
        <v>14</v>
      </c>
      <c r="Z95" s="32">
        <f>INDEX('DATA POBLACION'!$A$1:$CP$357,MATCH($G95,'DATA POBLACION'!$F$1:$F$357,0),MATCH(CONCATENATE(Z$1,"_",$H95),'DATA POBLACION'!$A$1:$CP$1,0))</f>
        <v>9</v>
      </c>
      <c r="AA95" s="32">
        <f>INDEX('DATA POBLACION'!$A$1:$CP$357,MATCH($G95,'DATA POBLACION'!$F$1:$F$357,0),MATCH(CONCATENATE(AA$1,"_",$H95),'DATA POBLACION'!$A$1:$CP$1,0))</f>
        <v>17</v>
      </c>
      <c r="AB95" s="83">
        <f t="shared" si="21"/>
        <v>65</v>
      </c>
      <c r="AC95" s="32">
        <f>INDEX('DATA POBLACION'!$A$1:$CP$357,MATCH($G95,'DATA POBLACION'!$F$1:$F$357,0),MATCH(CONCATENATE(AC$1,"_",$H95),'DATA POBLACION'!$A$1:$CP$1,0))</f>
        <v>16</v>
      </c>
      <c r="AD95" s="32">
        <f>INDEX('DATA POBLACION'!$A$1:$CP$357,MATCH($G95,'DATA POBLACION'!$F$1:$F$357,0),MATCH(CONCATENATE(AD$1,"_",$H95),'DATA POBLACION'!$A$1:$CP$1,0))</f>
        <v>20</v>
      </c>
      <c r="AE95" s="32">
        <f>INDEX('DATA POBLACION'!$A$1:$CP$357,MATCH($G95,'DATA POBLACION'!$F$1:$F$357,0),MATCH(CONCATENATE(AE$1,"_",$H95),'DATA POBLACION'!$A$1:$CP$1,0))</f>
        <v>18</v>
      </c>
      <c r="AF95" s="84">
        <f t="shared" si="22"/>
        <v>54</v>
      </c>
      <c r="AG95" s="32">
        <f>INDEX('DATA POBLACION'!$A$1:$CP$357,MATCH($G95,'DATA POBLACION'!$F$1:$F$357,0),MATCH(CONCATENATE(AG$1,"_",$H95),'DATA POBLACION'!$A$1:$CP$1,0))</f>
        <v>17</v>
      </c>
      <c r="AH95" s="32">
        <f>INDEX('DATA POBLACION'!$A$1:$CP$357,MATCH($G95,'DATA POBLACION'!$F$1:$F$357,0),MATCH(CONCATENATE(AH$1,"_",$H95),'DATA POBLACION'!$A$1:$CP$1,0))</f>
        <v>16</v>
      </c>
      <c r="AI95" s="4">
        <f t="shared" si="27"/>
        <v>87</v>
      </c>
      <c r="AJ95" s="32">
        <f>INDEX('DATA POBLACION'!$A$1:$CP$357,MATCH($G95,'DATA POBLACION'!$F$1:$F$357,0),MATCH(CONCATENATE(AJ$1,"_",$H95),'DATA POBLACION'!$A$1:$CP$1,0))</f>
        <v>80</v>
      </c>
      <c r="AK95" s="32">
        <f>INDEX('DATA POBLACION'!$A$1:$CP$357,MATCH($G95,'DATA POBLACION'!$F$1:$F$357,0),MATCH(CONCATENATE(AK$1,"_",$H95),'DATA POBLACION'!$A$1:$CP$1,0))</f>
        <v>72</v>
      </c>
      <c r="AL95" s="84">
        <f t="shared" si="23"/>
        <v>185</v>
      </c>
      <c r="AM95" s="32">
        <f>INDEX('DATA POBLACION'!$A$1:$CP$357,MATCH($G95,'DATA POBLACION'!$F$1:$F$357,0),MATCH(CONCATENATE(AM$1,"_",$H95),'DATA POBLACION'!$A$1:$CP$1,0))</f>
        <v>65</v>
      </c>
      <c r="AN95" s="32">
        <f>INDEX('DATA POBLACION'!$A$1:$CP$357,MATCH($G95,'DATA POBLACION'!$F$1:$F$357,0),MATCH(CONCATENATE(AN$1,"_",$H95),'DATA POBLACION'!$A$1:$CP$1,0))</f>
        <v>59</v>
      </c>
      <c r="AO95" s="32">
        <f>INDEX('DATA POBLACION'!$A$1:$CP$357,MATCH($G95,'DATA POBLACION'!$F$1:$F$357,0),MATCH(CONCATENATE(AO$1,"_",$H95),'DATA POBLACION'!$A$1:$CP$1,0))</f>
        <v>48</v>
      </c>
      <c r="AP95" s="32">
        <f>INDEX('DATA POBLACION'!$A$1:$CP$357,MATCH($G95,'DATA POBLACION'!$F$1:$F$357,0),MATCH(CONCATENATE(AP$1,"_",$H95),'DATA POBLACION'!$A$1:$CP$1,0))</f>
        <v>61</v>
      </c>
      <c r="AQ95" s="32">
        <f>INDEX('DATA POBLACION'!$A$1:$CP$357,MATCH($G95,'DATA POBLACION'!$F$1:$F$357,0),MATCH(CONCATENATE(AQ$1,"_",$H95),'DATA POBLACION'!$A$1:$CP$1,0))</f>
        <v>53</v>
      </c>
      <c r="AR95" s="32">
        <f>INDEX('DATA POBLACION'!$A$1:$CP$357,MATCH($G95,'DATA POBLACION'!$F$1:$F$357,0),MATCH(CONCATENATE(AR$1,"_",$H95),'DATA POBLACION'!$A$1:$CP$1,0))</f>
        <v>44</v>
      </c>
      <c r="AS95" s="84">
        <f t="shared" si="24"/>
        <v>330</v>
      </c>
      <c r="AT95" s="32">
        <f>INDEX('DATA POBLACION'!$A$1:$CP$357,MATCH($G95,'DATA POBLACION'!$F$1:$F$357,0),MATCH(CONCATENATE(AT$1,"_",$H95),'DATA POBLACION'!$A$1:$CP$1,0))</f>
        <v>31</v>
      </c>
      <c r="AU95" s="32">
        <f>INDEX('DATA POBLACION'!$A$1:$CP$357,MATCH($G95,'DATA POBLACION'!$F$1:$F$357,0),MATCH(CONCATENATE(AU$1,"_",$H95),'DATA POBLACION'!$A$1:$CP$1,0))</f>
        <v>32</v>
      </c>
      <c r="AV95" s="32">
        <f>INDEX('DATA POBLACION'!$A$1:$CP$357,MATCH($G95,'DATA POBLACION'!$F$1:$F$357,0),MATCH(CONCATENATE(AV$1,"_",$H95),'DATA POBLACION'!$A$1:$CP$1,0))</f>
        <v>23</v>
      </c>
      <c r="AW95" s="32">
        <f>INDEX('DATA POBLACION'!$A$1:$CP$357,MATCH($G95,'DATA POBLACION'!$F$1:$F$357,0),MATCH(CONCATENATE(AW$1,"_",$H95),'DATA POBLACION'!$A$1:$CP$1,0))</f>
        <v>20</v>
      </c>
      <c r="AX95" s="32">
        <f>INDEX('DATA POBLACION'!$A$1:$CP$357,MATCH($G95,'DATA POBLACION'!$F$1:$F$357,0),MATCH(CONCATENATE(AX$1,"_",$H95),'DATA POBLACION'!$A$1:$CP$1,0))</f>
        <v>34</v>
      </c>
      <c r="AY95" s="83">
        <f t="shared" si="25"/>
        <v>140</v>
      </c>
    </row>
    <row r="96" spans="1:51" x14ac:dyDescent="0.2">
      <c r="A96" s="18" t="s">
        <v>54</v>
      </c>
      <c r="B96" s="19" t="s">
        <v>65</v>
      </c>
      <c r="C96" s="20" t="s">
        <v>129</v>
      </c>
      <c r="D96" s="21" t="s">
        <v>4</v>
      </c>
      <c r="E96" s="22" t="s">
        <v>29</v>
      </c>
      <c r="F96" s="23">
        <v>1</v>
      </c>
      <c r="G96" s="24" t="s">
        <v>237</v>
      </c>
      <c r="H96" s="4" t="s">
        <v>125</v>
      </c>
      <c r="I96" s="4">
        <f t="shared" si="26"/>
        <v>462</v>
      </c>
      <c r="J96" s="32">
        <f>INDEX('DATA POBLACION'!$A$1:$CP$357,MATCH($G96,'DATA POBLACION'!$F$1:$F$357,0),MATCH(CONCATENATE(J$1,"_",$H96),'DATA POBLACION'!$A$1:$CP$1,0))</f>
        <v>9</v>
      </c>
      <c r="K96" s="32">
        <f>INDEX('DATA POBLACION'!$A$1:$CP$357,MATCH($G96,'DATA POBLACION'!$F$1:$F$357,0),MATCH(CONCATENATE(K$1,"_",$H96),'DATA POBLACION'!$A$1:$CP$1,0))</f>
        <v>9</v>
      </c>
      <c r="L96" s="32">
        <f>INDEX('DATA POBLACION'!$A$1:$CP$357,MATCH($G96,'DATA POBLACION'!$F$1:$F$357,0),MATCH(CONCATENATE(L$1,"_",$H96),'DATA POBLACION'!$A$1:$CP$1,0))</f>
        <v>6</v>
      </c>
      <c r="M96" s="32">
        <f>INDEX('DATA POBLACION'!$A$1:$CP$357,MATCH($G96,'DATA POBLACION'!$F$1:$F$357,0),MATCH(CONCATENATE(M$1,"_",$H96),'DATA POBLACION'!$A$1:$CP$1,0))</f>
        <v>8</v>
      </c>
      <c r="N96" s="32">
        <f>INDEX('DATA POBLACION'!$A$1:$CP$357,MATCH($G96,'DATA POBLACION'!$F$1:$F$357,0),MATCH(CONCATENATE(N$1,"_",$H96),'DATA POBLACION'!$A$1:$CP$1,0))</f>
        <v>6</v>
      </c>
      <c r="O96" s="85">
        <f t="shared" si="18"/>
        <v>20</v>
      </c>
      <c r="P96" s="84">
        <f t="shared" si="19"/>
        <v>38</v>
      </c>
      <c r="Q96" s="32">
        <f>INDEX('DATA POBLACION'!$A$1:$CP$357,MATCH($G96,'DATA POBLACION'!$F$1:$F$357,0),MATCH(CONCATENATE(Q$1,"_",$H96),'DATA POBLACION'!$A$1:$CP$1,0))</f>
        <v>10</v>
      </c>
      <c r="R96" s="32">
        <f>INDEX('DATA POBLACION'!$A$1:$CP$357,MATCH($G96,'DATA POBLACION'!$F$1:$F$357,0),MATCH(CONCATENATE(R$1,"_",$H96),'DATA POBLACION'!$A$1:$CP$1,0))</f>
        <v>6</v>
      </c>
      <c r="S96" s="32">
        <f>INDEX('DATA POBLACION'!$A$1:$CP$357,MATCH($G96,'DATA POBLACION'!$F$1:$F$357,0),MATCH(CONCATENATE(S$1,"_",$H96),'DATA POBLACION'!$A$1:$CP$1,0))</f>
        <v>6</v>
      </c>
      <c r="T96" s="32">
        <f>INDEX('DATA POBLACION'!$A$1:$CP$357,MATCH($G96,'DATA POBLACION'!$F$1:$F$357,0),MATCH(CONCATENATE(T$1,"_",$H96),'DATA POBLACION'!$A$1:$CP$1,0))</f>
        <v>11</v>
      </c>
      <c r="U96" s="32">
        <f>INDEX('DATA POBLACION'!$A$1:$CP$357,MATCH($G96,'DATA POBLACION'!$F$1:$F$357,0),MATCH(CONCATENATE(U$1,"_",$H96),'DATA POBLACION'!$A$1:$CP$1,0))</f>
        <v>7</v>
      </c>
      <c r="V96" s="84">
        <f t="shared" si="20"/>
        <v>40</v>
      </c>
      <c r="W96" s="32">
        <f>INDEX('DATA POBLACION'!$A$1:$CP$357,MATCH($G96,'DATA POBLACION'!$F$1:$F$357,0),MATCH(CONCATENATE(W$1,"_",$H96),'DATA POBLACION'!$A$1:$CP$1,0))</f>
        <v>7</v>
      </c>
      <c r="X96" s="32">
        <f>INDEX('DATA POBLACION'!$A$1:$CP$357,MATCH($G96,'DATA POBLACION'!$F$1:$F$357,0),MATCH(CONCATENATE(X$1,"_",$H96),'DATA POBLACION'!$A$1:$CP$1,0))</f>
        <v>8</v>
      </c>
      <c r="Y96" s="32">
        <f>INDEX('DATA POBLACION'!$A$1:$CP$357,MATCH($G96,'DATA POBLACION'!$F$1:$F$357,0),MATCH(CONCATENATE(Y$1,"_",$H96),'DATA POBLACION'!$A$1:$CP$1,0))</f>
        <v>8</v>
      </c>
      <c r="Z96" s="32">
        <f>INDEX('DATA POBLACION'!$A$1:$CP$357,MATCH($G96,'DATA POBLACION'!$F$1:$F$357,0),MATCH(CONCATENATE(Z$1,"_",$H96),'DATA POBLACION'!$A$1:$CP$1,0))</f>
        <v>8</v>
      </c>
      <c r="AA96" s="32">
        <f>INDEX('DATA POBLACION'!$A$1:$CP$357,MATCH($G96,'DATA POBLACION'!$F$1:$F$357,0),MATCH(CONCATENATE(AA$1,"_",$H96),'DATA POBLACION'!$A$1:$CP$1,0))</f>
        <v>6</v>
      </c>
      <c r="AB96" s="83">
        <f t="shared" si="21"/>
        <v>37</v>
      </c>
      <c r="AC96" s="32">
        <f>INDEX('DATA POBLACION'!$A$1:$CP$357,MATCH($G96,'DATA POBLACION'!$F$1:$F$357,0),MATCH(CONCATENATE(AC$1,"_",$H96),'DATA POBLACION'!$A$1:$CP$1,0))</f>
        <v>7</v>
      </c>
      <c r="AD96" s="32">
        <f>INDEX('DATA POBLACION'!$A$1:$CP$357,MATCH($G96,'DATA POBLACION'!$F$1:$F$357,0),MATCH(CONCATENATE(AD$1,"_",$H96),'DATA POBLACION'!$A$1:$CP$1,0))</f>
        <v>9</v>
      </c>
      <c r="AE96" s="32">
        <f>INDEX('DATA POBLACION'!$A$1:$CP$357,MATCH($G96,'DATA POBLACION'!$F$1:$F$357,0),MATCH(CONCATENATE(AE$1,"_",$H96),'DATA POBLACION'!$A$1:$CP$1,0))</f>
        <v>9</v>
      </c>
      <c r="AF96" s="84">
        <f t="shared" si="22"/>
        <v>25</v>
      </c>
      <c r="AG96" s="32">
        <f>INDEX('DATA POBLACION'!$A$1:$CP$357,MATCH($G96,'DATA POBLACION'!$F$1:$F$357,0),MATCH(CONCATENATE(AG$1,"_",$H96),'DATA POBLACION'!$A$1:$CP$1,0))</f>
        <v>12</v>
      </c>
      <c r="AH96" s="32">
        <f>INDEX('DATA POBLACION'!$A$1:$CP$357,MATCH($G96,'DATA POBLACION'!$F$1:$F$357,0),MATCH(CONCATENATE(AH$1,"_",$H96),'DATA POBLACION'!$A$1:$CP$1,0))</f>
        <v>10</v>
      </c>
      <c r="AI96" s="4">
        <f t="shared" si="27"/>
        <v>47</v>
      </c>
      <c r="AJ96" s="32">
        <f>INDEX('DATA POBLACION'!$A$1:$CP$357,MATCH($G96,'DATA POBLACION'!$F$1:$F$357,0),MATCH(CONCATENATE(AJ$1,"_",$H96),'DATA POBLACION'!$A$1:$CP$1,0))</f>
        <v>40</v>
      </c>
      <c r="AK96" s="32">
        <f>INDEX('DATA POBLACION'!$A$1:$CP$357,MATCH($G96,'DATA POBLACION'!$F$1:$F$357,0),MATCH(CONCATENATE(AK$1,"_",$H96),'DATA POBLACION'!$A$1:$CP$1,0))</f>
        <v>33</v>
      </c>
      <c r="AL96" s="84">
        <f t="shared" si="23"/>
        <v>95</v>
      </c>
      <c r="AM96" s="32">
        <f>INDEX('DATA POBLACION'!$A$1:$CP$357,MATCH($G96,'DATA POBLACION'!$F$1:$F$357,0),MATCH(CONCATENATE(AM$1,"_",$H96),'DATA POBLACION'!$A$1:$CP$1,0))</f>
        <v>28</v>
      </c>
      <c r="AN96" s="32">
        <f>INDEX('DATA POBLACION'!$A$1:$CP$357,MATCH($G96,'DATA POBLACION'!$F$1:$F$357,0),MATCH(CONCATENATE(AN$1,"_",$H96),'DATA POBLACION'!$A$1:$CP$1,0))</f>
        <v>24</v>
      </c>
      <c r="AO96" s="32">
        <f>INDEX('DATA POBLACION'!$A$1:$CP$357,MATCH($G96,'DATA POBLACION'!$F$1:$F$357,0),MATCH(CONCATENATE(AO$1,"_",$H96),'DATA POBLACION'!$A$1:$CP$1,0))</f>
        <v>28</v>
      </c>
      <c r="AP96" s="32">
        <f>INDEX('DATA POBLACION'!$A$1:$CP$357,MATCH($G96,'DATA POBLACION'!$F$1:$F$357,0),MATCH(CONCATENATE(AP$1,"_",$H96),'DATA POBLACION'!$A$1:$CP$1,0))</f>
        <v>25</v>
      </c>
      <c r="AQ96" s="32">
        <f>INDEX('DATA POBLACION'!$A$1:$CP$357,MATCH($G96,'DATA POBLACION'!$F$1:$F$357,0),MATCH(CONCATENATE(AQ$1,"_",$H96),'DATA POBLACION'!$A$1:$CP$1,0))</f>
        <v>29</v>
      </c>
      <c r="AR96" s="32">
        <f>INDEX('DATA POBLACION'!$A$1:$CP$357,MATCH($G96,'DATA POBLACION'!$F$1:$F$357,0),MATCH(CONCATENATE(AR$1,"_",$H96),'DATA POBLACION'!$A$1:$CP$1,0))</f>
        <v>30</v>
      </c>
      <c r="AS96" s="84">
        <f t="shared" si="24"/>
        <v>164</v>
      </c>
      <c r="AT96" s="32">
        <f>INDEX('DATA POBLACION'!$A$1:$CP$357,MATCH($G96,'DATA POBLACION'!$F$1:$F$357,0),MATCH(CONCATENATE(AT$1,"_",$H96),'DATA POBLACION'!$A$1:$CP$1,0))</f>
        <v>16</v>
      </c>
      <c r="AU96" s="32">
        <f>INDEX('DATA POBLACION'!$A$1:$CP$357,MATCH($G96,'DATA POBLACION'!$F$1:$F$357,0),MATCH(CONCATENATE(AU$1,"_",$H96),'DATA POBLACION'!$A$1:$CP$1,0))</f>
        <v>14</v>
      </c>
      <c r="AV96" s="32">
        <f>INDEX('DATA POBLACION'!$A$1:$CP$357,MATCH($G96,'DATA POBLACION'!$F$1:$F$357,0),MATCH(CONCATENATE(AV$1,"_",$H96),'DATA POBLACION'!$A$1:$CP$1,0))</f>
        <v>12</v>
      </c>
      <c r="AW96" s="32">
        <f>INDEX('DATA POBLACION'!$A$1:$CP$357,MATCH($G96,'DATA POBLACION'!$F$1:$F$357,0),MATCH(CONCATENATE(AW$1,"_",$H96),'DATA POBLACION'!$A$1:$CP$1,0))</f>
        <v>8</v>
      </c>
      <c r="AX96" s="32">
        <f>INDEX('DATA POBLACION'!$A$1:$CP$357,MATCH($G96,'DATA POBLACION'!$F$1:$F$357,0),MATCH(CONCATENATE(AX$1,"_",$H96),'DATA POBLACION'!$A$1:$CP$1,0))</f>
        <v>13</v>
      </c>
      <c r="AY96" s="83">
        <f t="shared" si="25"/>
        <v>63</v>
      </c>
    </row>
    <row r="97" spans="1:51" x14ac:dyDescent="0.2">
      <c r="A97" s="18" t="s">
        <v>54</v>
      </c>
      <c r="B97" s="19" t="s">
        <v>65</v>
      </c>
      <c r="C97" s="20" t="s">
        <v>129</v>
      </c>
      <c r="D97" s="21" t="s">
        <v>4</v>
      </c>
      <c r="E97" s="22" t="s">
        <v>29</v>
      </c>
      <c r="F97" s="23">
        <v>1</v>
      </c>
      <c r="G97" s="24" t="s">
        <v>237</v>
      </c>
      <c r="H97" s="4" t="s">
        <v>126</v>
      </c>
      <c r="I97" s="4">
        <f t="shared" si="26"/>
        <v>485</v>
      </c>
      <c r="J97" s="32">
        <f>INDEX('DATA POBLACION'!$A$1:$CP$357,MATCH($G97,'DATA POBLACION'!$F$1:$F$357,0),MATCH(CONCATENATE(J$1,"_",$H97),'DATA POBLACION'!$A$1:$CP$1,0))</f>
        <v>3</v>
      </c>
      <c r="K97" s="32">
        <f>INDEX('DATA POBLACION'!$A$1:$CP$357,MATCH($G97,'DATA POBLACION'!$F$1:$F$357,0),MATCH(CONCATENATE(K$1,"_",$H97),'DATA POBLACION'!$A$1:$CP$1,0))</f>
        <v>8</v>
      </c>
      <c r="L97" s="32">
        <f>INDEX('DATA POBLACION'!$A$1:$CP$357,MATCH($G97,'DATA POBLACION'!$F$1:$F$357,0),MATCH(CONCATENATE(L$1,"_",$H97),'DATA POBLACION'!$A$1:$CP$1,0))</f>
        <v>8</v>
      </c>
      <c r="M97" s="32">
        <f>INDEX('DATA POBLACION'!$A$1:$CP$357,MATCH($G97,'DATA POBLACION'!$F$1:$F$357,0),MATCH(CONCATENATE(M$1,"_",$H97),'DATA POBLACION'!$A$1:$CP$1,0))</f>
        <v>7</v>
      </c>
      <c r="N97" s="32">
        <f>INDEX('DATA POBLACION'!$A$1:$CP$357,MATCH($G97,'DATA POBLACION'!$F$1:$F$357,0),MATCH(CONCATENATE(N$1,"_",$H97),'DATA POBLACION'!$A$1:$CP$1,0))</f>
        <v>9</v>
      </c>
      <c r="O97" s="85">
        <f t="shared" si="18"/>
        <v>24</v>
      </c>
      <c r="P97" s="84">
        <f t="shared" si="19"/>
        <v>35</v>
      </c>
      <c r="Q97" s="32">
        <f>INDEX('DATA POBLACION'!$A$1:$CP$357,MATCH($G97,'DATA POBLACION'!$F$1:$F$357,0),MATCH(CONCATENATE(Q$1,"_",$H97),'DATA POBLACION'!$A$1:$CP$1,0))</f>
        <v>12</v>
      </c>
      <c r="R97" s="32">
        <f>INDEX('DATA POBLACION'!$A$1:$CP$357,MATCH($G97,'DATA POBLACION'!$F$1:$F$357,0),MATCH(CONCATENATE(R$1,"_",$H97),'DATA POBLACION'!$A$1:$CP$1,0))</f>
        <v>6</v>
      </c>
      <c r="S97" s="32">
        <f>INDEX('DATA POBLACION'!$A$1:$CP$357,MATCH($G97,'DATA POBLACION'!$F$1:$F$357,0),MATCH(CONCATENATE(S$1,"_",$H97),'DATA POBLACION'!$A$1:$CP$1,0))</f>
        <v>8</v>
      </c>
      <c r="T97" s="32">
        <f>INDEX('DATA POBLACION'!$A$1:$CP$357,MATCH($G97,'DATA POBLACION'!$F$1:$F$357,0),MATCH(CONCATENATE(T$1,"_",$H97),'DATA POBLACION'!$A$1:$CP$1,0))</f>
        <v>7</v>
      </c>
      <c r="U97" s="32">
        <f>INDEX('DATA POBLACION'!$A$1:$CP$357,MATCH($G97,'DATA POBLACION'!$F$1:$F$357,0),MATCH(CONCATENATE(U$1,"_",$H97),'DATA POBLACION'!$A$1:$CP$1,0))</f>
        <v>6</v>
      </c>
      <c r="V97" s="84">
        <f t="shared" si="20"/>
        <v>39</v>
      </c>
      <c r="W97" s="32">
        <f>INDEX('DATA POBLACION'!$A$1:$CP$357,MATCH($G97,'DATA POBLACION'!$F$1:$F$357,0),MATCH(CONCATENATE(W$1,"_",$H97),'DATA POBLACION'!$A$1:$CP$1,0))</f>
        <v>7</v>
      </c>
      <c r="X97" s="32">
        <f>INDEX('DATA POBLACION'!$A$1:$CP$357,MATCH($G97,'DATA POBLACION'!$F$1:$F$357,0),MATCH(CONCATENATE(X$1,"_",$H97),'DATA POBLACION'!$A$1:$CP$1,0))</f>
        <v>7</v>
      </c>
      <c r="Y97" s="32">
        <f>INDEX('DATA POBLACION'!$A$1:$CP$357,MATCH($G97,'DATA POBLACION'!$F$1:$F$357,0),MATCH(CONCATENATE(Y$1,"_",$H97),'DATA POBLACION'!$A$1:$CP$1,0))</f>
        <v>7</v>
      </c>
      <c r="Z97" s="32">
        <f>INDEX('DATA POBLACION'!$A$1:$CP$357,MATCH($G97,'DATA POBLACION'!$F$1:$F$357,0),MATCH(CONCATENATE(Z$1,"_",$H97),'DATA POBLACION'!$A$1:$CP$1,0))</f>
        <v>5</v>
      </c>
      <c r="AA97" s="32">
        <f>INDEX('DATA POBLACION'!$A$1:$CP$357,MATCH($G97,'DATA POBLACION'!$F$1:$F$357,0),MATCH(CONCATENATE(AA$1,"_",$H97),'DATA POBLACION'!$A$1:$CP$1,0))</f>
        <v>9</v>
      </c>
      <c r="AB97" s="83">
        <f t="shared" si="21"/>
        <v>35</v>
      </c>
      <c r="AC97" s="32">
        <f>INDEX('DATA POBLACION'!$A$1:$CP$357,MATCH($G97,'DATA POBLACION'!$F$1:$F$357,0),MATCH(CONCATENATE(AC$1,"_",$H97),'DATA POBLACION'!$A$1:$CP$1,0))</f>
        <v>9</v>
      </c>
      <c r="AD97" s="32">
        <f>INDEX('DATA POBLACION'!$A$1:$CP$357,MATCH($G97,'DATA POBLACION'!$F$1:$F$357,0),MATCH(CONCATENATE(AD$1,"_",$H97),'DATA POBLACION'!$A$1:$CP$1,0))</f>
        <v>10</v>
      </c>
      <c r="AE97" s="32">
        <f>INDEX('DATA POBLACION'!$A$1:$CP$357,MATCH($G97,'DATA POBLACION'!$F$1:$F$357,0),MATCH(CONCATENATE(AE$1,"_",$H97),'DATA POBLACION'!$A$1:$CP$1,0))</f>
        <v>9</v>
      </c>
      <c r="AF97" s="84">
        <f t="shared" si="22"/>
        <v>28</v>
      </c>
      <c r="AG97" s="32">
        <f>INDEX('DATA POBLACION'!$A$1:$CP$357,MATCH($G97,'DATA POBLACION'!$F$1:$F$357,0),MATCH(CONCATENATE(AG$1,"_",$H97),'DATA POBLACION'!$A$1:$CP$1,0))</f>
        <v>9</v>
      </c>
      <c r="AH97" s="32">
        <f>INDEX('DATA POBLACION'!$A$1:$CP$357,MATCH($G97,'DATA POBLACION'!$F$1:$F$357,0),MATCH(CONCATENATE(AH$1,"_",$H97),'DATA POBLACION'!$A$1:$CP$1,0))</f>
        <v>9</v>
      </c>
      <c r="AI97" s="4">
        <f t="shared" si="27"/>
        <v>46</v>
      </c>
      <c r="AJ97" s="32">
        <f>INDEX('DATA POBLACION'!$A$1:$CP$357,MATCH($G97,'DATA POBLACION'!$F$1:$F$357,0),MATCH(CONCATENATE(AJ$1,"_",$H97),'DATA POBLACION'!$A$1:$CP$1,0))</f>
        <v>43</v>
      </c>
      <c r="AK97" s="32">
        <f>INDEX('DATA POBLACION'!$A$1:$CP$357,MATCH($G97,'DATA POBLACION'!$F$1:$F$357,0),MATCH(CONCATENATE(AK$1,"_",$H97),'DATA POBLACION'!$A$1:$CP$1,0))</f>
        <v>38</v>
      </c>
      <c r="AL97" s="84">
        <f t="shared" si="23"/>
        <v>99</v>
      </c>
      <c r="AM97" s="32">
        <f>INDEX('DATA POBLACION'!$A$1:$CP$357,MATCH($G97,'DATA POBLACION'!$F$1:$F$357,0),MATCH(CONCATENATE(AM$1,"_",$H97),'DATA POBLACION'!$A$1:$CP$1,0))</f>
        <v>35</v>
      </c>
      <c r="AN97" s="32">
        <f>INDEX('DATA POBLACION'!$A$1:$CP$357,MATCH($G97,'DATA POBLACION'!$F$1:$F$357,0),MATCH(CONCATENATE(AN$1,"_",$H97),'DATA POBLACION'!$A$1:$CP$1,0))</f>
        <v>31</v>
      </c>
      <c r="AO97" s="32">
        <f>INDEX('DATA POBLACION'!$A$1:$CP$357,MATCH($G97,'DATA POBLACION'!$F$1:$F$357,0),MATCH(CONCATENATE(AO$1,"_",$H97),'DATA POBLACION'!$A$1:$CP$1,0))</f>
        <v>25</v>
      </c>
      <c r="AP97" s="32">
        <f>INDEX('DATA POBLACION'!$A$1:$CP$357,MATCH($G97,'DATA POBLACION'!$F$1:$F$357,0),MATCH(CONCATENATE(AP$1,"_",$H97),'DATA POBLACION'!$A$1:$CP$1,0))</f>
        <v>32</v>
      </c>
      <c r="AQ97" s="32">
        <f>INDEX('DATA POBLACION'!$A$1:$CP$357,MATCH($G97,'DATA POBLACION'!$F$1:$F$357,0),MATCH(CONCATENATE(AQ$1,"_",$H97),'DATA POBLACION'!$A$1:$CP$1,0))</f>
        <v>29</v>
      </c>
      <c r="AR97" s="32">
        <f>INDEX('DATA POBLACION'!$A$1:$CP$357,MATCH($G97,'DATA POBLACION'!$F$1:$F$357,0),MATCH(CONCATENATE(AR$1,"_",$H97),'DATA POBLACION'!$A$1:$CP$1,0))</f>
        <v>23</v>
      </c>
      <c r="AS97" s="84">
        <f t="shared" si="24"/>
        <v>175</v>
      </c>
      <c r="AT97" s="32">
        <f>INDEX('DATA POBLACION'!$A$1:$CP$357,MATCH($G97,'DATA POBLACION'!$F$1:$F$357,0),MATCH(CONCATENATE(AT$1,"_",$H97),'DATA POBLACION'!$A$1:$CP$1,0))</f>
        <v>16</v>
      </c>
      <c r="AU97" s="32">
        <f>INDEX('DATA POBLACION'!$A$1:$CP$357,MATCH($G97,'DATA POBLACION'!$F$1:$F$357,0),MATCH(CONCATENATE(AU$1,"_",$H97),'DATA POBLACION'!$A$1:$CP$1,0))</f>
        <v>17</v>
      </c>
      <c r="AV97" s="32">
        <f>INDEX('DATA POBLACION'!$A$1:$CP$357,MATCH($G97,'DATA POBLACION'!$F$1:$F$357,0),MATCH(CONCATENATE(AV$1,"_",$H97),'DATA POBLACION'!$A$1:$CP$1,0))</f>
        <v>12</v>
      </c>
      <c r="AW97" s="32">
        <f>INDEX('DATA POBLACION'!$A$1:$CP$357,MATCH($G97,'DATA POBLACION'!$F$1:$F$357,0),MATCH(CONCATENATE(AW$1,"_",$H97),'DATA POBLACION'!$A$1:$CP$1,0))</f>
        <v>11</v>
      </c>
      <c r="AX97" s="32">
        <f>INDEX('DATA POBLACION'!$A$1:$CP$357,MATCH($G97,'DATA POBLACION'!$F$1:$F$357,0),MATCH(CONCATENATE(AX$1,"_",$H97),'DATA POBLACION'!$A$1:$CP$1,0))</f>
        <v>18</v>
      </c>
      <c r="AY97" s="83">
        <f t="shared" si="25"/>
        <v>74</v>
      </c>
    </row>
    <row r="98" spans="1:51" x14ac:dyDescent="0.2">
      <c r="A98" s="18" t="s">
        <v>55</v>
      </c>
      <c r="B98" s="19" t="s">
        <v>65</v>
      </c>
      <c r="C98" s="20" t="s">
        <v>129</v>
      </c>
      <c r="D98" s="21" t="s">
        <v>4</v>
      </c>
      <c r="E98" s="22" t="s">
        <v>30</v>
      </c>
      <c r="F98" s="23">
        <v>1</v>
      </c>
      <c r="G98" s="24" t="s">
        <v>30</v>
      </c>
      <c r="H98" s="4" t="s">
        <v>125</v>
      </c>
      <c r="I98" s="4">
        <f t="shared" si="26"/>
        <v>730</v>
      </c>
      <c r="J98" s="32">
        <f>INDEX('DATA POBLACION'!$A$1:$CP$357,MATCH($G98,'DATA POBLACION'!$F$1:$F$357,0),MATCH(CONCATENATE(J$1,"_",$H98),'DATA POBLACION'!$A$1:$CP$1,0))</f>
        <v>8</v>
      </c>
      <c r="K98" s="32">
        <f>INDEX('DATA POBLACION'!$A$1:$CP$357,MATCH($G98,'DATA POBLACION'!$F$1:$F$357,0),MATCH(CONCATENATE(K$1,"_",$H98),'DATA POBLACION'!$A$1:$CP$1,0))</f>
        <v>9</v>
      </c>
      <c r="L98" s="32">
        <f>INDEX('DATA POBLACION'!$A$1:$CP$357,MATCH($G98,'DATA POBLACION'!$F$1:$F$357,0),MATCH(CONCATENATE(L$1,"_",$H98),'DATA POBLACION'!$A$1:$CP$1,0))</f>
        <v>10</v>
      </c>
      <c r="M98" s="32">
        <f>INDEX('DATA POBLACION'!$A$1:$CP$357,MATCH($G98,'DATA POBLACION'!$F$1:$F$357,0),MATCH(CONCATENATE(M$1,"_",$H98),'DATA POBLACION'!$A$1:$CP$1,0))</f>
        <v>13</v>
      </c>
      <c r="N98" s="32">
        <f>INDEX('DATA POBLACION'!$A$1:$CP$357,MATCH($G98,'DATA POBLACION'!$F$1:$F$357,0),MATCH(CONCATENATE(N$1,"_",$H98),'DATA POBLACION'!$A$1:$CP$1,0))</f>
        <v>13</v>
      </c>
      <c r="O98" s="85">
        <f t="shared" ref="O98:O129" si="28">SUM(L98:N98)</f>
        <v>36</v>
      </c>
      <c r="P98" s="84">
        <f t="shared" ref="P98:P107" si="29">SUM(J98:N98)</f>
        <v>53</v>
      </c>
      <c r="Q98" s="32">
        <f>INDEX('DATA POBLACION'!$A$1:$CP$357,MATCH($G98,'DATA POBLACION'!$F$1:$F$357,0),MATCH(CONCATENATE(Q$1,"_",$H98),'DATA POBLACION'!$A$1:$CP$1,0))</f>
        <v>9</v>
      </c>
      <c r="R98" s="32">
        <f>INDEX('DATA POBLACION'!$A$1:$CP$357,MATCH($G98,'DATA POBLACION'!$F$1:$F$357,0),MATCH(CONCATENATE(R$1,"_",$H98),'DATA POBLACION'!$A$1:$CP$1,0))</f>
        <v>10</v>
      </c>
      <c r="S98" s="32">
        <f>INDEX('DATA POBLACION'!$A$1:$CP$357,MATCH($G98,'DATA POBLACION'!$F$1:$F$357,0),MATCH(CONCATENATE(S$1,"_",$H98),'DATA POBLACION'!$A$1:$CP$1,0))</f>
        <v>10</v>
      </c>
      <c r="T98" s="32">
        <f>INDEX('DATA POBLACION'!$A$1:$CP$357,MATCH($G98,'DATA POBLACION'!$F$1:$F$357,0),MATCH(CONCATENATE(T$1,"_",$H98),'DATA POBLACION'!$A$1:$CP$1,0))</f>
        <v>9</v>
      </c>
      <c r="U98" s="32">
        <f>INDEX('DATA POBLACION'!$A$1:$CP$357,MATCH($G98,'DATA POBLACION'!$F$1:$F$357,0),MATCH(CONCATENATE(U$1,"_",$H98),'DATA POBLACION'!$A$1:$CP$1,0))</f>
        <v>6</v>
      </c>
      <c r="V98" s="84">
        <f t="shared" ref="V98:V129" si="30">SUM(Q98:U98)</f>
        <v>44</v>
      </c>
      <c r="W98" s="32">
        <f>INDEX('DATA POBLACION'!$A$1:$CP$357,MATCH($G98,'DATA POBLACION'!$F$1:$F$357,0),MATCH(CONCATENATE(W$1,"_",$H98),'DATA POBLACION'!$A$1:$CP$1,0))</f>
        <v>10</v>
      </c>
      <c r="X98" s="32">
        <f>INDEX('DATA POBLACION'!$A$1:$CP$357,MATCH($G98,'DATA POBLACION'!$F$1:$F$357,0),MATCH(CONCATENATE(X$1,"_",$H98),'DATA POBLACION'!$A$1:$CP$1,0))</f>
        <v>10</v>
      </c>
      <c r="Y98" s="32">
        <f>INDEX('DATA POBLACION'!$A$1:$CP$357,MATCH($G98,'DATA POBLACION'!$F$1:$F$357,0),MATCH(CONCATENATE(Y$1,"_",$H98),'DATA POBLACION'!$A$1:$CP$1,0))</f>
        <v>11</v>
      </c>
      <c r="Z98" s="32">
        <f>INDEX('DATA POBLACION'!$A$1:$CP$357,MATCH($G98,'DATA POBLACION'!$F$1:$F$357,0),MATCH(CONCATENATE(Z$1,"_",$H98),'DATA POBLACION'!$A$1:$CP$1,0))</f>
        <v>8</v>
      </c>
      <c r="AA98" s="32">
        <f>INDEX('DATA POBLACION'!$A$1:$CP$357,MATCH($G98,'DATA POBLACION'!$F$1:$F$357,0),MATCH(CONCATENATE(AA$1,"_",$H98),'DATA POBLACION'!$A$1:$CP$1,0))</f>
        <v>13</v>
      </c>
      <c r="AB98" s="83">
        <f t="shared" ref="AB98:AB129" si="31">SUM(W98:AA98)</f>
        <v>52</v>
      </c>
      <c r="AC98" s="32">
        <f>INDEX('DATA POBLACION'!$A$1:$CP$357,MATCH($G98,'DATA POBLACION'!$F$1:$F$357,0),MATCH(CONCATENATE(AC$1,"_",$H98),'DATA POBLACION'!$A$1:$CP$1,0))</f>
        <v>17</v>
      </c>
      <c r="AD98" s="32">
        <f>INDEX('DATA POBLACION'!$A$1:$CP$357,MATCH($G98,'DATA POBLACION'!$F$1:$F$357,0),MATCH(CONCATENATE(AD$1,"_",$H98),'DATA POBLACION'!$A$1:$CP$1,0))</f>
        <v>14</v>
      </c>
      <c r="AE98" s="32">
        <f>INDEX('DATA POBLACION'!$A$1:$CP$357,MATCH($G98,'DATA POBLACION'!$F$1:$F$357,0),MATCH(CONCATENATE(AE$1,"_",$H98),'DATA POBLACION'!$A$1:$CP$1,0))</f>
        <v>14</v>
      </c>
      <c r="AF98" s="84">
        <f t="shared" ref="AF98:AF129" si="32">SUM(AC98:AE98)</f>
        <v>45</v>
      </c>
      <c r="AG98" s="32">
        <f>INDEX('DATA POBLACION'!$A$1:$CP$357,MATCH($G98,'DATA POBLACION'!$F$1:$F$357,0),MATCH(CONCATENATE(AG$1,"_",$H98),'DATA POBLACION'!$A$1:$CP$1,0))</f>
        <v>16</v>
      </c>
      <c r="AH98" s="32">
        <f>INDEX('DATA POBLACION'!$A$1:$CP$357,MATCH($G98,'DATA POBLACION'!$F$1:$F$357,0),MATCH(CONCATENATE(AH$1,"_",$H98),'DATA POBLACION'!$A$1:$CP$1,0))</f>
        <v>13</v>
      </c>
      <c r="AI98" s="4">
        <f t="shared" si="27"/>
        <v>74</v>
      </c>
      <c r="AJ98" s="32">
        <f>INDEX('DATA POBLACION'!$A$1:$CP$357,MATCH($G98,'DATA POBLACION'!$F$1:$F$357,0),MATCH(CONCATENATE(AJ$1,"_",$H98),'DATA POBLACION'!$A$1:$CP$1,0))</f>
        <v>69</v>
      </c>
      <c r="AK98" s="32">
        <f>INDEX('DATA POBLACION'!$A$1:$CP$357,MATCH($G98,'DATA POBLACION'!$F$1:$F$357,0),MATCH(CONCATENATE(AK$1,"_",$H98),'DATA POBLACION'!$A$1:$CP$1,0))</f>
        <v>64</v>
      </c>
      <c r="AL98" s="84">
        <f t="shared" ref="AL98:AL129" si="33">SUM(AG98+AH98+AJ98+AK98)</f>
        <v>162</v>
      </c>
      <c r="AM98" s="32">
        <f>INDEX('DATA POBLACION'!$A$1:$CP$357,MATCH($G98,'DATA POBLACION'!$F$1:$F$357,0),MATCH(CONCATENATE(AM$1,"_",$H98),'DATA POBLACION'!$A$1:$CP$1,0))</f>
        <v>65</v>
      </c>
      <c r="AN98" s="32">
        <f>INDEX('DATA POBLACION'!$A$1:$CP$357,MATCH($G98,'DATA POBLACION'!$F$1:$F$357,0),MATCH(CONCATENATE(AN$1,"_",$H98),'DATA POBLACION'!$A$1:$CP$1,0))</f>
        <v>49</v>
      </c>
      <c r="AO98" s="32">
        <f>INDEX('DATA POBLACION'!$A$1:$CP$357,MATCH($G98,'DATA POBLACION'!$F$1:$F$357,0),MATCH(CONCATENATE(AO$1,"_",$H98),'DATA POBLACION'!$A$1:$CP$1,0))</f>
        <v>39</v>
      </c>
      <c r="AP98" s="32">
        <f>INDEX('DATA POBLACION'!$A$1:$CP$357,MATCH($G98,'DATA POBLACION'!$F$1:$F$357,0),MATCH(CONCATENATE(AP$1,"_",$H98),'DATA POBLACION'!$A$1:$CP$1,0))</f>
        <v>39</v>
      </c>
      <c r="AQ98" s="32">
        <f>INDEX('DATA POBLACION'!$A$1:$CP$357,MATCH($G98,'DATA POBLACION'!$F$1:$F$357,0),MATCH(CONCATENATE(AQ$1,"_",$H98),'DATA POBLACION'!$A$1:$CP$1,0))</f>
        <v>37</v>
      </c>
      <c r="AR98" s="32">
        <f>INDEX('DATA POBLACION'!$A$1:$CP$357,MATCH($G98,'DATA POBLACION'!$F$1:$F$357,0),MATCH(CONCATENATE(AR$1,"_",$H98),'DATA POBLACION'!$A$1:$CP$1,0))</f>
        <v>52</v>
      </c>
      <c r="AS98" s="84">
        <f t="shared" ref="AS98:AS129" si="34">SUM(AM98+AN98+AO98+AP98+AQ98+AR98)</f>
        <v>281</v>
      </c>
      <c r="AT98" s="32">
        <f>INDEX('DATA POBLACION'!$A$1:$CP$357,MATCH($G98,'DATA POBLACION'!$F$1:$F$357,0),MATCH(CONCATENATE(AT$1,"_",$H98),'DATA POBLACION'!$A$1:$CP$1,0))</f>
        <v>34</v>
      </c>
      <c r="AU98" s="32">
        <f>INDEX('DATA POBLACION'!$A$1:$CP$357,MATCH($G98,'DATA POBLACION'!$F$1:$F$357,0),MATCH(CONCATENATE(AU$1,"_",$H98),'DATA POBLACION'!$A$1:$CP$1,0))</f>
        <v>24</v>
      </c>
      <c r="AV98" s="32">
        <f>INDEX('DATA POBLACION'!$A$1:$CP$357,MATCH($G98,'DATA POBLACION'!$F$1:$F$357,0),MATCH(CONCATENATE(AV$1,"_",$H98),'DATA POBLACION'!$A$1:$CP$1,0))</f>
        <v>14</v>
      </c>
      <c r="AW98" s="32">
        <f>INDEX('DATA POBLACION'!$A$1:$CP$357,MATCH($G98,'DATA POBLACION'!$F$1:$F$357,0),MATCH(CONCATENATE(AW$1,"_",$H98),'DATA POBLACION'!$A$1:$CP$1,0))</f>
        <v>9</v>
      </c>
      <c r="AX98" s="32">
        <f>INDEX('DATA POBLACION'!$A$1:$CP$357,MATCH($G98,'DATA POBLACION'!$F$1:$F$357,0),MATCH(CONCATENATE(AX$1,"_",$H98),'DATA POBLACION'!$A$1:$CP$1,0))</f>
        <v>12</v>
      </c>
      <c r="AY98" s="83">
        <f t="shared" ref="AY98:AY129" si="35">SUM(AT98:AX98)</f>
        <v>93</v>
      </c>
    </row>
    <row r="99" spans="1:51" x14ac:dyDescent="0.2">
      <c r="A99" s="18" t="s">
        <v>55</v>
      </c>
      <c r="B99" s="19" t="s">
        <v>65</v>
      </c>
      <c r="C99" s="20" t="s">
        <v>129</v>
      </c>
      <c r="D99" s="21" t="s">
        <v>4</v>
      </c>
      <c r="E99" s="22" t="s">
        <v>30</v>
      </c>
      <c r="F99" s="23">
        <v>1</v>
      </c>
      <c r="G99" s="24" t="s">
        <v>30</v>
      </c>
      <c r="H99" s="4" t="s">
        <v>126</v>
      </c>
      <c r="I99" s="4">
        <f t="shared" si="26"/>
        <v>710</v>
      </c>
      <c r="J99" s="32">
        <f>INDEX('DATA POBLACION'!$A$1:$CP$357,MATCH($G99,'DATA POBLACION'!$F$1:$F$357,0),MATCH(CONCATENATE(J$1,"_",$H99),'DATA POBLACION'!$A$1:$CP$1,0))</f>
        <v>4</v>
      </c>
      <c r="K99" s="32">
        <f>INDEX('DATA POBLACION'!$A$1:$CP$357,MATCH($G99,'DATA POBLACION'!$F$1:$F$357,0),MATCH(CONCATENATE(K$1,"_",$H99),'DATA POBLACION'!$A$1:$CP$1,0))</f>
        <v>8</v>
      </c>
      <c r="L99" s="32">
        <f>INDEX('DATA POBLACION'!$A$1:$CP$357,MATCH($G99,'DATA POBLACION'!$F$1:$F$357,0),MATCH(CONCATENATE(L$1,"_",$H99),'DATA POBLACION'!$A$1:$CP$1,0))</f>
        <v>10</v>
      </c>
      <c r="M99" s="32">
        <f>INDEX('DATA POBLACION'!$A$1:$CP$357,MATCH($G99,'DATA POBLACION'!$F$1:$F$357,0),MATCH(CONCATENATE(M$1,"_",$H99),'DATA POBLACION'!$A$1:$CP$1,0))</f>
        <v>8</v>
      </c>
      <c r="N99" s="32">
        <f>INDEX('DATA POBLACION'!$A$1:$CP$357,MATCH($G99,'DATA POBLACION'!$F$1:$F$357,0),MATCH(CONCATENATE(N$1,"_",$H99),'DATA POBLACION'!$A$1:$CP$1,0))</f>
        <v>7</v>
      </c>
      <c r="O99" s="85">
        <f t="shared" si="28"/>
        <v>25</v>
      </c>
      <c r="P99" s="84">
        <f t="shared" si="29"/>
        <v>37</v>
      </c>
      <c r="Q99" s="32">
        <f>INDEX('DATA POBLACION'!$A$1:$CP$357,MATCH($G99,'DATA POBLACION'!$F$1:$F$357,0),MATCH(CONCATENATE(Q$1,"_",$H99),'DATA POBLACION'!$A$1:$CP$1,0))</f>
        <v>15</v>
      </c>
      <c r="R99" s="32">
        <f>INDEX('DATA POBLACION'!$A$1:$CP$357,MATCH($G99,'DATA POBLACION'!$F$1:$F$357,0),MATCH(CONCATENATE(R$1,"_",$H99),'DATA POBLACION'!$A$1:$CP$1,0))</f>
        <v>9</v>
      </c>
      <c r="S99" s="32">
        <f>INDEX('DATA POBLACION'!$A$1:$CP$357,MATCH($G99,'DATA POBLACION'!$F$1:$F$357,0),MATCH(CONCATENATE(S$1,"_",$H99),'DATA POBLACION'!$A$1:$CP$1,0))</f>
        <v>12</v>
      </c>
      <c r="T99" s="32">
        <f>INDEX('DATA POBLACION'!$A$1:$CP$357,MATCH($G99,'DATA POBLACION'!$F$1:$F$357,0),MATCH(CONCATENATE(T$1,"_",$H99),'DATA POBLACION'!$A$1:$CP$1,0))</f>
        <v>11</v>
      </c>
      <c r="U99" s="32">
        <f>INDEX('DATA POBLACION'!$A$1:$CP$357,MATCH($G99,'DATA POBLACION'!$F$1:$F$357,0),MATCH(CONCATENATE(U$1,"_",$H99),'DATA POBLACION'!$A$1:$CP$1,0))</f>
        <v>11</v>
      </c>
      <c r="V99" s="84">
        <f t="shared" si="30"/>
        <v>58</v>
      </c>
      <c r="W99" s="32">
        <f>INDEX('DATA POBLACION'!$A$1:$CP$357,MATCH($G99,'DATA POBLACION'!$F$1:$F$357,0),MATCH(CONCATENATE(W$1,"_",$H99),'DATA POBLACION'!$A$1:$CP$1,0))</f>
        <v>6</v>
      </c>
      <c r="X99" s="32">
        <f>INDEX('DATA POBLACION'!$A$1:$CP$357,MATCH($G99,'DATA POBLACION'!$F$1:$F$357,0),MATCH(CONCATENATE(X$1,"_",$H99),'DATA POBLACION'!$A$1:$CP$1,0))</f>
        <v>16</v>
      </c>
      <c r="Y99" s="32">
        <f>INDEX('DATA POBLACION'!$A$1:$CP$357,MATCH($G99,'DATA POBLACION'!$F$1:$F$357,0),MATCH(CONCATENATE(Y$1,"_",$H99),'DATA POBLACION'!$A$1:$CP$1,0))</f>
        <v>11</v>
      </c>
      <c r="Z99" s="32">
        <f>INDEX('DATA POBLACION'!$A$1:$CP$357,MATCH($G99,'DATA POBLACION'!$F$1:$F$357,0),MATCH(CONCATENATE(Z$1,"_",$H99),'DATA POBLACION'!$A$1:$CP$1,0))</f>
        <v>14</v>
      </c>
      <c r="AA99" s="32">
        <f>INDEX('DATA POBLACION'!$A$1:$CP$357,MATCH($G99,'DATA POBLACION'!$F$1:$F$357,0),MATCH(CONCATENATE(AA$1,"_",$H99),'DATA POBLACION'!$A$1:$CP$1,0))</f>
        <v>11</v>
      </c>
      <c r="AB99" s="83">
        <f t="shared" si="31"/>
        <v>58</v>
      </c>
      <c r="AC99" s="32">
        <f>INDEX('DATA POBLACION'!$A$1:$CP$357,MATCH($G99,'DATA POBLACION'!$F$1:$F$357,0),MATCH(CONCATENATE(AC$1,"_",$H99),'DATA POBLACION'!$A$1:$CP$1,0))</f>
        <v>12</v>
      </c>
      <c r="AD99" s="32">
        <f>INDEX('DATA POBLACION'!$A$1:$CP$357,MATCH($G99,'DATA POBLACION'!$F$1:$F$357,0),MATCH(CONCATENATE(AD$1,"_",$H99),'DATA POBLACION'!$A$1:$CP$1,0))</f>
        <v>13</v>
      </c>
      <c r="AE99" s="32">
        <f>INDEX('DATA POBLACION'!$A$1:$CP$357,MATCH($G99,'DATA POBLACION'!$F$1:$F$357,0),MATCH(CONCATENATE(AE$1,"_",$H99),'DATA POBLACION'!$A$1:$CP$1,0))</f>
        <v>15</v>
      </c>
      <c r="AF99" s="84">
        <f t="shared" si="32"/>
        <v>40</v>
      </c>
      <c r="AG99" s="32">
        <f>INDEX('DATA POBLACION'!$A$1:$CP$357,MATCH($G99,'DATA POBLACION'!$F$1:$F$357,0),MATCH(CONCATENATE(AG$1,"_",$H99),'DATA POBLACION'!$A$1:$CP$1,0))</f>
        <v>11</v>
      </c>
      <c r="AH99" s="32">
        <f>INDEX('DATA POBLACION'!$A$1:$CP$357,MATCH($G99,'DATA POBLACION'!$F$1:$F$357,0),MATCH(CONCATENATE(AH$1,"_",$H99),'DATA POBLACION'!$A$1:$CP$1,0))</f>
        <v>12</v>
      </c>
      <c r="AI99" s="4">
        <f t="shared" si="27"/>
        <v>63</v>
      </c>
      <c r="AJ99" s="32">
        <f>INDEX('DATA POBLACION'!$A$1:$CP$357,MATCH($G99,'DATA POBLACION'!$F$1:$F$357,0),MATCH(CONCATENATE(AJ$1,"_",$H99),'DATA POBLACION'!$A$1:$CP$1,0))</f>
        <v>67</v>
      </c>
      <c r="AK99" s="32">
        <f>INDEX('DATA POBLACION'!$A$1:$CP$357,MATCH($G99,'DATA POBLACION'!$F$1:$F$357,0),MATCH(CONCATENATE(AK$1,"_",$H99),'DATA POBLACION'!$A$1:$CP$1,0))</f>
        <v>72</v>
      </c>
      <c r="AL99" s="84">
        <f t="shared" si="33"/>
        <v>162</v>
      </c>
      <c r="AM99" s="32">
        <f>INDEX('DATA POBLACION'!$A$1:$CP$357,MATCH($G99,'DATA POBLACION'!$F$1:$F$357,0),MATCH(CONCATENATE(AM$1,"_",$H99),'DATA POBLACION'!$A$1:$CP$1,0))</f>
        <v>59</v>
      </c>
      <c r="AN99" s="32">
        <f>INDEX('DATA POBLACION'!$A$1:$CP$357,MATCH($G99,'DATA POBLACION'!$F$1:$F$357,0),MATCH(CONCATENATE(AN$1,"_",$H99),'DATA POBLACION'!$A$1:$CP$1,0))</f>
        <v>53</v>
      </c>
      <c r="AO99" s="32">
        <f>INDEX('DATA POBLACION'!$A$1:$CP$357,MATCH($G99,'DATA POBLACION'!$F$1:$F$357,0),MATCH(CONCATENATE(AO$1,"_",$H99),'DATA POBLACION'!$A$1:$CP$1,0))</f>
        <v>37</v>
      </c>
      <c r="AP99" s="32">
        <f>INDEX('DATA POBLACION'!$A$1:$CP$357,MATCH($G99,'DATA POBLACION'!$F$1:$F$357,0),MATCH(CONCATENATE(AP$1,"_",$H99),'DATA POBLACION'!$A$1:$CP$1,0))</f>
        <v>32</v>
      </c>
      <c r="AQ99" s="32">
        <f>INDEX('DATA POBLACION'!$A$1:$CP$357,MATCH($G99,'DATA POBLACION'!$F$1:$F$357,0),MATCH(CONCATENATE(AQ$1,"_",$H99),'DATA POBLACION'!$A$1:$CP$1,0))</f>
        <v>42</v>
      </c>
      <c r="AR99" s="32">
        <f>INDEX('DATA POBLACION'!$A$1:$CP$357,MATCH($G99,'DATA POBLACION'!$F$1:$F$357,0),MATCH(CONCATENATE(AR$1,"_",$H99),'DATA POBLACION'!$A$1:$CP$1,0))</f>
        <v>41</v>
      </c>
      <c r="AS99" s="84">
        <f t="shared" si="34"/>
        <v>264</v>
      </c>
      <c r="AT99" s="32">
        <f>INDEX('DATA POBLACION'!$A$1:$CP$357,MATCH($G99,'DATA POBLACION'!$F$1:$F$357,0),MATCH(CONCATENATE(AT$1,"_",$H99),'DATA POBLACION'!$A$1:$CP$1,0))</f>
        <v>22</v>
      </c>
      <c r="AU99" s="32">
        <f>INDEX('DATA POBLACION'!$A$1:$CP$357,MATCH($G99,'DATA POBLACION'!$F$1:$F$357,0),MATCH(CONCATENATE(AU$1,"_",$H99),'DATA POBLACION'!$A$1:$CP$1,0))</f>
        <v>31</v>
      </c>
      <c r="AV99" s="32">
        <f>INDEX('DATA POBLACION'!$A$1:$CP$357,MATCH($G99,'DATA POBLACION'!$F$1:$F$357,0),MATCH(CONCATENATE(AV$1,"_",$H99),'DATA POBLACION'!$A$1:$CP$1,0))</f>
        <v>14</v>
      </c>
      <c r="AW99" s="32">
        <f>INDEX('DATA POBLACION'!$A$1:$CP$357,MATCH($G99,'DATA POBLACION'!$F$1:$F$357,0),MATCH(CONCATENATE(AW$1,"_",$H99),'DATA POBLACION'!$A$1:$CP$1,0))</f>
        <v>13</v>
      </c>
      <c r="AX99" s="32">
        <f>INDEX('DATA POBLACION'!$A$1:$CP$357,MATCH($G99,'DATA POBLACION'!$F$1:$F$357,0),MATCH(CONCATENATE(AX$1,"_",$H99),'DATA POBLACION'!$A$1:$CP$1,0))</f>
        <v>11</v>
      </c>
      <c r="AY99" s="83">
        <f t="shared" si="35"/>
        <v>91</v>
      </c>
    </row>
    <row r="100" spans="1:51" x14ac:dyDescent="0.2">
      <c r="A100" s="18" t="s">
        <v>51</v>
      </c>
      <c r="B100" s="19" t="s">
        <v>65</v>
      </c>
      <c r="C100" s="20" t="s">
        <v>129</v>
      </c>
      <c r="D100" s="21" t="s">
        <v>4</v>
      </c>
      <c r="E100" s="22" t="s">
        <v>4</v>
      </c>
      <c r="F100" s="23">
        <v>2</v>
      </c>
      <c r="G100" s="24" t="s">
        <v>233</v>
      </c>
      <c r="H100" s="4" t="s">
        <v>125</v>
      </c>
      <c r="I100" s="4">
        <f t="shared" si="26"/>
        <v>375</v>
      </c>
      <c r="J100" s="32">
        <f>INDEX('DATA POBLACION'!$A$1:$CP$357,MATCH($G100,'DATA POBLACION'!$F$1:$F$357,0),MATCH(CONCATENATE(J$1,"_",$H100),'DATA POBLACION'!$A$1:$CP$1,0))</f>
        <v>7</v>
      </c>
      <c r="K100" s="32">
        <f>INDEX('DATA POBLACION'!$A$1:$CP$357,MATCH($G100,'DATA POBLACION'!$F$1:$F$357,0),MATCH(CONCATENATE(K$1,"_",$H100),'DATA POBLACION'!$A$1:$CP$1,0))</f>
        <v>7</v>
      </c>
      <c r="L100" s="32">
        <f>INDEX('DATA POBLACION'!$A$1:$CP$357,MATCH($G100,'DATA POBLACION'!$F$1:$F$357,0),MATCH(CONCATENATE(L$1,"_",$H100),'DATA POBLACION'!$A$1:$CP$1,0))</f>
        <v>8</v>
      </c>
      <c r="M100" s="32">
        <f>INDEX('DATA POBLACION'!$A$1:$CP$357,MATCH($G100,'DATA POBLACION'!$F$1:$F$357,0),MATCH(CONCATENATE(M$1,"_",$H100),'DATA POBLACION'!$A$1:$CP$1,0))</f>
        <v>8</v>
      </c>
      <c r="N100" s="32">
        <f>INDEX('DATA POBLACION'!$A$1:$CP$357,MATCH($G100,'DATA POBLACION'!$F$1:$F$357,0),MATCH(CONCATENATE(N$1,"_",$H100),'DATA POBLACION'!$A$1:$CP$1,0))</f>
        <v>9</v>
      </c>
      <c r="O100" s="85">
        <f t="shared" si="28"/>
        <v>25</v>
      </c>
      <c r="P100" s="84">
        <f t="shared" si="29"/>
        <v>39</v>
      </c>
      <c r="Q100" s="32">
        <f>INDEX('DATA POBLACION'!$A$1:$CP$357,MATCH($G100,'DATA POBLACION'!$F$1:$F$357,0),MATCH(CONCATENATE(Q$1,"_",$H100),'DATA POBLACION'!$A$1:$CP$1,0))</f>
        <v>8</v>
      </c>
      <c r="R100" s="32">
        <f>INDEX('DATA POBLACION'!$A$1:$CP$357,MATCH($G100,'DATA POBLACION'!$F$1:$F$357,0),MATCH(CONCATENATE(R$1,"_",$H100),'DATA POBLACION'!$A$1:$CP$1,0))</f>
        <v>9</v>
      </c>
      <c r="S100" s="32">
        <f>INDEX('DATA POBLACION'!$A$1:$CP$357,MATCH($G100,'DATA POBLACION'!$F$1:$F$357,0),MATCH(CONCATENATE(S$1,"_",$H100),'DATA POBLACION'!$A$1:$CP$1,0))</f>
        <v>10</v>
      </c>
      <c r="T100" s="32">
        <f>INDEX('DATA POBLACION'!$A$1:$CP$357,MATCH($G100,'DATA POBLACION'!$F$1:$F$357,0),MATCH(CONCATENATE(T$1,"_",$H100),'DATA POBLACION'!$A$1:$CP$1,0))</f>
        <v>10</v>
      </c>
      <c r="U100" s="32">
        <f>INDEX('DATA POBLACION'!$A$1:$CP$357,MATCH($G100,'DATA POBLACION'!$F$1:$F$357,0),MATCH(CONCATENATE(U$1,"_",$H100),'DATA POBLACION'!$A$1:$CP$1,0))</f>
        <v>10</v>
      </c>
      <c r="V100" s="84">
        <f t="shared" si="30"/>
        <v>47</v>
      </c>
      <c r="W100" s="32">
        <f>INDEX('DATA POBLACION'!$A$1:$CP$357,MATCH($G100,'DATA POBLACION'!$F$1:$F$357,0),MATCH(CONCATENATE(W$1,"_",$H100),'DATA POBLACION'!$A$1:$CP$1,0))</f>
        <v>9</v>
      </c>
      <c r="X100" s="32">
        <f>INDEX('DATA POBLACION'!$A$1:$CP$357,MATCH($G100,'DATA POBLACION'!$F$1:$F$357,0),MATCH(CONCATENATE(X$1,"_",$H100),'DATA POBLACION'!$A$1:$CP$1,0))</f>
        <v>9</v>
      </c>
      <c r="Y100" s="32">
        <f>INDEX('DATA POBLACION'!$A$1:$CP$357,MATCH($G100,'DATA POBLACION'!$F$1:$F$357,0),MATCH(CONCATENATE(Y$1,"_",$H100),'DATA POBLACION'!$A$1:$CP$1,0))</f>
        <v>9</v>
      </c>
      <c r="Z100" s="32">
        <f>INDEX('DATA POBLACION'!$A$1:$CP$357,MATCH($G100,'DATA POBLACION'!$F$1:$F$357,0),MATCH(CONCATENATE(Z$1,"_",$H100),'DATA POBLACION'!$A$1:$CP$1,0))</f>
        <v>8</v>
      </c>
      <c r="AA100" s="32">
        <f>INDEX('DATA POBLACION'!$A$1:$CP$357,MATCH($G100,'DATA POBLACION'!$F$1:$F$357,0),MATCH(CONCATENATE(AA$1,"_",$H100),'DATA POBLACION'!$A$1:$CP$1,0))</f>
        <v>8</v>
      </c>
      <c r="AB100" s="83">
        <f t="shared" si="31"/>
        <v>43</v>
      </c>
      <c r="AC100" s="32">
        <f>INDEX('DATA POBLACION'!$A$1:$CP$357,MATCH($G100,'DATA POBLACION'!$F$1:$F$357,0),MATCH(CONCATENATE(AC$1,"_",$H100),'DATA POBLACION'!$A$1:$CP$1,0))</f>
        <v>8</v>
      </c>
      <c r="AD100" s="32">
        <f>INDEX('DATA POBLACION'!$A$1:$CP$357,MATCH($G100,'DATA POBLACION'!$F$1:$F$357,0),MATCH(CONCATENATE(AD$1,"_",$H100),'DATA POBLACION'!$A$1:$CP$1,0))</f>
        <v>7</v>
      </c>
      <c r="AE100" s="32">
        <f>INDEX('DATA POBLACION'!$A$1:$CP$357,MATCH($G100,'DATA POBLACION'!$F$1:$F$357,0),MATCH(CONCATENATE(AE$1,"_",$H100),'DATA POBLACION'!$A$1:$CP$1,0))</f>
        <v>7</v>
      </c>
      <c r="AF100" s="84">
        <f t="shared" si="32"/>
        <v>22</v>
      </c>
      <c r="AG100" s="32">
        <f>INDEX('DATA POBLACION'!$A$1:$CP$357,MATCH($G100,'DATA POBLACION'!$F$1:$F$357,0),MATCH(CONCATENATE(AG$1,"_",$H100),'DATA POBLACION'!$A$1:$CP$1,0))</f>
        <v>7</v>
      </c>
      <c r="AH100" s="32">
        <f>INDEX('DATA POBLACION'!$A$1:$CP$357,MATCH($G100,'DATA POBLACION'!$F$1:$F$357,0),MATCH(CONCATENATE(AH$1,"_",$H100),'DATA POBLACION'!$A$1:$CP$1,0))</f>
        <v>8</v>
      </c>
      <c r="AI100" s="4">
        <f t="shared" si="27"/>
        <v>37</v>
      </c>
      <c r="AJ100" s="32">
        <f>INDEX('DATA POBLACION'!$A$1:$CP$357,MATCH($G100,'DATA POBLACION'!$F$1:$F$357,0),MATCH(CONCATENATE(AJ$1,"_",$H100),'DATA POBLACION'!$A$1:$CP$1,0))</f>
        <v>34</v>
      </c>
      <c r="AK100" s="32">
        <f>INDEX('DATA POBLACION'!$A$1:$CP$357,MATCH($G100,'DATA POBLACION'!$F$1:$F$357,0),MATCH(CONCATENATE(AK$1,"_",$H100),'DATA POBLACION'!$A$1:$CP$1,0))</f>
        <v>31</v>
      </c>
      <c r="AL100" s="84">
        <f t="shared" si="33"/>
        <v>80</v>
      </c>
      <c r="AM100" s="32">
        <f>INDEX('DATA POBLACION'!$A$1:$CP$357,MATCH($G100,'DATA POBLACION'!$F$1:$F$357,0),MATCH(CONCATENATE(AM$1,"_",$H100),'DATA POBLACION'!$A$1:$CP$1,0))</f>
        <v>26</v>
      </c>
      <c r="AN100" s="32">
        <f>INDEX('DATA POBLACION'!$A$1:$CP$357,MATCH($G100,'DATA POBLACION'!$F$1:$F$357,0),MATCH(CONCATENATE(AN$1,"_",$H100),'DATA POBLACION'!$A$1:$CP$1,0))</f>
        <v>24</v>
      </c>
      <c r="AO100" s="32">
        <f>INDEX('DATA POBLACION'!$A$1:$CP$357,MATCH($G100,'DATA POBLACION'!$F$1:$F$357,0),MATCH(CONCATENATE(AO$1,"_",$H100),'DATA POBLACION'!$A$1:$CP$1,0))</f>
        <v>20</v>
      </c>
      <c r="AP100" s="32">
        <f>INDEX('DATA POBLACION'!$A$1:$CP$357,MATCH($G100,'DATA POBLACION'!$F$1:$F$357,0),MATCH(CONCATENATE(AP$1,"_",$H100),'DATA POBLACION'!$A$1:$CP$1,0))</f>
        <v>16</v>
      </c>
      <c r="AQ100" s="32">
        <f>INDEX('DATA POBLACION'!$A$1:$CP$357,MATCH($G100,'DATA POBLACION'!$F$1:$F$357,0),MATCH(CONCATENATE(AQ$1,"_",$H100),'DATA POBLACION'!$A$1:$CP$1,0))</f>
        <v>14</v>
      </c>
      <c r="AR100" s="32">
        <f>INDEX('DATA POBLACION'!$A$1:$CP$357,MATCH($G100,'DATA POBLACION'!$F$1:$F$357,0),MATCH(CONCATENATE(AR$1,"_",$H100),'DATA POBLACION'!$A$1:$CP$1,0))</f>
        <v>12</v>
      </c>
      <c r="AS100" s="84">
        <f t="shared" si="34"/>
        <v>112</v>
      </c>
      <c r="AT100" s="32">
        <f>INDEX('DATA POBLACION'!$A$1:$CP$357,MATCH($G100,'DATA POBLACION'!$F$1:$F$357,0),MATCH(CONCATENATE(AT$1,"_",$H100),'DATA POBLACION'!$A$1:$CP$1,0))</f>
        <v>11</v>
      </c>
      <c r="AU100" s="32">
        <f>INDEX('DATA POBLACION'!$A$1:$CP$357,MATCH($G100,'DATA POBLACION'!$F$1:$F$357,0),MATCH(CONCATENATE(AU$1,"_",$H100),'DATA POBLACION'!$A$1:$CP$1,0))</f>
        <v>8</v>
      </c>
      <c r="AV100" s="32">
        <f>INDEX('DATA POBLACION'!$A$1:$CP$357,MATCH($G100,'DATA POBLACION'!$F$1:$F$357,0),MATCH(CONCATENATE(AV$1,"_",$H100),'DATA POBLACION'!$A$1:$CP$1,0))</f>
        <v>6</v>
      </c>
      <c r="AW100" s="32">
        <f>INDEX('DATA POBLACION'!$A$1:$CP$357,MATCH($G100,'DATA POBLACION'!$F$1:$F$357,0),MATCH(CONCATENATE(AW$1,"_",$H100),'DATA POBLACION'!$A$1:$CP$1,0))</f>
        <v>3</v>
      </c>
      <c r="AX100" s="32">
        <f>INDEX('DATA POBLACION'!$A$1:$CP$357,MATCH($G100,'DATA POBLACION'!$F$1:$F$357,0),MATCH(CONCATENATE(AX$1,"_",$H100),'DATA POBLACION'!$A$1:$CP$1,0))</f>
        <v>4</v>
      </c>
      <c r="AY100" s="83">
        <f t="shared" si="35"/>
        <v>32</v>
      </c>
    </row>
    <row r="101" spans="1:51" x14ac:dyDescent="0.2">
      <c r="A101" s="18" t="s">
        <v>51</v>
      </c>
      <c r="B101" s="19" t="s">
        <v>65</v>
      </c>
      <c r="C101" s="20" t="s">
        <v>129</v>
      </c>
      <c r="D101" s="21" t="s">
        <v>4</v>
      </c>
      <c r="E101" s="22" t="s">
        <v>4</v>
      </c>
      <c r="F101" s="23">
        <v>2</v>
      </c>
      <c r="G101" s="24" t="s">
        <v>233</v>
      </c>
      <c r="H101" s="4" t="s">
        <v>126</v>
      </c>
      <c r="I101" s="4">
        <f t="shared" si="26"/>
        <v>417</v>
      </c>
      <c r="J101" s="32">
        <f>INDEX('DATA POBLACION'!$A$1:$CP$357,MATCH($G101,'DATA POBLACION'!$F$1:$F$357,0),MATCH(CONCATENATE(J$1,"_",$H101),'DATA POBLACION'!$A$1:$CP$1,0))</f>
        <v>7</v>
      </c>
      <c r="K101" s="32">
        <f>INDEX('DATA POBLACION'!$A$1:$CP$357,MATCH($G101,'DATA POBLACION'!$F$1:$F$357,0),MATCH(CONCATENATE(K$1,"_",$H101),'DATA POBLACION'!$A$1:$CP$1,0))</f>
        <v>7</v>
      </c>
      <c r="L101" s="32">
        <f>INDEX('DATA POBLACION'!$A$1:$CP$357,MATCH($G101,'DATA POBLACION'!$F$1:$F$357,0),MATCH(CONCATENATE(L$1,"_",$H101),'DATA POBLACION'!$A$1:$CP$1,0))</f>
        <v>8</v>
      </c>
      <c r="M101" s="32">
        <f>INDEX('DATA POBLACION'!$A$1:$CP$357,MATCH($G101,'DATA POBLACION'!$F$1:$F$357,0),MATCH(CONCATENATE(M$1,"_",$H101),'DATA POBLACION'!$A$1:$CP$1,0))</f>
        <v>8</v>
      </c>
      <c r="N101" s="32">
        <f>INDEX('DATA POBLACION'!$A$1:$CP$357,MATCH($G101,'DATA POBLACION'!$F$1:$F$357,0),MATCH(CONCATENATE(N$1,"_",$H101),'DATA POBLACION'!$A$1:$CP$1,0))</f>
        <v>8</v>
      </c>
      <c r="O101" s="85">
        <f t="shared" si="28"/>
        <v>24</v>
      </c>
      <c r="P101" s="84">
        <f t="shared" si="29"/>
        <v>38</v>
      </c>
      <c r="Q101" s="32">
        <f>INDEX('DATA POBLACION'!$A$1:$CP$357,MATCH($G101,'DATA POBLACION'!$F$1:$F$357,0),MATCH(CONCATENATE(Q$1,"_",$H101),'DATA POBLACION'!$A$1:$CP$1,0))</f>
        <v>7</v>
      </c>
      <c r="R101" s="32">
        <f>INDEX('DATA POBLACION'!$A$1:$CP$357,MATCH($G101,'DATA POBLACION'!$F$1:$F$357,0),MATCH(CONCATENATE(R$1,"_",$H101),'DATA POBLACION'!$A$1:$CP$1,0))</f>
        <v>10</v>
      </c>
      <c r="S101" s="32">
        <f>INDEX('DATA POBLACION'!$A$1:$CP$357,MATCH($G101,'DATA POBLACION'!$F$1:$F$357,0),MATCH(CONCATENATE(S$1,"_",$H101),'DATA POBLACION'!$A$1:$CP$1,0))</f>
        <v>10</v>
      </c>
      <c r="T101" s="32">
        <f>INDEX('DATA POBLACION'!$A$1:$CP$357,MATCH($G101,'DATA POBLACION'!$F$1:$F$357,0),MATCH(CONCATENATE(T$1,"_",$H101),'DATA POBLACION'!$A$1:$CP$1,0))</f>
        <v>10</v>
      </c>
      <c r="U101" s="32">
        <f>INDEX('DATA POBLACION'!$A$1:$CP$357,MATCH($G101,'DATA POBLACION'!$F$1:$F$357,0),MATCH(CONCATENATE(U$1,"_",$H101),'DATA POBLACION'!$A$1:$CP$1,0))</f>
        <v>10</v>
      </c>
      <c r="V101" s="84">
        <f t="shared" si="30"/>
        <v>47</v>
      </c>
      <c r="W101" s="32">
        <f>INDEX('DATA POBLACION'!$A$1:$CP$357,MATCH($G101,'DATA POBLACION'!$F$1:$F$357,0),MATCH(CONCATENATE(W$1,"_",$H101),'DATA POBLACION'!$A$1:$CP$1,0))</f>
        <v>9</v>
      </c>
      <c r="X101" s="32">
        <f>INDEX('DATA POBLACION'!$A$1:$CP$357,MATCH($G101,'DATA POBLACION'!$F$1:$F$357,0),MATCH(CONCATENATE(X$1,"_",$H101),'DATA POBLACION'!$A$1:$CP$1,0))</f>
        <v>9</v>
      </c>
      <c r="Y101" s="32">
        <f>INDEX('DATA POBLACION'!$A$1:$CP$357,MATCH($G101,'DATA POBLACION'!$F$1:$F$357,0),MATCH(CONCATENATE(Y$1,"_",$H101),'DATA POBLACION'!$A$1:$CP$1,0))</f>
        <v>9</v>
      </c>
      <c r="Z101" s="32">
        <f>INDEX('DATA POBLACION'!$A$1:$CP$357,MATCH($G101,'DATA POBLACION'!$F$1:$F$357,0),MATCH(CONCATENATE(Z$1,"_",$H101),'DATA POBLACION'!$A$1:$CP$1,0))</f>
        <v>8</v>
      </c>
      <c r="AA101" s="32">
        <f>INDEX('DATA POBLACION'!$A$1:$CP$357,MATCH($G101,'DATA POBLACION'!$F$1:$F$357,0),MATCH(CONCATENATE(AA$1,"_",$H101),'DATA POBLACION'!$A$1:$CP$1,0))</f>
        <v>8</v>
      </c>
      <c r="AB101" s="83">
        <f t="shared" si="31"/>
        <v>43</v>
      </c>
      <c r="AC101" s="32">
        <f>INDEX('DATA POBLACION'!$A$1:$CP$357,MATCH($G101,'DATA POBLACION'!$F$1:$F$357,0),MATCH(CONCATENATE(AC$1,"_",$H101),'DATA POBLACION'!$A$1:$CP$1,0))</f>
        <v>8</v>
      </c>
      <c r="AD101" s="32">
        <f>INDEX('DATA POBLACION'!$A$1:$CP$357,MATCH($G101,'DATA POBLACION'!$F$1:$F$357,0),MATCH(CONCATENATE(AD$1,"_",$H101),'DATA POBLACION'!$A$1:$CP$1,0))</f>
        <v>7</v>
      </c>
      <c r="AE101" s="32">
        <f>INDEX('DATA POBLACION'!$A$1:$CP$357,MATCH($G101,'DATA POBLACION'!$F$1:$F$357,0),MATCH(CONCATENATE(AE$1,"_",$H101),'DATA POBLACION'!$A$1:$CP$1,0))</f>
        <v>8</v>
      </c>
      <c r="AF101" s="84">
        <f t="shared" si="32"/>
        <v>23</v>
      </c>
      <c r="AG101" s="32">
        <f>INDEX('DATA POBLACION'!$A$1:$CP$357,MATCH($G101,'DATA POBLACION'!$F$1:$F$357,0),MATCH(CONCATENATE(AG$1,"_",$H101),'DATA POBLACION'!$A$1:$CP$1,0))</f>
        <v>8</v>
      </c>
      <c r="AH101" s="32">
        <f>INDEX('DATA POBLACION'!$A$1:$CP$357,MATCH($G101,'DATA POBLACION'!$F$1:$F$357,0),MATCH(CONCATENATE(AH$1,"_",$H101),'DATA POBLACION'!$A$1:$CP$1,0))</f>
        <v>8</v>
      </c>
      <c r="AI101" s="4">
        <f t="shared" si="27"/>
        <v>39</v>
      </c>
      <c r="AJ101" s="32">
        <f>INDEX('DATA POBLACION'!$A$1:$CP$357,MATCH($G101,'DATA POBLACION'!$F$1:$F$357,0),MATCH(CONCATENATE(AJ$1,"_",$H101),'DATA POBLACION'!$A$1:$CP$1,0))</f>
        <v>37</v>
      </c>
      <c r="AK101" s="32">
        <f>INDEX('DATA POBLACION'!$A$1:$CP$357,MATCH($G101,'DATA POBLACION'!$F$1:$F$357,0),MATCH(CONCATENATE(AK$1,"_",$H101),'DATA POBLACION'!$A$1:$CP$1,0))</f>
        <v>37</v>
      </c>
      <c r="AL101" s="84">
        <f t="shared" si="33"/>
        <v>90</v>
      </c>
      <c r="AM101" s="32">
        <f>INDEX('DATA POBLACION'!$A$1:$CP$357,MATCH($G101,'DATA POBLACION'!$F$1:$F$357,0),MATCH(CONCATENATE(AM$1,"_",$H101),'DATA POBLACION'!$A$1:$CP$1,0))</f>
        <v>33</v>
      </c>
      <c r="AN101" s="32">
        <f>INDEX('DATA POBLACION'!$A$1:$CP$357,MATCH($G101,'DATA POBLACION'!$F$1:$F$357,0),MATCH(CONCATENATE(AN$1,"_",$H101),'DATA POBLACION'!$A$1:$CP$1,0))</f>
        <v>31</v>
      </c>
      <c r="AO101" s="32">
        <f>INDEX('DATA POBLACION'!$A$1:$CP$357,MATCH($G101,'DATA POBLACION'!$F$1:$F$357,0),MATCH(CONCATENATE(AO$1,"_",$H101),'DATA POBLACION'!$A$1:$CP$1,0))</f>
        <v>24</v>
      </c>
      <c r="AP101" s="32">
        <f>INDEX('DATA POBLACION'!$A$1:$CP$357,MATCH($G101,'DATA POBLACION'!$F$1:$F$357,0),MATCH(CONCATENATE(AP$1,"_",$H101),'DATA POBLACION'!$A$1:$CP$1,0))</f>
        <v>21</v>
      </c>
      <c r="AQ101" s="32">
        <f>INDEX('DATA POBLACION'!$A$1:$CP$357,MATCH($G101,'DATA POBLACION'!$F$1:$F$357,0),MATCH(CONCATENATE(AQ$1,"_",$H101),'DATA POBLACION'!$A$1:$CP$1,0))</f>
        <v>16</v>
      </c>
      <c r="AR101" s="32">
        <f>INDEX('DATA POBLACION'!$A$1:$CP$357,MATCH($G101,'DATA POBLACION'!$F$1:$F$357,0),MATCH(CONCATENATE(AR$1,"_",$H101),'DATA POBLACION'!$A$1:$CP$1,0))</f>
        <v>13</v>
      </c>
      <c r="AS101" s="84">
        <f t="shared" si="34"/>
        <v>138</v>
      </c>
      <c r="AT101" s="32">
        <f>INDEX('DATA POBLACION'!$A$1:$CP$357,MATCH($G101,'DATA POBLACION'!$F$1:$F$357,0),MATCH(CONCATENATE(AT$1,"_",$H101),'DATA POBLACION'!$A$1:$CP$1,0))</f>
        <v>11</v>
      </c>
      <c r="AU101" s="32">
        <f>INDEX('DATA POBLACION'!$A$1:$CP$357,MATCH($G101,'DATA POBLACION'!$F$1:$F$357,0),MATCH(CONCATENATE(AU$1,"_",$H101),'DATA POBLACION'!$A$1:$CP$1,0))</f>
        <v>9</v>
      </c>
      <c r="AV101" s="32">
        <f>INDEX('DATA POBLACION'!$A$1:$CP$357,MATCH($G101,'DATA POBLACION'!$F$1:$F$357,0),MATCH(CONCATENATE(AV$1,"_",$H101),'DATA POBLACION'!$A$1:$CP$1,0))</f>
        <v>6</v>
      </c>
      <c r="AW101" s="32">
        <f>INDEX('DATA POBLACION'!$A$1:$CP$357,MATCH($G101,'DATA POBLACION'!$F$1:$F$357,0),MATCH(CONCATENATE(AW$1,"_",$H101),'DATA POBLACION'!$A$1:$CP$1,0))</f>
        <v>5</v>
      </c>
      <c r="AX101" s="32">
        <f>INDEX('DATA POBLACION'!$A$1:$CP$357,MATCH($G101,'DATA POBLACION'!$F$1:$F$357,0),MATCH(CONCATENATE(AX$1,"_",$H101),'DATA POBLACION'!$A$1:$CP$1,0))</f>
        <v>7</v>
      </c>
      <c r="AY101" s="83">
        <f t="shared" si="35"/>
        <v>38</v>
      </c>
    </row>
    <row r="102" spans="1:51" x14ac:dyDescent="0.2">
      <c r="A102" s="18" t="s">
        <v>50</v>
      </c>
      <c r="B102" s="19" t="s">
        <v>65</v>
      </c>
      <c r="C102" s="20" t="s">
        <v>129</v>
      </c>
      <c r="D102" s="21" t="s">
        <v>4</v>
      </c>
      <c r="E102" s="22" t="s">
        <v>26</v>
      </c>
      <c r="F102" s="23">
        <v>1</v>
      </c>
      <c r="G102" s="24" t="s">
        <v>236</v>
      </c>
      <c r="H102" s="4" t="s">
        <v>125</v>
      </c>
      <c r="I102" s="4">
        <f t="shared" si="26"/>
        <v>1650</v>
      </c>
      <c r="J102" s="32">
        <f>INDEX('DATA POBLACION'!$A$1:$CP$357,MATCH($G102,'DATA POBLACION'!$F$1:$F$357,0),MATCH(CONCATENATE(J$1,"_",$H102),'DATA POBLACION'!$A$1:$CP$1,0))</f>
        <v>26</v>
      </c>
      <c r="K102" s="32">
        <f>INDEX('DATA POBLACION'!$A$1:$CP$357,MATCH($G102,'DATA POBLACION'!$F$1:$F$357,0),MATCH(CONCATENATE(K$1,"_",$H102),'DATA POBLACION'!$A$1:$CP$1,0))</f>
        <v>16</v>
      </c>
      <c r="L102" s="32">
        <f>INDEX('DATA POBLACION'!$A$1:$CP$357,MATCH($G102,'DATA POBLACION'!$F$1:$F$357,0),MATCH(CONCATENATE(L$1,"_",$H102),'DATA POBLACION'!$A$1:$CP$1,0))</f>
        <v>22</v>
      </c>
      <c r="M102" s="32">
        <f>INDEX('DATA POBLACION'!$A$1:$CP$357,MATCH($G102,'DATA POBLACION'!$F$1:$F$357,0),MATCH(CONCATENATE(M$1,"_",$H102),'DATA POBLACION'!$A$1:$CP$1,0))</f>
        <v>18</v>
      </c>
      <c r="N102" s="32">
        <f>INDEX('DATA POBLACION'!$A$1:$CP$357,MATCH($G102,'DATA POBLACION'!$F$1:$F$357,0),MATCH(CONCATENATE(N$1,"_",$H102),'DATA POBLACION'!$A$1:$CP$1,0))</f>
        <v>18</v>
      </c>
      <c r="O102" s="85">
        <f t="shared" si="28"/>
        <v>58</v>
      </c>
      <c r="P102" s="84">
        <f t="shared" si="29"/>
        <v>100</v>
      </c>
      <c r="Q102" s="32">
        <f>INDEX('DATA POBLACION'!$A$1:$CP$357,MATCH($G102,'DATA POBLACION'!$F$1:$F$357,0),MATCH(CONCATENATE(Q$1,"_",$H102),'DATA POBLACION'!$A$1:$CP$1,0))</f>
        <v>21</v>
      </c>
      <c r="R102" s="32">
        <f>INDEX('DATA POBLACION'!$A$1:$CP$357,MATCH($G102,'DATA POBLACION'!$F$1:$F$357,0),MATCH(CONCATENATE(R$1,"_",$H102),'DATA POBLACION'!$A$1:$CP$1,0))</f>
        <v>19</v>
      </c>
      <c r="S102" s="32">
        <f>INDEX('DATA POBLACION'!$A$1:$CP$357,MATCH($G102,'DATA POBLACION'!$F$1:$F$357,0),MATCH(CONCATENATE(S$1,"_",$H102),'DATA POBLACION'!$A$1:$CP$1,0))</f>
        <v>20</v>
      </c>
      <c r="T102" s="32">
        <f>INDEX('DATA POBLACION'!$A$1:$CP$357,MATCH($G102,'DATA POBLACION'!$F$1:$F$357,0),MATCH(CONCATENATE(T$1,"_",$H102),'DATA POBLACION'!$A$1:$CP$1,0))</f>
        <v>22</v>
      </c>
      <c r="U102" s="32">
        <f>INDEX('DATA POBLACION'!$A$1:$CP$357,MATCH($G102,'DATA POBLACION'!$F$1:$F$357,0),MATCH(CONCATENATE(U$1,"_",$H102),'DATA POBLACION'!$A$1:$CP$1,0))</f>
        <v>21</v>
      </c>
      <c r="V102" s="84">
        <f t="shared" si="30"/>
        <v>103</v>
      </c>
      <c r="W102" s="32">
        <f>INDEX('DATA POBLACION'!$A$1:$CP$357,MATCH($G102,'DATA POBLACION'!$F$1:$F$357,0),MATCH(CONCATENATE(W$1,"_",$H102),'DATA POBLACION'!$A$1:$CP$1,0))</f>
        <v>20</v>
      </c>
      <c r="X102" s="32">
        <f>INDEX('DATA POBLACION'!$A$1:$CP$357,MATCH($G102,'DATA POBLACION'!$F$1:$F$357,0),MATCH(CONCATENATE(X$1,"_",$H102),'DATA POBLACION'!$A$1:$CP$1,0))</f>
        <v>21</v>
      </c>
      <c r="Y102" s="32">
        <f>INDEX('DATA POBLACION'!$A$1:$CP$357,MATCH($G102,'DATA POBLACION'!$F$1:$F$357,0),MATCH(CONCATENATE(Y$1,"_",$H102),'DATA POBLACION'!$A$1:$CP$1,0))</f>
        <v>26</v>
      </c>
      <c r="Z102" s="32">
        <f>INDEX('DATA POBLACION'!$A$1:$CP$357,MATCH($G102,'DATA POBLACION'!$F$1:$F$357,0),MATCH(CONCATENATE(Z$1,"_",$H102),'DATA POBLACION'!$A$1:$CP$1,0))</f>
        <v>26</v>
      </c>
      <c r="AA102" s="32">
        <f>INDEX('DATA POBLACION'!$A$1:$CP$357,MATCH($G102,'DATA POBLACION'!$F$1:$F$357,0),MATCH(CONCATENATE(AA$1,"_",$H102),'DATA POBLACION'!$A$1:$CP$1,0))</f>
        <v>29</v>
      </c>
      <c r="AB102" s="83">
        <f t="shared" si="31"/>
        <v>122</v>
      </c>
      <c r="AC102" s="32">
        <f>INDEX('DATA POBLACION'!$A$1:$CP$357,MATCH($G102,'DATA POBLACION'!$F$1:$F$357,0),MATCH(CONCATENATE(AC$1,"_",$H102),'DATA POBLACION'!$A$1:$CP$1,0))</f>
        <v>40</v>
      </c>
      <c r="AD102" s="32">
        <f>INDEX('DATA POBLACION'!$A$1:$CP$357,MATCH($G102,'DATA POBLACION'!$F$1:$F$357,0),MATCH(CONCATENATE(AD$1,"_",$H102),'DATA POBLACION'!$A$1:$CP$1,0))</f>
        <v>38</v>
      </c>
      <c r="AE102" s="32">
        <f>INDEX('DATA POBLACION'!$A$1:$CP$357,MATCH($G102,'DATA POBLACION'!$F$1:$F$357,0),MATCH(CONCATENATE(AE$1,"_",$H102),'DATA POBLACION'!$A$1:$CP$1,0))</f>
        <v>35</v>
      </c>
      <c r="AF102" s="84">
        <f t="shared" si="32"/>
        <v>113</v>
      </c>
      <c r="AG102" s="32">
        <f>INDEX('DATA POBLACION'!$A$1:$CP$357,MATCH($G102,'DATA POBLACION'!$F$1:$F$357,0),MATCH(CONCATENATE(AG$1,"_",$H102),'DATA POBLACION'!$A$1:$CP$1,0))</f>
        <v>35</v>
      </c>
      <c r="AH102" s="32">
        <f>INDEX('DATA POBLACION'!$A$1:$CP$357,MATCH($G102,'DATA POBLACION'!$F$1:$F$357,0),MATCH(CONCATENATE(AH$1,"_",$H102),'DATA POBLACION'!$A$1:$CP$1,0))</f>
        <v>35</v>
      </c>
      <c r="AI102" s="4">
        <f t="shared" si="27"/>
        <v>183</v>
      </c>
      <c r="AJ102" s="32">
        <f>INDEX('DATA POBLACION'!$A$1:$CP$357,MATCH($G102,'DATA POBLACION'!$F$1:$F$357,0),MATCH(CONCATENATE(AJ$1,"_",$H102),'DATA POBLACION'!$A$1:$CP$1,0))</f>
        <v>173</v>
      </c>
      <c r="AK102" s="32">
        <f>INDEX('DATA POBLACION'!$A$1:$CP$357,MATCH($G102,'DATA POBLACION'!$F$1:$F$357,0),MATCH(CONCATENATE(AK$1,"_",$H102),'DATA POBLACION'!$A$1:$CP$1,0))</f>
        <v>150</v>
      </c>
      <c r="AL102" s="84">
        <f t="shared" si="33"/>
        <v>393</v>
      </c>
      <c r="AM102" s="32">
        <f>INDEX('DATA POBLACION'!$A$1:$CP$357,MATCH($G102,'DATA POBLACION'!$F$1:$F$357,0),MATCH(CONCATENATE(AM$1,"_",$H102),'DATA POBLACION'!$A$1:$CP$1,0))</f>
        <v>116</v>
      </c>
      <c r="AN102" s="32">
        <f>INDEX('DATA POBLACION'!$A$1:$CP$357,MATCH($G102,'DATA POBLACION'!$F$1:$F$357,0),MATCH(CONCATENATE(AN$1,"_",$H102),'DATA POBLACION'!$A$1:$CP$1,0))</f>
        <v>104</v>
      </c>
      <c r="AO102" s="32">
        <f>INDEX('DATA POBLACION'!$A$1:$CP$357,MATCH($G102,'DATA POBLACION'!$F$1:$F$357,0),MATCH(CONCATENATE(AO$1,"_",$H102),'DATA POBLACION'!$A$1:$CP$1,0))</f>
        <v>103</v>
      </c>
      <c r="AP102" s="32">
        <f>INDEX('DATA POBLACION'!$A$1:$CP$357,MATCH($G102,'DATA POBLACION'!$F$1:$F$357,0),MATCH(CONCATENATE(AP$1,"_",$H102),'DATA POBLACION'!$A$1:$CP$1,0))</f>
        <v>100</v>
      </c>
      <c r="AQ102" s="32">
        <f>INDEX('DATA POBLACION'!$A$1:$CP$357,MATCH($G102,'DATA POBLACION'!$F$1:$F$357,0),MATCH(CONCATENATE(AQ$1,"_",$H102),'DATA POBLACION'!$A$1:$CP$1,0))</f>
        <v>94</v>
      </c>
      <c r="AR102" s="32">
        <f>INDEX('DATA POBLACION'!$A$1:$CP$357,MATCH($G102,'DATA POBLACION'!$F$1:$F$357,0),MATCH(CONCATENATE(AR$1,"_",$H102),'DATA POBLACION'!$A$1:$CP$1,0))</f>
        <v>81</v>
      </c>
      <c r="AS102" s="84">
        <f t="shared" si="34"/>
        <v>598</v>
      </c>
      <c r="AT102" s="32">
        <f>INDEX('DATA POBLACION'!$A$1:$CP$357,MATCH($G102,'DATA POBLACION'!$F$1:$F$357,0),MATCH(CONCATENATE(AT$1,"_",$H102),'DATA POBLACION'!$A$1:$CP$1,0))</f>
        <v>69</v>
      </c>
      <c r="AU102" s="32">
        <f>INDEX('DATA POBLACION'!$A$1:$CP$357,MATCH($G102,'DATA POBLACION'!$F$1:$F$357,0),MATCH(CONCATENATE(AU$1,"_",$H102),'DATA POBLACION'!$A$1:$CP$1,0))</f>
        <v>59</v>
      </c>
      <c r="AV102" s="32">
        <f>INDEX('DATA POBLACION'!$A$1:$CP$357,MATCH($G102,'DATA POBLACION'!$F$1:$F$357,0),MATCH(CONCATENATE(AV$1,"_",$H102),'DATA POBLACION'!$A$1:$CP$1,0))</f>
        <v>37</v>
      </c>
      <c r="AW102" s="32">
        <f>INDEX('DATA POBLACION'!$A$1:$CP$357,MATCH($G102,'DATA POBLACION'!$F$1:$F$357,0),MATCH(CONCATENATE(AW$1,"_",$H102),'DATA POBLACION'!$A$1:$CP$1,0))</f>
        <v>30</v>
      </c>
      <c r="AX102" s="32">
        <f>INDEX('DATA POBLACION'!$A$1:$CP$357,MATCH($G102,'DATA POBLACION'!$F$1:$F$357,0),MATCH(CONCATENATE(AX$1,"_",$H102),'DATA POBLACION'!$A$1:$CP$1,0))</f>
        <v>26</v>
      </c>
      <c r="AY102" s="83">
        <f t="shared" si="35"/>
        <v>221</v>
      </c>
    </row>
    <row r="103" spans="1:51" x14ac:dyDescent="0.2">
      <c r="A103" s="18" t="s">
        <v>50</v>
      </c>
      <c r="B103" s="19" t="s">
        <v>65</v>
      </c>
      <c r="C103" s="20" t="s">
        <v>129</v>
      </c>
      <c r="D103" s="21" t="s">
        <v>4</v>
      </c>
      <c r="E103" s="22" t="s">
        <v>26</v>
      </c>
      <c r="F103" s="23">
        <v>1</v>
      </c>
      <c r="G103" s="24" t="s">
        <v>236</v>
      </c>
      <c r="H103" s="4" t="s">
        <v>126</v>
      </c>
      <c r="I103" s="4">
        <f t="shared" si="26"/>
        <v>1611</v>
      </c>
      <c r="J103" s="32">
        <f>INDEX('DATA POBLACION'!$A$1:$CP$357,MATCH($G103,'DATA POBLACION'!$F$1:$F$357,0),MATCH(CONCATENATE(J$1,"_",$H103),'DATA POBLACION'!$A$1:$CP$1,0))</f>
        <v>25</v>
      </c>
      <c r="K103" s="32">
        <f>INDEX('DATA POBLACION'!$A$1:$CP$357,MATCH($G103,'DATA POBLACION'!$F$1:$F$357,0),MATCH(CONCATENATE(K$1,"_",$H103),'DATA POBLACION'!$A$1:$CP$1,0))</f>
        <v>19</v>
      </c>
      <c r="L103" s="32">
        <f>INDEX('DATA POBLACION'!$A$1:$CP$357,MATCH($G103,'DATA POBLACION'!$F$1:$F$357,0),MATCH(CONCATENATE(L$1,"_",$H103),'DATA POBLACION'!$A$1:$CP$1,0))</f>
        <v>18</v>
      </c>
      <c r="M103" s="32">
        <f>INDEX('DATA POBLACION'!$A$1:$CP$357,MATCH($G103,'DATA POBLACION'!$F$1:$F$357,0),MATCH(CONCATENATE(M$1,"_",$H103),'DATA POBLACION'!$A$1:$CP$1,0))</f>
        <v>15</v>
      </c>
      <c r="N103" s="32">
        <f>INDEX('DATA POBLACION'!$A$1:$CP$357,MATCH($G103,'DATA POBLACION'!$F$1:$F$357,0),MATCH(CONCATENATE(N$1,"_",$H103),'DATA POBLACION'!$A$1:$CP$1,0))</f>
        <v>16</v>
      </c>
      <c r="O103" s="85">
        <f t="shared" si="28"/>
        <v>49</v>
      </c>
      <c r="P103" s="84">
        <f t="shared" si="29"/>
        <v>93</v>
      </c>
      <c r="Q103" s="32">
        <f>INDEX('DATA POBLACION'!$A$1:$CP$357,MATCH($G103,'DATA POBLACION'!$F$1:$F$357,0),MATCH(CONCATENATE(Q$1,"_",$H103),'DATA POBLACION'!$A$1:$CP$1,0))</f>
        <v>25</v>
      </c>
      <c r="R103" s="32">
        <f>INDEX('DATA POBLACION'!$A$1:$CP$357,MATCH($G103,'DATA POBLACION'!$F$1:$F$357,0),MATCH(CONCATENATE(R$1,"_",$H103),'DATA POBLACION'!$A$1:$CP$1,0))</f>
        <v>20</v>
      </c>
      <c r="S103" s="32">
        <f>INDEX('DATA POBLACION'!$A$1:$CP$357,MATCH($G103,'DATA POBLACION'!$F$1:$F$357,0),MATCH(CONCATENATE(S$1,"_",$H103),'DATA POBLACION'!$A$1:$CP$1,0))</f>
        <v>23</v>
      </c>
      <c r="T103" s="32">
        <f>INDEX('DATA POBLACION'!$A$1:$CP$357,MATCH($G103,'DATA POBLACION'!$F$1:$F$357,0),MATCH(CONCATENATE(T$1,"_",$H103),'DATA POBLACION'!$A$1:$CP$1,0))</f>
        <v>22</v>
      </c>
      <c r="U103" s="32">
        <f>INDEX('DATA POBLACION'!$A$1:$CP$357,MATCH($G103,'DATA POBLACION'!$F$1:$F$357,0),MATCH(CONCATENATE(U$1,"_",$H103),'DATA POBLACION'!$A$1:$CP$1,0))</f>
        <v>18</v>
      </c>
      <c r="V103" s="84">
        <f t="shared" si="30"/>
        <v>108</v>
      </c>
      <c r="W103" s="32">
        <f>INDEX('DATA POBLACION'!$A$1:$CP$357,MATCH($G103,'DATA POBLACION'!$F$1:$F$357,0),MATCH(CONCATENATE(W$1,"_",$H103),'DATA POBLACION'!$A$1:$CP$1,0))</f>
        <v>16</v>
      </c>
      <c r="X103" s="32">
        <f>INDEX('DATA POBLACION'!$A$1:$CP$357,MATCH($G103,'DATA POBLACION'!$F$1:$F$357,0),MATCH(CONCATENATE(X$1,"_",$H103),'DATA POBLACION'!$A$1:$CP$1,0))</f>
        <v>22</v>
      </c>
      <c r="Y103" s="32">
        <f>INDEX('DATA POBLACION'!$A$1:$CP$357,MATCH($G103,'DATA POBLACION'!$F$1:$F$357,0),MATCH(CONCATENATE(Y$1,"_",$H103),'DATA POBLACION'!$A$1:$CP$1,0))</f>
        <v>21</v>
      </c>
      <c r="Z103" s="32">
        <f>INDEX('DATA POBLACION'!$A$1:$CP$357,MATCH($G103,'DATA POBLACION'!$F$1:$F$357,0),MATCH(CONCATENATE(Z$1,"_",$H103),'DATA POBLACION'!$A$1:$CP$1,0))</f>
        <v>23</v>
      </c>
      <c r="AA103" s="32">
        <f>INDEX('DATA POBLACION'!$A$1:$CP$357,MATCH($G103,'DATA POBLACION'!$F$1:$F$357,0),MATCH(CONCATENATE(AA$1,"_",$H103),'DATA POBLACION'!$A$1:$CP$1,0))</f>
        <v>27</v>
      </c>
      <c r="AB103" s="83">
        <f t="shared" si="31"/>
        <v>109</v>
      </c>
      <c r="AC103" s="32">
        <f>INDEX('DATA POBLACION'!$A$1:$CP$357,MATCH($G103,'DATA POBLACION'!$F$1:$F$357,0),MATCH(CONCATENATE(AC$1,"_",$H103),'DATA POBLACION'!$A$1:$CP$1,0))</f>
        <v>31</v>
      </c>
      <c r="AD103" s="32">
        <f>INDEX('DATA POBLACION'!$A$1:$CP$357,MATCH($G103,'DATA POBLACION'!$F$1:$F$357,0),MATCH(CONCATENATE(AD$1,"_",$H103),'DATA POBLACION'!$A$1:$CP$1,0))</f>
        <v>34</v>
      </c>
      <c r="AE103" s="32">
        <f>INDEX('DATA POBLACION'!$A$1:$CP$357,MATCH($G103,'DATA POBLACION'!$F$1:$F$357,0),MATCH(CONCATENATE(AE$1,"_",$H103),'DATA POBLACION'!$A$1:$CP$1,0))</f>
        <v>35</v>
      </c>
      <c r="AF103" s="84">
        <f t="shared" si="32"/>
        <v>100</v>
      </c>
      <c r="AG103" s="32">
        <f>INDEX('DATA POBLACION'!$A$1:$CP$357,MATCH($G103,'DATA POBLACION'!$F$1:$F$357,0),MATCH(CONCATENATE(AG$1,"_",$H103),'DATA POBLACION'!$A$1:$CP$1,0))</f>
        <v>40</v>
      </c>
      <c r="AH103" s="32">
        <f>INDEX('DATA POBLACION'!$A$1:$CP$357,MATCH($G103,'DATA POBLACION'!$F$1:$F$357,0),MATCH(CONCATENATE(AH$1,"_",$H103),'DATA POBLACION'!$A$1:$CP$1,0))</f>
        <v>32</v>
      </c>
      <c r="AI103" s="4">
        <f t="shared" si="27"/>
        <v>172</v>
      </c>
      <c r="AJ103" s="32">
        <f>INDEX('DATA POBLACION'!$A$1:$CP$357,MATCH($G103,'DATA POBLACION'!$F$1:$F$357,0),MATCH(CONCATENATE(AJ$1,"_",$H103),'DATA POBLACION'!$A$1:$CP$1,0))</f>
        <v>167</v>
      </c>
      <c r="AK103" s="32">
        <f>INDEX('DATA POBLACION'!$A$1:$CP$357,MATCH($G103,'DATA POBLACION'!$F$1:$F$357,0),MATCH(CONCATENATE(AK$1,"_",$H103),'DATA POBLACION'!$A$1:$CP$1,0))</f>
        <v>151</v>
      </c>
      <c r="AL103" s="84">
        <f t="shared" si="33"/>
        <v>390</v>
      </c>
      <c r="AM103" s="32">
        <f>INDEX('DATA POBLACION'!$A$1:$CP$357,MATCH($G103,'DATA POBLACION'!$F$1:$F$357,0),MATCH(CONCATENATE(AM$1,"_",$H103),'DATA POBLACION'!$A$1:$CP$1,0))</f>
        <v>117</v>
      </c>
      <c r="AN103" s="32">
        <f>INDEX('DATA POBLACION'!$A$1:$CP$357,MATCH($G103,'DATA POBLACION'!$F$1:$F$357,0),MATCH(CONCATENATE(AN$1,"_",$H103),'DATA POBLACION'!$A$1:$CP$1,0))</f>
        <v>109</v>
      </c>
      <c r="AO103" s="32">
        <f>INDEX('DATA POBLACION'!$A$1:$CP$357,MATCH($G103,'DATA POBLACION'!$F$1:$F$357,0),MATCH(CONCATENATE(AO$1,"_",$H103),'DATA POBLACION'!$A$1:$CP$1,0))</f>
        <v>100</v>
      </c>
      <c r="AP103" s="32">
        <f>INDEX('DATA POBLACION'!$A$1:$CP$357,MATCH($G103,'DATA POBLACION'!$F$1:$F$357,0),MATCH(CONCATENATE(AP$1,"_",$H103),'DATA POBLACION'!$A$1:$CP$1,0))</f>
        <v>104</v>
      </c>
      <c r="AQ103" s="32">
        <f>INDEX('DATA POBLACION'!$A$1:$CP$357,MATCH($G103,'DATA POBLACION'!$F$1:$F$357,0),MATCH(CONCATENATE(AQ$1,"_",$H103),'DATA POBLACION'!$A$1:$CP$1,0))</f>
        <v>78</v>
      </c>
      <c r="AR103" s="32">
        <f>INDEX('DATA POBLACION'!$A$1:$CP$357,MATCH($G103,'DATA POBLACION'!$F$1:$F$357,0),MATCH(CONCATENATE(AR$1,"_",$H103),'DATA POBLACION'!$A$1:$CP$1,0))</f>
        <v>77</v>
      </c>
      <c r="AS103" s="84">
        <f t="shared" si="34"/>
        <v>585</v>
      </c>
      <c r="AT103" s="32">
        <f>INDEX('DATA POBLACION'!$A$1:$CP$357,MATCH($G103,'DATA POBLACION'!$F$1:$F$357,0),MATCH(CONCATENATE(AT$1,"_",$H103),'DATA POBLACION'!$A$1:$CP$1,0))</f>
        <v>61</v>
      </c>
      <c r="AU103" s="32">
        <f>INDEX('DATA POBLACION'!$A$1:$CP$357,MATCH($G103,'DATA POBLACION'!$F$1:$F$357,0),MATCH(CONCATENATE(AU$1,"_",$H103),'DATA POBLACION'!$A$1:$CP$1,0))</f>
        <v>57</v>
      </c>
      <c r="AV103" s="32">
        <f>INDEX('DATA POBLACION'!$A$1:$CP$357,MATCH($G103,'DATA POBLACION'!$F$1:$F$357,0),MATCH(CONCATENATE(AV$1,"_",$H103),'DATA POBLACION'!$A$1:$CP$1,0))</f>
        <v>38</v>
      </c>
      <c r="AW103" s="32">
        <f>INDEX('DATA POBLACION'!$A$1:$CP$357,MATCH($G103,'DATA POBLACION'!$F$1:$F$357,0),MATCH(CONCATENATE(AW$1,"_",$H103),'DATA POBLACION'!$A$1:$CP$1,0))</f>
        <v>32</v>
      </c>
      <c r="AX103" s="32">
        <f>INDEX('DATA POBLACION'!$A$1:$CP$357,MATCH($G103,'DATA POBLACION'!$F$1:$F$357,0),MATCH(CONCATENATE(AX$1,"_",$H103),'DATA POBLACION'!$A$1:$CP$1,0))</f>
        <v>38</v>
      </c>
      <c r="AY103" s="83">
        <f t="shared" si="35"/>
        <v>226</v>
      </c>
    </row>
    <row r="104" spans="1:51" s="83" customFormat="1" x14ac:dyDescent="0.2">
      <c r="A104" s="76" t="s">
        <v>51</v>
      </c>
      <c r="B104" s="77" t="s">
        <v>65</v>
      </c>
      <c r="C104" s="78" t="s">
        <v>129</v>
      </c>
      <c r="D104" s="79" t="s">
        <v>4</v>
      </c>
      <c r="E104" s="80" t="s">
        <v>4</v>
      </c>
      <c r="F104" s="81">
        <v>2</v>
      </c>
      <c r="G104" s="82" t="s">
        <v>129</v>
      </c>
      <c r="H104" s="83" t="s">
        <v>125</v>
      </c>
      <c r="I104" s="83">
        <f t="shared" si="26"/>
        <v>9170</v>
      </c>
      <c r="J104" s="84">
        <f>INDEX('DATA POBLACION'!$A$1:$CP$357,MATCH($G104,'DATA POBLACION'!$F$1:$F$357,0),MATCH(CONCATENATE(J$1,"_",$H104),'DATA POBLACION'!$A$1:$CP$1,0))</f>
        <v>177</v>
      </c>
      <c r="K104" s="84">
        <f>INDEX('DATA POBLACION'!$A$1:$CP$357,MATCH($G104,'DATA POBLACION'!$F$1:$F$357,0),MATCH(CONCATENATE(K$1,"_",$H104),'DATA POBLACION'!$A$1:$CP$1,0))</f>
        <v>167</v>
      </c>
      <c r="L104" s="84">
        <f>INDEX('DATA POBLACION'!$A$1:$CP$357,MATCH($G104,'DATA POBLACION'!$F$1:$F$357,0),MATCH(CONCATENATE(L$1,"_",$H104),'DATA POBLACION'!$A$1:$CP$1,0))</f>
        <v>185</v>
      </c>
      <c r="M104" s="84">
        <f>INDEX('DATA POBLACION'!$A$1:$CP$357,MATCH($G104,'DATA POBLACION'!$F$1:$F$357,0),MATCH(CONCATENATE(M$1,"_",$H104),'DATA POBLACION'!$A$1:$CP$1,0))</f>
        <v>197</v>
      </c>
      <c r="N104" s="84">
        <f>INDEX('DATA POBLACION'!$A$1:$CP$357,MATCH($G104,'DATA POBLACION'!$F$1:$F$357,0),MATCH(CONCATENATE(N$1,"_",$H104),'DATA POBLACION'!$A$1:$CP$1,0))</f>
        <v>208</v>
      </c>
      <c r="O104" s="85">
        <f t="shared" si="28"/>
        <v>590</v>
      </c>
      <c r="P104" s="84">
        <f t="shared" si="29"/>
        <v>934</v>
      </c>
      <c r="Q104" s="84">
        <f>INDEX('DATA POBLACION'!$A$1:$CP$357,MATCH($G104,'DATA POBLACION'!$F$1:$F$357,0),MATCH(CONCATENATE(Q$1,"_",$H104),'DATA POBLACION'!$A$1:$CP$1,0))</f>
        <v>197</v>
      </c>
      <c r="R104" s="84">
        <f>INDEX('DATA POBLACION'!$A$1:$CP$357,MATCH($G104,'DATA POBLACION'!$F$1:$F$357,0),MATCH(CONCATENATE(R$1,"_",$H104),'DATA POBLACION'!$A$1:$CP$1,0))</f>
        <v>225</v>
      </c>
      <c r="S104" s="84">
        <f>INDEX('DATA POBLACION'!$A$1:$CP$357,MATCH($G104,'DATA POBLACION'!$F$1:$F$357,0),MATCH(CONCATENATE(S$1,"_",$H104),'DATA POBLACION'!$A$1:$CP$1,0))</f>
        <v>244</v>
      </c>
      <c r="T104" s="84">
        <f>INDEX('DATA POBLACION'!$A$1:$CP$357,MATCH($G104,'DATA POBLACION'!$F$1:$F$357,0),MATCH(CONCATENATE(T$1,"_",$H104),'DATA POBLACION'!$A$1:$CP$1,0))</f>
        <v>247</v>
      </c>
      <c r="U104" s="84">
        <f>INDEX('DATA POBLACION'!$A$1:$CP$357,MATCH($G104,'DATA POBLACION'!$F$1:$F$357,0),MATCH(CONCATENATE(U$1,"_",$H104),'DATA POBLACION'!$A$1:$CP$1,0))</f>
        <v>241</v>
      </c>
      <c r="V104" s="84">
        <f t="shared" si="30"/>
        <v>1154</v>
      </c>
      <c r="W104" s="84">
        <f>INDEX('DATA POBLACION'!$A$1:$CP$357,MATCH($G104,'DATA POBLACION'!$F$1:$F$357,0),MATCH(CONCATENATE(W$1,"_",$H104),'DATA POBLACION'!$A$1:$CP$1,0))</f>
        <v>231</v>
      </c>
      <c r="X104" s="84">
        <f>INDEX('DATA POBLACION'!$A$1:$CP$357,MATCH($G104,'DATA POBLACION'!$F$1:$F$357,0),MATCH(CONCATENATE(X$1,"_",$H104),'DATA POBLACION'!$A$1:$CP$1,0))</f>
        <v>218</v>
      </c>
      <c r="Y104" s="84">
        <f>INDEX('DATA POBLACION'!$A$1:$CP$357,MATCH($G104,'DATA POBLACION'!$F$1:$F$357,0),MATCH(CONCATENATE(Y$1,"_",$H104),'DATA POBLACION'!$A$1:$CP$1,0))</f>
        <v>221</v>
      </c>
      <c r="Z104" s="84">
        <f>INDEX('DATA POBLACION'!$A$1:$CP$357,MATCH($G104,'DATA POBLACION'!$F$1:$F$357,0),MATCH(CONCATENATE(Z$1,"_",$H104),'DATA POBLACION'!$A$1:$CP$1,0))</f>
        <v>206</v>
      </c>
      <c r="AA104" s="84">
        <f>INDEX('DATA POBLACION'!$A$1:$CP$357,MATCH($G104,'DATA POBLACION'!$F$1:$F$357,0),MATCH(CONCATENATE(AA$1,"_",$H104),'DATA POBLACION'!$A$1:$CP$1,0))</f>
        <v>185</v>
      </c>
      <c r="AB104" s="83">
        <f t="shared" si="31"/>
        <v>1061</v>
      </c>
      <c r="AC104" s="84">
        <f>INDEX('DATA POBLACION'!$A$1:$CP$357,MATCH($G104,'DATA POBLACION'!$F$1:$F$357,0),MATCH(CONCATENATE(AC$1,"_",$H104),'DATA POBLACION'!$A$1:$CP$1,0))</f>
        <v>198</v>
      </c>
      <c r="AD104" s="84">
        <f>INDEX('DATA POBLACION'!$A$1:$CP$357,MATCH($G104,'DATA POBLACION'!$F$1:$F$357,0),MATCH(CONCATENATE(AD$1,"_",$H104),'DATA POBLACION'!$A$1:$CP$1,0))</f>
        <v>177</v>
      </c>
      <c r="AE104" s="84">
        <f>INDEX('DATA POBLACION'!$A$1:$CP$357,MATCH($G104,'DATA POBLACION'!$F$1:$F$357,0),MATCH(CONCATENATE(AE$1,"_",$H104),'DATA POBLACION'!$A$1:$CP$1,0))</f>
        <v>182</v>
      </c>
      <c r="AF104" s="84">
        <f t="shared" si="32"/>
        <v>557</v>
      </c>
      <c r="AG104" s="84">
        <f>INDEX('DATA POBLACION'!$A$1:$CP$357,MATCH($G104,'DATA POBLACION'!$F$1:$F$357,0),MATCH(CONCATENATE(AG$1,"_",$H104),'DATA POBLACION'!$A$1:$CP$1,0))</f>
        <v>177</v>
      </c>
      <c r="AH104" s="84">
        <f>INDEX('DATA POBLACION'!$A$1:$CP$357,MATCH($G104,'DATA POBLACION'!$F$1:$F$357,0),MATCH(CONCATENATE(AH$1,"_",$H104),'DATA POBLACION'!$A$1:$CP$1,0))</f>
        <v>195</v>
      </c>
      <c r="AI104" s="83">
        <f t="shared" si="27"/>
        <v>929</v>
      </c>
      <c r="AJ104" s="84">
        <f>INDEX('DATA POBLACION'!$A$1:$CP$357,MATCH($G104,'DATA POBLACION'!$F$1:$F$357,0),MATCH(CONCATENATE(AJ$1,"_",$H104),'DATA POBLACION'!$A$1:$CP$1,0))</f>
        <v>823</v>
      </c>
      <c r="AK104" s="84">
        <f>INDEX('DATA POBLACION'!$A$1:$CP$357,MATCH($G104,'DATA POBLACION'!$F$1:$F$357,0),MATCH(CONCATENATE(AK$1,"_",$H104),'DATA POBLACION'!$A$1:$CP$1,0))</f>
        <v>750</v>
      </c>
      <c r="AL104" s="84">
        <f t="shared" si="33"/>
        <v>1945</v>
      </c>
      <c r="AM104" s="84">
        <f>INDEX('DATA POBLACION'!$A$1:$CP$357,MATCH($G104,'DATA POBLACION'!$F$1:$F$357,0),MATCH(CONCATENATE(AM$1,"_",$H104),'DATA POBLACION'!$A$1:$CP$1,0))</f>
        <v>633</v>
      </c>
      <c r="AN104" s="84">
        <f>INDEX('DATA POBLACION'!$A$1:$CP$357,MATCH($G104,'DATA POBLACION'!$F$1:$F$357,0),MATCH(CONCATENATE(AN$1,"_",$H104),'DATA POBLACION'!$A$1:$CP$1,0))</f>
        <v>596</v>
      </c>
      <c r="AO104" s="84">
        <f>INDEX('DATA POBLACION'!$A$1:$CP$357,MATCH($G104,'DATA POBLACION'!$F$1:$F$357,0),MATCH(CONCATENATE(AO$1,"_",$H104),'DATA POBLACION'!$A$1:$CP$1,0))</f>
        <v>484</v>
      </c>
      <c r="AP104" s="84">
        <f>INDEX('DATA POBLACION'!$A$1:$CP$357,MATCH($G104,'DATA POBLACION'!$F$1:$F$357,0),MATCH(CONCATENATE(AP$1,"_",$H104),'DATA POBLACION'!$A$1:$CP$1,0))</f>
        <v>382</v>
      </c>
      <c r="AQ104" s="84">
        <f>INDEX('DATA POBLACION'!$A$1:$CP$357,MATCH($G104,'DATA POBLACION'!$F$1:$F$357,0),MATCH(CONCATENATE(AQ$1,"_",$H104),'DATA POBLACION'!$A$1:$CP$1,0))</f>
        <v>343</v>
      </c>
      <c r="AR104" s="84">
        <f>INDEX('DATA POBLACION'!$A$1:$CP$357,MATCH($G104,'DATA POBLACION'!$F$1:$F$357,0),MATCH(CONCATENATE(AR$1,"_",$H104),'DATA POBLACION'!$A$1:$CP$1,0))</f>
        <v>296</v>
      </c>
      <c r="AS104" s="84">
        <f t="shared" si="34"/>
        <v>2734</v>
      </c>
      <c r="AT104" s="84">
        <f>INDEX('DATA POBLACION'!$A$1:$CP$357,MATCH($G104,'DATA POBLACION'!$F$1:$F$357,0),MATCH(CONCATENATE(AT$1,"_",$H104),'DATA POBLACION'!$A$1:$CP$1,0))</f>
        <v>260</v>
      </c>
      <c r="AU104" s="84">
        <f>INDEX('DATA POBLACION'!$A$1:$CP$357,MATCH($G104,'DATA POBLACION'!$F$1:$F$357,0),MATCH(CONCATENATE(AU$1,"_",$H104),'DATA POBLACION'!$A$1:$CP$1,0))</f>
        <v>195</v>
      </c>
      <c r="AV104" s="84">
        <f>INDEX('DATA POBLACION'!$A$1:$CP$357,MATCH($G104,'DATA POBLACION'!$F$1:$F$357,0),MATCH(CONCATENATE(AV$1,"_",$H104),'DATA POBLACION'!$A$1:$CP$1,0))</f>
        <v>140</v>
      </c>
      <c r="AW104" s="84">
        <f>INDEX('DATA POBLACION'!$A$1:$CP$357,MATCH($G104,'DATA POBLACION'!$F$1:$F$357,0),MATCH(CONCATENATE(AW$1,"_",$H104),'DATA POBLACION'!$A$1:$CP$1,0))</f>
        <v>82</v>
      </c>
      <c r="AX104" s="84">
        <f>INDEX('DATA POBLACION'!$A$1:$CP$357,MATCH($G104,'DATA POBLACION'!$F$1:$F$357,0),MATCH(CONCATENATE(AX$1,"_",$H104),'DATA POBLACION'!$A$1:$CP$1,0))</f>
        <v>108</v>
      </c>
      <c r="AY104" s="83">
        <f t="shared" si="35"/>
        <v>785</v>
      </c>
    </row>
    <row r="105" spans="1:51" x14ac:dyDescent="0.2">
      <c r="A105" s="18" t="s">
        <v>51</v>
      </c>
      <c r="B105" s="19" t="s">
        <v>65</v>
      </c>
      <c r="C105" s="20" t="s">
        <v>129</v>
      </c>
      <c r="D105" s="21" t="s">
        <v>4</v>
      </c>
      <c r="E105" s="22" t="s">
        <v>4</v>
      </c>
      <c r="F105" s="23">
        <v>2</v>
      </c>
      <c r="G105" s="36" t="s">
        <v>129</v>
      </c>
      <c r="H105" s="4" t="s">
        <v>126</v>
      </c>
      <c r="I105" s="4">
        <f t="shared" si="26"/>
        <v>10149</v>
      </c>
      <c r="J105" s="32">
        <f>INDEX('DATA POBLACION'!$A$1:$CP$357,MATCH($G105,'DATA POBLACION'!$F$1:$F$357,0),MATCH(CONCATENATE(J$1,"_",$H105),'DATA POBLACION'!$A$1:$CP$1,0))</f>
        <v>162</v>
      </c>
      <c r="K105" s="32">
        <f>INDEX('DATA POBLACION'!$A$1:$CP$357,MATCH($G105,'DATA POBLACION'!$F$1:$F$357,0),MATCH(CONCATENATE(K$1,"_",$H105),'DATA POBLACION'!$A$1:$CP$1,0))</f>
        <v>160</v>
      </c>
      <c r="L105" s="32">
        <f>INDEX('DATA POBLACION'!$A$1:$CP$357,MATCH($G105,'DATA POBLACION'!$F$1:$F$357,0),MATCH(CONCATENATE(L$1,"_",$H105),'DATA POBLACION'!$A$1:$CP$1,0))</f>
        <v>199</v>
      </c>
      <c r="M105" s="32">
        <f>INDEX('DATA POBLACION'!$A$1:$CP$357,MATCH($G105,'DATA POBLACION'!$F$1:$F$357,0),MATCH(CONCATENATE(M$1,"_",$H105),'DATA POBLACION'!$A$1:$CP$1,0))</f>
        <v>203</v>
      </c>
      <c r="N105" s="32">
        <f>INDEX('DATA POBLACION'!$A$1:$CP$357,MATCH($G105,'DATA POBLACION'!$F$1:$F$357,0),MATCH(CONCATENATE(N$1,"_",$H105),'DATA POBLACION'!$A$1:$CP$1,0))</f>
        <v>189</v>
      </c>
      <c r="O105" s="85">
        <f t="shared" si="28"/>
        <v>591</v>
      </c>
      <c r="P105" s="84">
        <f t="shared" si="29"/>
        <v>913</v>
      </c>
      <c r="Q105" s="32">
        <f>INDEX('DATA POBLACION'!$A$1:$CP$357,MATCH($G105,'DATA POBLACION'!$F$1:$F$357,0),MATCH(CONCATENATE(Q$1,"_",$H105),'DATA POBLACION'!$A$1:$CP$1,0))</f>
        <v>161</v>
      </c>
      <c r="R105" s="32">
        <f>INDEX('DATA POBLACION'!$A$1:$CP$357,MATCH($G105,'DATA POBLACION'!$F$1:$F$357,0),MATCH(CONCATENATE(R$1,"_",$H105),'DATA POBLACION'!$A$1:$CP$1,0))</f>
        <v>241</v>
      </c>
      <c r="S105" s="32">
        <f>INDEX('DATA POBLACION'!$A$1:$CP$357,MATCH($G105,'DATA POBLACION'!$F$1:$F$357,0),MATCH(CONCATENATE(S$1,"_",$H105),'DATA POBLACION'!$A$1:$CP$1,0))</f>
        <v>238</v>
      </c>
      <c r="T105" s="32">
        <f>INDEX('DATA POBLACION'!$A$1:$CP$357,MATCH($G105,'DATA POBLACION'!$F$1:$F$357,0),MATCH(CONCATENATE(T$1,"_",$H105),'DATA POBLACION'!$A$1:$CP$1,0))</f>
        <v>244</v>
      </c>
      <c r="U105" s="32">
        <f>INDEX('DATA POBLACION'!$A$1:$CP$357,MATCH($G105,'DATA POBLACION'!$F$1:$F$357,0),MATCH(CONCATENATE(U$1,"_",$H105),'DATA POBLACION'!$A$1:$CP$1,0))</f>
        <v>242</v>
      </c>
      <c r="V105" s="84">
        <f t="shared" si="30"/>
        <v>1126</v>
      </c>
      <c r="W105" s="32">
        <f>INDEX('DATA POBLACION'!$A$1:$CP$357,MATCH($G105,'DATA POBLACION'!$F$1:$F$357,0),MATCH(CONCATENATE(W$1,"_",$H105),'DATA POBLACION'!$A$1:$CP$1,0))</f>
        <v>221</v>
      </c>
      <c r="X105" s="32">
        <f>INDEX('DATA POBLACION'!$A$1:$CP$357,MATCH($G105,'DATA POBLACION'!$F$1:$F$357,0),MATCH(CONCATENATE(X$1,"_",$H105),'DATA POBLACION'!$A$1:$CP$1,0))</f>
        <v>214</v>
      </c>
      <c r="Y105" s="32">
        <f>INDEX('DATA POBLACION'!$A$1:$CP$357,MATCH($G105,'DATA POBLACION'!$F$1:$F$357,0),MATCH(CONCATENATE(Y$1,"_",$H105),'DATA POBLACION'!$A$1:$CP$1,0))</f>
        <v>222</v>
      </c>
      <c r="Z105" s="32">
        <f>INDEX('DATA POBLACION'!$A$1:$CP$357,MATCH($G105,'DATA POBLACION'!$F$1:$F$357,0),MATCH(CONCATENATE(Z$1,"_",$H105),'DATA POBLACION'!$A$1:$CP$1,0))</f>
        <v>200</v>
      </c>
      <c r="AA105" s="32">
        <f>INDEX('DATA POBLACION'!$A$1:$CP$357,MATCH($G105,'DATA POBLACION'!$F$1:$F$357,0),MATCH(CONCATENATE(AA$1,"_",$H105),'DATA POBLACION'!$A$1:$CP$1,0))</f>
        <v>197</v>
      </c>
      <c r="AB105" s="83">
        <f t="shared" si="31"/>
        <v>1054</v>
      </c>
      <c r="AC105" s="32">
        <f>INDEX('DATA POBLACION'!$A$1:$CP$357,MATCH($G105,'DATA POBLACION'!$F$1:$F$357,0),MATCH(CONCATENATE(AC$1,"_",$H105),'DATA POBLACION'!$A$1:$CP$1,0))</f>
        <v>184</v>
      </c>
      <c r="AD105" s="32">
        <f>INDEX('DATA POBLACION'!$A$1:$CP$357,MATCH($G105,'DATA POBLACION'!$F$1:$F$357,0),MATCH(CONCATENATE(AD$1,"_",$H105),'DATA POBLACION'!$A$1:$CP$1,0))</f>
        <v>173</v>
      </c>
      <c r="AE105" s="32">
        <f>INDEX('DATA POBLACION'!$A$1:$CP$357,MATCH($G105,'DATA POBLACION'!$F$1:$F$357,0),MATCH(CONCATENATE(AE$1,"_",$H105),'DATA POBLACION'!$A$1:$CP$1,0))</f>
        <v>185</v>
      </c>
      <c r="AF105" s="84">
        <f t="shared" si="32"/>
        <v>542</v>
      </c>
      <c r="AG105" s="32">
        <f>INDEX('DATA POBLACION'!$A$1:$CP$357,MATCH($G105,'DATA POBLACION'!$F$1:$F$357,0),MATCH(CONCATENATE(AG$1,"_",$H105),'DATA POBLACION'!$A$1:$CP$1,0))</f>
        <v>208</v>
      </c>
      <c r="AH105" s="32">
        <f>INDEX('DATA POBLACION'!$A$1:$CP$357,MATCH($G105,'DATA POBLACION'!$F$1:$F$357,0),MATCH(CONCATENATE(AH$1,"_",$H105),'DATA POBLACION'!$A$1:$CP$1,0))</f>
        <v>187</v>
      </c>
      <c r="AI105" s="4">
        <f t="shared" si="27"/>
        <v>937</v>
      </c>
      <c r="AJ105" s="32">
        <f>INDEX('DATA POBLACION'!$A$1:$CP$357,MATCH($G105,'DATA POBLACION'!$F$1:$F$357,0),MATCH(CONCATENATE(AJ$1,"_",$H105),'DATA POBLACION'!$A$1:$CP$1,0))</f>
        <v>908</v>
      </c>
      <c r="AK105" s="32">
        <f>INDEX('DATA POBLACION'!$A$1:$CP$357,MATCH($G105,'DATA POBLACION'!$F$1:$F$357,0),MATCH(CONCATENATE(AK$1,"_",$H105),'DATA POBLACION'!$A$1:$CP$1,0))</f>
        <v>897</v>
      </c>
      <c r="AL105" s="84">
        <f t="shared" si="33"/>
        <v>2200</v>
      </c>
      <c r="AM105" s="32">
        <f>INDEX('DATA POBLACION'!$A$1:$CP$357,MATCH($G105,'DATA POBLACION'!$F$1:$F$357,0),MATCH(CONCATENATE(AM$1,"_",$H105),'DATA POBLACION'!$A$1:$CP$1,0))</f>
        <v>813</v>
      </c>
      <c r="AN105" s="32">
        <f>INDEX('DATA POBLACION'!$A$1:$CP$357,MATCH($G105,'DATA POBLACION'!$F$1:$F$357,0),MATCH(CONCATENATE(AN$1,"_",$H105),'DATA POBLACION'!$A$1:$CP$1,0))</f>
        <v>765</v>
      </c>
      <c r="AO105" s="32">
        <f>INDEX('DATA POBLACION'!$A$1:$CP$357,MATCH($G105,'DATA POBLACION'!$F$1:$F$357,0),MATCH(CONCATENATE(AO$1,"_",$H105),'DATA POBLACION'!$A$1:$CP$1,0))</f>
        <v>575</v>
      </c>
      <c r="AP105" s="32">
        <f>INDEX('DATA POBLACION'!$A$1:$CP$357,MATCH($G105,'DATA POBLACION'!$F$1:$F$357,0),MATCH(CONCATENATE(AP$1,"_",$H105),'DATA POBLACION'!$A$1:$CP$1,0))</f>
        <v>506</v>
      </c>
      <c r="AQ105" s="32">
        <f>INDEX('DATA POBLACION'!$A$1:$CP$357,MATCH($G105,'DATA POBLACION'!$F$1:$F$357,0),MATCH(CONCATENATE(AQ$1,"_",$H105),'DATA POBLACION'!$A$1:$CP$1,0))</f>
        <v>391</v>
      </c>
      <c r="AR105" s="32">
        <f>INDEX('DATA POBLACION'!$A$1:$CP$357,MATCH($G105,'DATA POBLACION'!$F$1:$F$357,0),MATCH(CONCATENATE(AR$1,"_",$H105),'DATA POBLACION'!$A$1:$CP$1,0))</f>
        <v>329</v>
      </c>
      <c r="AS105" s="84">
        <f t="shared" si="34"/>
        <v>3379</v>
      </c>
      <c r="AT105" s="32">
        <f>INDEX('DATA POBLACION'!$A$1:$CP$357,MATCH($G105,'DATA POBLACION'!$F$1:$F$357,0),MATCH(CONCATENATE(AT$1,"_",$H105),'DATA POBLACION'!$A$1:$CP$1,0))</f>
        <v>258</v>
      </c>
      <c r="AU105" s="32">
        <f>INDEX('DATA POBLACION'!$A$1:$CP$357,MATCH($G105,'DATA POBLACION'!$F$1:$F$357,0),MATCH(CONCATENATE(AU$1,"_",$H105),'DATA POBLACION'!$A$1:$CP$1,0))</f>
        <v>220</v>
      </c>
      <c r="AV105" s="32">
        <f>INDEX('DATA POBLACION'!$A$1:$CP$357,MATCH($G105,'DATA POBLACION'!$F$1:$F$357,0),MATCH(CONCATENATE(AV$1,"_",$H105),'DATA POBLACION'!$A$1:$CP$1,0))</f>
        <v>150</v>
      </c>
      <c r="AW105" s="32">
        <f>INDEX('DATA POBLACION'!$A$1:$CP$357,MATCH($G105,'DATA POBLACION'!$F$1:$F$357,0),MATCH(CONCATENATE(AW$1,"_",$H105),'DATA POBLACION'!$A$1:$CP$1,0))</f>
        <v>125</v>
      </c>
      <c r="AX105" s="32">
        <f>INDEX('DATA POBLACION'!$A$1:$CP$357,MATCH($G105,'DATA POBLACION'!$F$1:$F$357,0),MATCH(CONCATENATE(AX$1,"_",$H105),'DATA POBLACION'!$A$1:$CP$1,0))</f>
        <v>182</v>
      </c>
      <c r="AY105" s="83">
        <f t="shared" si="35"/>
        <v>935</v>
      </c>
    </row>
    <row r="106" spans="1:51" ht="15" x14ac:dyDescent="0.25">
      <c r="A106" s="67" t="s">
        <v>39</v>
      </c>
      <c r="B106" s="19" t="s">
        <v>65</v>
      </c>
      <c r="C106" s="20" t="s">
        <v>69</v>
      </c>
      <c r="D106" s="21" t="s">
        <v>2</v>
      </c>
      <c r="E106" s="22" t="s">
        <v>15</v>
      </c>
      <c r="G106" s="53" t="s">
        <v>304</v>
      </c>
      <c r="H106" s="4" t="s">
        <v>125</v>
      </c>
      <c r="I106" s="83">
        <f t="shared" ref="I106:I107" si="36">SUM(P106+V106+AB106+AF106+AL106+AS106+AT106+AU106+AV106+AW106+AX106)</f>
        <v>199</v>
      </c>
      <c r="J106" s="84">
        <f>INDEX('DATA POBLACION'!$A$1:$CP$357,MATCH($G106,'DATA POBLACION'!$F$1:$F$357,0),MATCH(CONCATENATE(J$1,"_",$H106),'DATA POBLACION'!$A$1:$CP$1,0))</f>
        <v>2</v>
      </c>
      <c r="K106" s="84">
        <f>INDEX('DATA POBLACION'!$A$1:$CP$357,MATCH($G106,'DATA POBLACION'!$F$1:$F$357,0),MATCH(CONCATENATE(K$1,"_",$H106),'DATA POBLACION'!$A$1:$CP$1,0))</f>
        <v>2</v>
      </c>
      <c r="L106" s="84">
        <f>INDEX('DATA POBLACION'!$A$1:$CP$357,MATCH($G106,'DATA POBLACION'!$F$1:$F$357,0),MATCH(CONCATENATE(L$1,"_",$H106),'DATA POBLACION'!$A$1:$CP$1,0))</f>
        <v>4</v>
      </c>
      <c r="M106" s="84">
        <f>INDEX('DATA POBLACION'!$A$1:$CP$357,MATCH($G106,'DATA POBLACION'!$F$1:$F$357,0),MATCH(CONCATENATE(M$1,"_",$H106),'DATA POBLACION'!$A$1:$CP$1,0))</f>
        <v>3</v>
      </c>
      <c r="N106" s="84">
        <f>INDEX('DATA POBLACION'!$A$1:$CP$357,MATCH($G106,'DATA POBLACION'!$F$1:$F$357,0),MATCH(CONCATENATE(N$1,"_",$H106),'DATA POBLACION'!$A$1:$CP$1,0))</f>
        <v>3</v>
      </c>
      <c r="O106" s="85">
        <f t="shared" si="28"/>
        <v>10</v>
      </c>
      <c r="P106" s="84">
        <f t="shared" si="29"/>
        <v>14</v>
      </c>
      <c r="Q106" s="84">
        <f>INDEX('DATA POBLACION'!$A$1:$CP$357,MATCH($G106,'DATA POBLACION'!$F$1:$F$357,0),MATCH(CONCATENATE(Q$1,"_",$H106),'DATA POBLACION'!$A$1:$CP$1,0))</f>
        <v>3</v>
      </c>
      <c r="R106" s="84">
        <f>INDEX('DATA POBLACION'!$A$1:$CP$357,MATCH($G106,'DATA POBLACION'!$F$1:$F$357,0),MATCH(CONCATENATE(R$1,"_",$H106),'DATA POBLACION'!$A$1:$CP$1,0))</f>
        <v>3</v>
      </c>
      <c r="S106" s="84">
        <f>INDEX('DATA POBLACION'!$A$1:$CP$357,MATCH($G106,'DATA POBLACION'!$F$1:$F$357,0),MATCH(CONCATENATE(S$1,"_",$H106),'DATA POBLACION'!$A$1:$CP$1,0))</f>
        <v>2</v>
      </c>
      <c r="T106" s="84">
        <f>INDEX('DATA POBLACION'!$A$1:$CP$357,MATCH($G106,'DATA POBLACION'!$F$1:$F$357,0),MATCH(CONCATENATE(T$1,"_",$H106),'DATA POBLACION'!$A$1:$CP$1,0))</f>
        <v>2</v>
      </c>
      <c r="U106" s="84">
        <f>INDEX('DATA POBLACION'!$A$1:$CP$357,MATCH($G106,'DATA POBLACION'!$F$1:$F$357,0),MATCH(CONCATENATE(U$1,"_",$H106),'DATA POBLACION'!$A$1:$CP$1,0))</f>
        <v>2</v>
      </c>
      <c r="V106" s="84">
        <f t="shared" si="30"/>
        <v>12</v>
      </c>
      <c r="W106" s="84">
        <f>INDEX('DATA POBLACION'!$A$1:$CP$357,MATCH($G106,'DATA POBLACION'!$F$1:$F$357,0),MATCH(CONCATENATE(W$1,"_",$H106),'DATA POBLACION'!$A$1:$CP$1,0))</f>
        <v>3</v>
      </c>
      <c r="X106" s="84">
        <f>INDEX('DATA POBLACION'!$A$1:$CP$357,MATCH($G106,'DATA POBLACION'!$F$1:$F$357,0),MATCH(CONCATENATE(X$1,"_",$H106),'DATA POBLACION'!$A$1:$CP$1,0))</f>
        <v>3</v>
      </c>
      <c r="Y106" s="84">
        <f>INDEX('DATA POBLACION'!$A$1:$CP$357,MATCH($G106,'DATA POBLACION'!$F$1:$F$357,0),MATCH(CONCATENATE(Y$1,"_",$H106),'DATA POBLACION'!$A$1:$CP$1,0))</f>
        <v>3</v>
      </c>
      <c r="Z106" s="84">
        <f>INDEX('DATA POBLACION'!$A$1:$CP$357,MATCH($G106,'DATA POBLACION'!$F$1:$F$357,0),MATCH(CONCATENATE(Z$1,"_",$H106),'DATA POBLACION'!$A$1:$CP$1,0))</f>
        <v>2</v>
      </c>
      <c r="AA106" s="84">
        <f>INDEX('DATA POBLACION'!$A$1:$CP$357,MATCH($G106,'DATA POBLACION'!$F$1:$F$357,0),MATCH(CONCATENATE(AA$1,"_",$H106),'DATA POBLACION'!$A$1:$CP$1,0))</f>
        <v>3</v>
      </c>
      <c r="AB106" s="83">
        <f t="shared" si="31"/>
        <v>14</v>
      </c>
      <c r="AC106" s="84">
        <f>INDEX('DATA POBLACION'!$A$1:$CP$357,MATCH($G106,'DATA POBLACION'!$F$1:$F$357,0),MATCH(CONCATENATE(AC$1,"_",$H106),'DATA POBLACION'!$A$1:$CP$1,0))</f>
        <v>2</v>
      </c>
      <c r="AD106" s="84">
        <f>INDEX('DATA POBLACION'!$A$1:$CP$357,MATCH($G106,'DATA POBLACION'!$F$1:$F$357,0),MATCH(CONCATENATE(AD$1,"_",$H106),'DATA POBLACION'!$A$1:$CP$1,0))</f>
        <v>3</v>
      </c>
      <c r="AE106" s="84">
        <f>INDEX('DATA POBLACION'!$A$1:$CP$357,MATCH($G106,'DATA POBLACION'!$F$1:$F$357,0),MATCH(CONCATENATE(AE$1,"_",$H106),'DATA POBLACION'!$A$1:$CP$1,0))</f>
        <v>4</v>
      </c>
      <c r="AF106" s="84">
        <f t="shared" si="32"/>
        <v>9</v>
      </c>
      <c r="AG106" s="84">
        <f>INDEX('DATA POBLACION'!$A$1:$CP$357,MATCH($G106,'DATA POBLACION'!$F$1:$F$357,0),MATCH(CONCATENATE(AG$1,"_",$H106),'DATA POBLACION'!$A$1:$CP$1,0))</f>
        <v>4</v>
      </c>
      <c r="AH106" s="84">
        <f>INDEX('DATA POBLACION'!$A$1:$CP$357,MATCH($G106,'DATA POBLACION'!$F$1:$F$357,0),MATCH(CONCATENATE(AH$1,"_",$H106),'DATA POBLACION'!$A$1:$CP$1,0))</f>
        <v>3</v>
      </c>
      <c r="AI106" s="83">
        <f t="shared" ref="AI106:AI107" si="37">SUM(AC106+AD106+AE106+AG106+AH106)</f>
        <v>16</v>
      </c>
      <c r="AJ106" s="84">
        <f>INDEX('DATA POBLACION'!$A$1:$CP$357,MATCH($G106,'DATA POBLACION'!$F$1:$F$357,0),MATCH(CONCATENATE(AJ$1,"_",$H106),'DATA POBLACION'!$A$1:$CP$1,0))</f>
        <v>18</v>
      </c>
      <c r="AK106" s="84">
        <f>INDEX('DATA POBLACION'!$A$1:$CP$357,MATCH($G106,'DATA POBLACION'!$F$1:$F$357,0),MATCH(CONCATENATE(AK$1,"_",$H106),'DATA POBLACION'!$A$1:$CP$1,0))</f>
        <v>18</v>
      </c>
      <c r="AL106" s="84">
        <f t="shared" si="33"/>
        <v>43</v>
      </c>
      <c r="AM106" s="84">
        <f>INDEX('DATA POBLACION'!$A$1:$CP$357,MATCH($G106,'DATA POBLACION'!$F$1:$F$357,0),MATCH(CONCATENATE(AM$1,"_",$H106),'DATA POBLACION'!$A$1:$CP$1,0))</f>
        <v>16</v>
      </c>
      <c r="AN106" s="84">
        <f>INDEX('DATA POBLACION'!$A$1:$CP$357,MATCH($G106,'DATA POBLACION'!$F$1:$F$357,0),MATCH(CONCATENATE(AN$1,"_",$H106),'DATA POBLACION'!$A$1:$CP$1,0))</f>
        <v>14</v>
      </c>
      <c r="AO106" s="84">
        <f>INDEX('DATA POBLACION'!$A$1:$CP$357,MATCH($G106,'DATA POBLACION'!$F$1:$F$357,0),MATCH(CONCATENATE(AO$1,"_",$H106),'DATA POBLACION'!$A$1:$CP$1,0))</f>
        <v>13</v>
      </c>
      <c r="AP106" s="84">
        <f>INDEX('DATA POBLACION'!$A$1:$CP$357,MATCH($G106,'DATA POBLACION'!$F$1:$F$357,0),MATCH(CONCATENATE(AP$1,"_",$H106),'DATA POBLACION'!$A$1:$CP$1,0))</f>
        <v>15</v>
      </c>
      <c r="AQ106" s="84">
        <f>INDEX('DATA POBLACION'!$A$1:$CP$357,MATCH($G106,'DATA POBLACION'!$F$1:$F$357,0),MATCH(CONCATENATE(AQ$1,"_",$H106),'DATA POBLACION'!$A$1:$CP$1,0))</f>
        <v>10</v>
      </c>
      <c r="AR106" s="84">
        <f>INDEX('DATA POBLACION'!$A$1:$CP$357,MATCH($G106,'DATA POBLACION'!$F$1:$F$357,0),MATCH(CONCATENATE(AR$1,"_",$H106),'DATA POBLACION'!$A$1:$CP$1,0))</f>
        <v>11</v>
      </c>
      <c r="AS106" s="84">
        <f t="shared" si="34"/>
        <v>79</v>
      </c>
      <c r="AT106" s="84">
        <f>INDEX('DATA POBLACION'!$A$1:$CP$357,MATCH($G106,'DATA POBLACION'!$F$1:$F$357,0),MATCH(CONCATENATE(AT$1,"_",$H106),'DATA POBLACION'!$A$1:$CP$1,0))</f>
        <v>9</v>
      </c>
      <c r="AU106" s="84">
        <f>INDEX('DATA POBLACION'!$A$1:$CP$357,MATCH($G106,'DATA POBLACION'!$F$1:$F$357,0),MATCH(CONCATENATE(AU$1,"_",$H106),'DATA POBLACION'!$A$1:$CP$1,0))</f>
        <v>6</v>
      </c>
      <c r="AV106" s="84">
        <f>INDEX('DATA POBLACION'!$A$1:$CP$357,MATCH($G106,'DATA POBLACION'!$F$1:$F$357,0),MATCH(CONCATENATE(AV$1,"_",$H106),'DATA POBLACION'!$A$1:$CP$1,0))</f>
        <v>5</v>
      </c>
      <c r="AW106" s="84">
        <f>INDEX('DATA POBLACION'!$A$1:$CP$357,MATCH($G106,'DATA POBLACION'!$F$1:$F$357,0),MATCH(CONCATENATE(AW$1,"_",$H106),'DATA POBLACION'!$A$1:$CP$1,0))</f>
        <v>3</v>
      </c>
      <c r="AX106" s="84">
        <f>INDEX('DATA POBLACION'!$A$1:$CP$357,MATCH($G106,'DATA POBLACION'!$F$1:$F$357,0),MATCH(CONCATENATE(AX$1,"_",$H106),'DATA POBLACION'!$A$1:$CP$1,0))</f>
        <v>5</v>
      </c>
      <c r="AY106" s="83">
        <f t="shared" si="35"/>
        <v>28</v>
      </c>
    </row>
    <row r="107" spans="1:51" ht="15" x14ac:dyDescent="0.25">
      <c r="A107" s="67" t="s">
        <v>306</v>
      </c>
      <c r="B107" s="19" t="s">
        <v>65</v>
      </c>
      <c r="C107" s="20" t="s">
        <v>69</v>
      </c>
      <c r="D107" s="21" t="s">
        <v>2</v>
      </c>
      <c r="E107" s="22" t="s">
        <v>15</v>
      </c>
      <c r="G107" s="53" t="s">
        <v>304</v>
      </c>
      <c r="H107" s="4" t="s">
        <v>126</v>
      </c>
      <c r="I107" s="4">
        <f t="shared" si="36"/>
        <v>185</v>
      </c>
      <c r="J107" s="32">
        <f>INDEX('DATA POBLACION'!$A$1:$CP$357,MATCH($G107,'DATA POBLACION'!$F$1:$F$357,0),MATCH(CONCATENATE(J$1,"_",$H107),'DATA POBLACION'!$A$1:$CP$1,0))</f>
        <v>2</v>
      </c>
      <c r="K107" s="32">
        <f>INDEX('DATA POBLACION'!$A$1:$CP$357,MATCH($G107,'DATA POBLACION'!$F$1:$F$357,0),MATCH(CONCATENATE(K$1,"_",$H107),'DATA POBLACION'!$A$1:$CP$1,0))</f>
        <v>3</v>
      </c>
      <c r="L107" s="32">
        <f>INDEX('DATA POBLACION'!$A$1:$CP$357,MATCH($G107,'DATA POBLACION'!$F$1:$F$357,0),MATCH(CONCATENATE(L$1,"_",$H107),'DATA POBLACION'!$A$1:$CP$1,0))</f>
        <v>3</v>
      </c>
      <c r="M107" s="32">
        <f>INDEX('DATA POBLACION'!$A$1:$CP$357,MATCH($G107,'DATA POBLACION'!$F$1:$F$357,0),MATCH(CONCATENATE(M$1,"_",$H107),'DATA POBLACION'!$A$1:$CP$1,0))</f>
        <v>2</v>
      </c>
      <c r="N107" s="32">
        <f>INDEX('DATA POBLACION'!$A$1:$CP$357,MATCH($G107,'DATA POBLACION'!$F$1:$F$357,0),MATCH(CONCATENATE(N$1,"_",$H107),'DATA POBLACION'!$A$1:$CP$1,0))</f>
        <v>2</v>
      </c>
      <c r="O107" s="85">
        <f t="shared" si="28"/>
        <v>7</v>
      </c>
      <c r="P107" s="84">
        <f t="shared" si="29"/>
        <v>12</v>
      </c>
      <c r="Q107" s="32">
        <f>INDEX('DATA POBLACION'!$A$1:$CP$357,MATCH($G107,'DATA POBLACION'!$F$1:$F$357,0),MATCH(CONCATENATE(Q$1,"_",$H107),'DATA POBLACION'!$A$1:$CP$1,0))</f>
        <v>3</v>
      </c>
      <c r="R107" s="32">
        <f>INDEX('DATA POBLACION'!$A$1:$CP$357,MATCH($G107,'DATA POBLACION'!$F$1:$F$357,0),MATCH(CONCATENATE(R$1,"_",$H107),'DATA POBLACION'!$A$1:$CP$1,0))</f>
        <v>3</v>
      </c>
      <c r="S107" s="32">
        <f>INDEX('DATA POBLACION'!$A$1:$CP$357,MATCH($G107,'DATA POBLACION'!$F$1:$F$357,0),MATCH(CONCATENATE(S$1,"_",$H107),'DATA POBLACION'!$A$1:$CP$1,0))</f>
        <v>2</v>
      </c>
      <c r="T107" s="32">
        <f>INDEX('DATA POBLACION'!$A$1:$CP$357,MATCH($G107,'DATA POBLACION'!$F$1:$F$357,0),MATCH(CONCATENATE(T$1,"_",$H107),'DATA POBLACION'!$A$1:$CP$1,0))</f>
        <v>2</v>
      </c>
      <c r="U107" s="32">
        <f>INDEX('DATA POBLACION'!$A$1:$CP$357,MATCH($G107,'DATA POBLACION'!$F$1:$F$357,0),MATCH(CONCATENATE(U$1,"_",$H107),'DATA POBLACION'!$A$1:$CP$1,0))</f>
        <v>2</v>
      </c>
      <c r="V107" s="84">
        <f t="shared" si="30"/>
        <v>12</v>
      </c>
      <c r="W107" s="32">
        <f>INDEX('DATA POBLACION'!$A$1:$CP$357,MATCH($G107,'DATA POBLACION'!$F$1:$F$357,0),MATCH(CONCATENATE(W$1,"_",$H107),'DATA POBLACION'!$A$1:$CP$1,0))</f>
        <v>2</v>
      </c>
      <c r="X107" s="32">
        <f>INDEX('DATA POBLACION'!$A$1:$CP$357,MATCH($G107,'DATA POBLACION'!$F$1:$F$357,0),MATCH(CONCATENATE(X$1,"_",$H107),'DATA POBLACION'!$A$1:$CP$1,0))</f>
        <v>1</v>
      </c>
      <c r="Y107" s="32">
        <f>INDEX('DATA POBLACION'!$A$1:$CP$357,MATCH($G107,'DATA POBLACION'!$F$1:$F$357,0),MATCH(CONCATENATE(Y$1,"_",$H107),'DATA POBLACION'!$A$1:$CP$1,0))</f>
        <v>2</v>
      </c>
      <c r="Z107" s="32">
        <f>INDEX('DATA POBLACION'!$A$1:$CP$357,MATCH($G107,'DATA POBLACION'!$F$1:$F$357,0),MATCH(CONCATENATE(Z$1,"_",$H107),'DATA POBLACION'!$A$1:$CP$1,0))</f>
        <v>2</v>
      </c>
      <c r="AA107" s="32">
        <f>INDEX('DATA POBLACION'!$A$1:$CP$357,MATCH($G107,'DATA POBLACION'!$F$1:$F$357,0),MATCH(CONCATENATE(AA$1,"_",$H107),'DATA POBLACION'!$A$1:$CP$1,0))</f>
        <v>3</v>
      </c>
      <c r="AB107" s="83">
        <f t="shared" si="31"/>
        <v>10</v>
      </c>
      <c r="AC107" s="32">
        <f>INDEX('DATA POBLACION'!$A$1:$CP$357,MATCH($G107,'DATA POBLACION'!$F$1:$F$357,0),MATCH(CONCATENATE(AC$1,"_",$H107),'DATA POBLACION'!$A$1:$CP$1,0))</f>
        <v>4</v>
      </c>
      <c r="AD107" s="32">
        <f>INDEX('DATA POBLACION'!$A$1:$CP$357,MATCH($G107,'DATA POBLACION'!$F$1:$F$357,0),MATCH(CONCATENATE(AD$1,"_",$H107),'DATA POBLACION'!$A$1:$CP$1,0))</f>
        <v>3</v>
      </c>
      <c r="AE107" s="32">
        <f>INDEX('DATA POBLACION'!$A$1:$CP$357,MATCH($G107,'DATA POBLACION'!$F$1:$F$357,0),MATCH(CONCATENATE(AE$1,"_",$H107),'DATA POBLACION'!$A$1:$CP$1,0))</f>
        <v>5</v>
      </c>
      <c r="AF107" s="84">
        <f t="shared" si="32"/>
        <v>12</v>
      </c>
      <c r="AG107" s="32">
        <f>INDEX('DATA POBLACION'!$A$1:$CP$357,MATCH($G107,'DATA POBLACION'!$F$1:$F$357,0),MATCH(CONCATENATE(AG$1,"_",$H107),'DATA POBLACION'!$A$1:$CP$1,0))</f>
        <v>5</v>
      </c>
      <c r="AH107" s="32">
        <f>INDEX('DATA POBLACION'!$A$1:$CP$357,MATCH($G107,'DATA POBLACION'!$F$1:$F$357,0),MATCH(CONCATENATE(AH$1,"_",$H107),'DATA POBLACION'!$A$1:$CP$1,0))</f>
        <v>4</v>
      </c>
      <c r="AI107" s="4">
        <f t="shared" si="37"/>
        <v>21</v>
      </c>
      <c r="AJ107" s="32">
        <f>INDEX('DATA POBLACION'!$A$1:$CP$357,MATCH($G107,'DATA POBLACION'!$F$1:$F$357,0),MATCH(CONCATENATE(AJ$1,"_",$H107),'DATA POBLACION'!$A$1:$CP$1,0))</f>
        <v>18</v>
      </c>
      <c r="AK107" s="32">
        <f>INDEX('DATA POBLACION'!$A$1:$CP$357,MATCH($G107,'DATA POBLACION'!$F$1:$F$357,0),MATCH(CONCATENATE(AK$1,"_",$H107),'DATA POBLACION'!$A$1:$CP$1,0))</f>
        <v>17</v>
      </c>
      <c r="AL107" s="84">
        <f t="shared" si="33"/>
        <v>44</v>
      </c>
      <c r="AM107" s="32">
        <f>INDEX('DATA POBLACION'!$A$1:$CP$357,MATCH($G107,'DATA POBLACION'!$F$1:$F$357,0),MATCH(CONCATENATE(AM$1,"_",$H107),'DATA POBLACION'!$A$1:$CP$1,0))</f>
        <v>14</v>
      </c>
      <c r="AN107" s="32">
        <f>INDEX('DATA POBLACION'!$A$1:$CP$357,MATCH($G107,'DATA POBLACION'!$F$1:$F$357,0),MATCH(CONCATENATE(AN$1,"_",$H107),'DATA POBLACION'!$A$1:$CP$1,0))</f>
        <v>12</v>
      </c>
      <c r="AO107" s="32">
        <f>INDEX('DATA POBLACION'!$A$1:$CP$357,MATCH($G107,'DATA POBLACION'!$F$1:$F$357,0),MATCH(CONCATENATE(AO$1,"_",$H107),'DATA POBLACION'!$A$1:$CP$1,0))</f>
        <v>12</v>
      </c>
      <c r="AP107" s="32">
        <f>INDEX('DATA POBLACION'!$A$1:$CP$357,MATCH($G107,'DATA POBLACION'!$F$1:$F$357,0),MATCH(CONCATENATE(AP$1,"_",$H107),'DATA POBLACION'!$A$1:$CP$1,0))</f>
        <v>10</v>
      </c>
      <c r="AQ107" s="32">
        <f>INDEX('DATA POBLACION'!$A$1:$CP$357,MATCH($G107,'DATA POBLACION'!$F$1:$F$357,0),MATCH(CONCATENATE(AQ$1,"_",$H107),'DATA POBLACION'!$A$1:$CP$1,0))</f>
        <v>10</v>
      </c>
      <c r="AR107" s="32">
        <f>INDEX('DATA POBLACION'!$A$1:$CP$357,MATCH($G107,'DATA POBLACION'!$F$1:$F$357,0),MATCH(CONCATENATE(AR$1,"_",$H107),'DATA POBLACION'!$A$1:$CP$1,0))</f>
        <v>8</v>
      </c>
      <c r="AS107" s="84">
        <f t="shared" si="34"/>
        <v>66</v>
      </c>
      <c r="AT107" s="32">
        <f>INDEX('DATA POBLACION'!$A$1:$CP$357,MATCH($G107,'DATA POBLACION'!$F$1:$F$357,0),MATCH(CONCATENATE(AT$1,"_",$H107),'DATA POBLACION'!$A$1:$CP$1,0))</f>
        <v>8</v>
      </c>
      <c r="AU107" s="32">
        <f>INDEX('DATA POBLACION'!$A$1:$CP$357,MATCH($G107,'DATA POBLACION'!$F$1:$F$357,0),MATCH(CONCATENATE(AU$1,"_",$H107),'DATA POBLACION'!$A$1:$CP$1,0))</f>
        <v>7</v>
      </c>
      <c r="AV107" s="32">
        <f>INDEX('DATA POBLACION'!$A$1:$CP$357,MATCH($G107,'DATA POBLACION'!$F$1:$F$357,0),MATCH(CONCATENATE(AV$1,"_",$H107),'DATA POBLACION'!$A$1:$CP$1,0))</f>
        <v>6</v>
      </c>
      <c r="AW107" s="32">
        <f>INDEX('DATA POBLACION'!$A$1:$CP$357,MATCH($G107,'DATA POBLACION'!$F$1:$F$357,0),MATCH(CONCATENATE(AW$1,"_",$H107),'DATA POBLACION'!$A$1:$CP$1,0))</f>
        <v>4</v>
      </c>
      <c r="AX107" s="32">
        <f>INDEX('DATA POBLACION'!$A$1:$CP$357,MATCH($G107,'DATA POBLACION'!$F$1:$F$357,0),MATCH(CONCATENATE(AX$1,"_",$H107),'DATA POBLACION'!$A$1:$CP$1,0))</f>
        <v>4</v>
      </c>
      <c r="AY107" s="83">
        <f t="shared" si="35"/>
        <v>29</v>
      </c>
    </row>
    <row r="110" spans="1:51" x14ac:dyDescent="0.2">
      <c r="T110" s="32">
        <f>SUM(Q104+R104+S104+T104+U104+W104+X104+Y104+Z104+AA104+AC104+AD104+AE104+AG104+AH104+AI104+AJ104+AK104+AM104+AN104+AO104+AP104+AQ104+AR104+AT104+AU104+AV104+AW104+AX104)</f>
        <v>9165</v>
      </c>
    </row>
  </sheetData>
  <autoFilter ref="A1:AX105">
    <sortState ref="A2:AT105">
      <sortCondition ref="C1:C105"/>
    </sortState>
  </autoFilter>
  <sortState ref="A2:AY105">
    <sortCondition ref="D2:D105"/>
  </sortState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CP62"/>
  <sheetViews>
    <sheetView topLeftCell="C34" zoomScale="90" zoomScaleNormal="90" workbookViewId="0">
      <selection activeCell="F62" sqref="F62"/>
    </sheetView>
  </sheetViews>
  <sheetFormatPr defaultColWidth="11.42578125" defaultRowHeight="15" x14ac:dyDescent="0.25"/>
  <cols>
    <col min="1" max="1" width="24.140625" customWidth="1"/>
    <col min="3" max="3" width="13.140625" customWidth="1"/>
    <col min="4" max="4" width="23.85546875" customWidth="1"/>
    <col min="5" max="5" width="15.5703125" customWidth="1"/>
    <col min="6" max="6" width="26.5703125" style="62" customWidth="1"/>
    <col min="7" max="7" width="13.140625" customWidth="1"/>
    <col min="8" max="8" width="10.85546875" customWidth="1"/>
    <col min="9" max="9" width="10.7109375" customWidth="1"/>
    <col min="10" max="10" width="10.85546875" customWidth="1"/>
    <col min="11" max="11" width="15.28515625" customWidth="1"/>
    <col min="12" max="12" width="15" customWidth="1"/>
    <col min="13" max="13" width="15.5703125" customWidth="1"/>
    <col min="14" max="14" width="14.5703125" customWidth="1"/>
    <col min="15" max="15" width="17.42578125" customWidth="1"/>
    <col min="16" max="16" width="10.85546875" style="59" customWidth="1"/>
    <col min="17" max="17" width="11.42578125" style="42"/>
    <col min="19" max="19" width="11.42578125" style="42"/>
    <col min="21" max="21" width="11.42578125" style="42"/>
    <col min="23" max="23" width="11.42578125" style="42"/>
    <col min="25" max="25" width="11.42578125" style="42"/>
    <col min="28" max="28" width="7.140625" style="42" customWidth="1"/>
    <col min="29" max="29" width="7.140625" customWidth="1"/>
    <col min="30" max="30" width="7.140625" style="42" customWidth="1"/>
    <col min="31" max="31" width="7.140625" customWidth="1"/>
    <col min="32" max="32" width="7.140625" style="42" customWidth="1"/>
    <col min="33" max="33" width="7.140625" customWidth="1"/>
    <col min="34" max="34" width="7.140625" style="42" customWidth="1"/>
    <col min="35" max="35" width="7.140625" customWidth="1"/>
    <col min="36" max="36" width="7.140625" style="42" customWidth="1"/>
    <col min="37" max="37" width="7.140625" customWidth="1"/>
    <col min="38" max="38" width="8.28515625" style="42" customWidth="1"/>
    <col min="39" max="39" width="7.140625" customWidth="1"/>
    <col min="40" max="40" width="7.140625" style="42" customWidth="1"/>
    <col min="41" max="42" width="8.140625" customWidth="1"/>
    <col min="43" max="43" width="8.140625" style="42" customWidth="1"/>
    <col min="44" max="44" width="8.140625" customWidth="1"/>
    <col min="45" max="45" width="8.140625" style="42" customWidth="1"/>
    <col min="46" max="46" width="8.140625" customWidth="1"/>
    <col min="47" max="47" width="8.140625" style="42" customWidth="1"/>
    <col min="48" max="48" width="8.140625" customWidth="1"/>
    <col min="49" max="49" width="8.140625" style="42" customWidth="1"/>
    <col min="50" max="50" width="8.140625" customWidth="1"/>
    <col min="51" max="51" width="8.140625" style="42" customWidth="1"/>
    <col min="52" max="52" width="8.140625" customWidth="1"/>
    <col min="53" max="53" width="8.140625" style="42" customWidth="1"/>
    <col min="54" max="55" width="8.140625" customWidth="1"/>
    <col min="56" max="56" width="8.85546875" style="42" customWidth="1"/>
    <col min="57" max="57" width="8.85546875" customWidth="1"/>
    <col min="58" max="58" width="8.85546875" style="42" customWidth="1"/>
    <col min="59" max="59" width="8.85546875" customWidth="1"/>
    <col min="60" max="60" width="8.85546875" style="42" customWidth="1"/>
    <col min="61" max="61" width="11.5703125" customWidth="1"/>
    <col min="62" max="62" width="10.85546875" style="42" customWidth="1"/>
    <col min="63" max="63" width="10.85546875" customWidth="1"/>
    <col min="64" max="64" width="10.5703125" customWidth="1"/>
    <col min="65" max="65" width="10.85546875" style="42" customWidth="1"/>
    <col min="66" max="66" width="10.85546875" customWidth="1"/>
    <col min="67" max="67" width="10.85546875" style="42" customWidth="1"/>
    <col min="68" max="68" width="10.85546875" customWidth="1"/>
    <col min="69" max="69" width="10.85546875" style="42" customWidth="1"/>
    <col min="70" max="70" width="10.85546875" customWidth="1"/>
    <col min="71" max="71" width="10.85546875" style="42" customWidth="1"/>
    <col min="72" max="72" width="10.85546875" customWidth="1"/>
    <col min="73" max="73" width="10.85546875" style="42" customWidth="1"/>
    <col min="74" max="74" width="10.85546875" customWidth="1"/>
    <col min="75" max="75" width="10.85546875" style="42" customWidth="1"/>
    <col min="76" max="76" width="11.5703125" customWidth="1"/>
    <col min="77" max="77" width="11.28515625" customWidth="1"/>
    <col min="78" max="78" width="11.28515625" style="42" customWidth="1"/>
    <col min="79" max="79" width="11.28515625" customWidth="1"/>
    <col min="80" max="80" width="11.28515625" style="42" customWidth="1"/>
    <col min="81" max="81" width="11.28515625" customWidth="1"/>
    <col min="82" max="82" width="11.28515625" style="42" customWidth="1"/>
    <col min="83" max="83" width="11.28515625" customWidth="1"/>
    <col min="84" max="84" width="11.28515625" style="42" customWidth="1"/>
    <col min="85" max="85" width="11.28515625" customWidth="1"/>
    <col min="86" max="86" width="14.140625" style="42" customWidth="1"/>
    <col min="87" max="87" width="11.28515625" customWidth="1"/>
    <col min="88" max="88" width="9.5703125" customWidth="1"/>
  </cols>
  <sheetData>
    <row r="1" spans="1:94" s="42" customFormat="1" ht="41.25" customHeight="1" x14ac:dyDescent="0.25">
      <c r="A1" s="42" t="s">
        <v>76</v>
      </c>
      <c r="B1" s="43" t="s">
        <v>58</v>
      </c>
      <c r="C1" s="43" t="s">
        <v>59</v>
      </c>
      <c r="D1" s="44" t="s">
        <v>106</v>
      </c>
      <c r="E1" s="44" t="s">
        <v>107</v>
      </c>
      <c r="F1" s="43" t="s">
        <v>196</v>
      </c>
      <c r="G1" s="44" t="s">
        <v>61</v>
      </c>
      <c r="H1" s="44" t="s">
        <v>197</v>
      </c>
      <c r="I1" s="44" t="s">
        <v>60</v>
      </c>
      <c r="J1" s="43" t="s">
        <v>0</v>
      </c>
      <c r="K1" s="44" t="s">
        <v>198</v>
      </c>
      <c r="L1" s="45" t="s">
        <v>199</v>
      </c>
      <c r="M1" s="46" t="s">
        <v>200</v>
      </c>
      <c r="N1" s="46" t="s">
        <v>201</v>
      </c>
      <c r="O1" s="46" t="s">
        <v>202</v>
      </c>
      <c r="P1" s="60" t="s">
        <v>286</v>
      </c>
      <c r="Q1" s="47" t="s">
        <v>130</v>
      </c>
      <c r="R1" s="47" t="s">
        <v>131</v>
      </c>
      <c r="S1" s="47" t="s">
        <v>132</v>
      </c>
      <c r="T1" s="47" t="s">
        <v>133</v>
      </c>
      <c r="U1" s="47" t="s">
        <v>134</v>
      </c>
      <c r="V1" s="47" t="s">
        <v>135</v>
      </c>
      <c r="W1" s="47" t="s">
        <v>136</v>
      </c>
      <c r="X1" s="47" t="s">
        <v>137</v>
      </c>
      <c r="Y1" s="47" t="s">
        <v>138</v>
      </c>
      <c r="Z1" s="47" t="s">
        <v>139</v>
      </c>
      <c r="AA1" s="48" t="s">
        <v>287</v>
      </c>
      <c r="AB1" s="47" t="s">
        <v>140</v>
      </c>
      <c r="AC1" s="47" t="s">
        <v>141</v>
      </c>
      <c r="AD1" s="47" t="s">
        <v>142</v>
      </c>
      <c r="AE1" s="47" t="s">
        <v>143</v>
      </c>
      <c r="AF1" s="47" t="s">
        <v>144</v>
      </c>
      <c r="AG1" s="47" t="s">
        <v>145</v>
      </c>
      <c r="AH1" s="47" t="s">
        <v>146</v>
      </c>
      <c r="AI1" s="47" t="s">
        <v>147</v>
      </c>
      <c r="AJ1" s="47" t="s">
        <v>148</v>
      </c>
      <c r="AK1" s="47" t="s">
        <v>149</v>
      </c>
      <c r="AL1" s="47" t="s">
        <v>150</v>
      </c>
      <c r="AM1" s="47" t="s">
        <v>151</v>
      </c>
      <c r="AN1" s="47" t="s">
        <v>152</v>
      </c>
      <c r="AO1" s="47" t="s">
        <v>153</v>
      </c>
      <c r="AP1" s="48" t="s">
        <v>288</v>
      </c>
      <c r="AQ1" s="47" t="s">
        <v>154</v>
      </c>
      <c r="AR1" s="47" t="s">
        <v>155</v>
      </c>
      <c r="AS1" s="47" t="s">
        <v>156</v>
      </c>
      <c r="AT1" s="47" t="s">
        <v>157</v>
      </c>
      <c r="AU1" s="47" t="s">
        <v>158</v>
      </c>
      <c r="AV1" s="47" t="s">
        <v>159</v>
      </c>
      <c r="AW1" s="47" t="s">
        <v>160</v>
      </c>
      <c r="AX1" s="47" t="s">
        <v>161</v>
      </c>
      <c r="AY1" s="47" t="s">
        <v>162</v>
      </c>
      <c r="AZ1" s="47" t="s">
        <v>163</v>
      </c>
      <c r="BA1" s="47" t="s">
        <v>164</v>
      </c>
      <c r="BB1" s="47" t="s">
        <v>165</v>
      </c>
      <c r="BC1" s="48" t="s">
        <v>289</v>
      </c>
      <c r="BD1" s="47" t="s">
        <v>166</v>
      </c>
      <c r="BE1" s="47" t="s">
        <v>167</v>
      </c>
      <c r="BF1" s="47" t="s">
        <v>168</v>
      </c>
      <c r="BG1" s="47" t="s">
        <v>169</v>
      </c>
      <c r="BH1" s="47" t="s">
        <v>170</v>
      </c>
      <c r="BI1" s="47" t="s">
        <v>171</v>
      </c>
      <c r="BJ1" s="47" t="s">
        <v>172</v>
      </c>
      <c r="BK1" s="47" t="s">
        <v>173</v>
      </c>
      <c r="BL1" s="48" t="s">
        <v>290</v>
      </c>
      <c r="BM1" s="47" t="s">
        <v>174</v>
      </c>
      <c r="BN1" s="47" t="s">
        <v>175</v>
      </c>
      <c r="BO1" s="47" t="s">
        <v>176</v>
      </c>
      <c r="BP1" s="47" t="s">
        <v>177</v>
      </c>
      <c r="BQ1" s="47" t="s">
        <v>178</v>
      </c>
      <c r="BR1" s="47" t="s">
        <v>179</v>
      </c>
      <c r="BS1" s="47" t="s">
        <v>180</v>
      </c>
      <c r="BT1" s="47" t="s">
        <v>181</v>
      </c>
      <c r="BU1" s="47" t="s">
        <v>182</v>
      </c>
      <c r="BV1" s="47" t="s">
        <v>183</v>
      </c>
      <c r="BW1" s="47" t="s">
        <v>184</v>
      </c>
      <c r="BX1" s="47" t="s">
        <v>185</v>
      </c>
      <c r="BY1" s="48" t="s">
        <v>291</v>
      </c>
      <c r="BZ1" s="47" t="s">
        <v>186</v>
      </c>
      <c r="CA1" s="47" t="s">
        <v>187</v>
      </c>
      <c r="CB1" s="47" t="s">
        <v>188</v>
      </c>
      <c r="CC1" s="47" t="s">
        <v>189</v>
      </c>
      <c r="CD1" s="47" t="s">
        <v>190</v>
      </c>
      <c r="CE1" s="47" t="s">
        <v>191</v>
      </c>
      <c r="CF1" s="47" t="s">
        <v>192</v>
      </c>
      <c r="CG1" s="47" t="s">
        <v>193</v>
      </c>
      <c r="CH1" s="47" t="s">
        <v>194</v>
      </c>
      <c r="CI1" s="47" t="s">
        <v>195</v>
      </c>
      <c r="CJ1" s="48" t="s">
        <v>292</v>
      </c>
      <c r="CK1" s="49" t="s">
        <v>5</v>
      </c>
      <c r="CL1" s="50" t="s">
        <v>203</v>
      </c>
      <c r="CM1" s="51" t="s">
        <v>204</v>
      </c>
      <c r="CN1" s="52" t="s">
        <v>205</v>
      </c>
      <c r="CO1" s="52" t="s">
        <v>206</v>
      </c>
      <c r="CP1" s="50" t="s">
        <v>207</v>
      </c>
    </row>
    <row r="2" spans="1:94" x14ac:dyDescent="0.25">
      <c r="A2" s="38" t="s">
        <v>77</v>
      </c>
      <c r="B2" s="38" t="s">
        <v>77</v>
      </c>
      <c r="C2" s="56" t="s">
        <v>78</v>
      </c>
      <c r="D2" s="56" t="s">
        <v>4</v>
      </c>
      <c r="E2" s="56" t="s">
        <v>31</v>
      </c>
      <c r="F2" s="41" t="s">
        <v>274</v>
      </c>
      <c r="G2" s="41" t="s">
        <v>208</v>
      </c>
      <c r="H2" s="56">
        <v>2420</v>
      </c>
      <c r="I2" s="56" t="s">
        <v>68</v>
      </c>
      <c r="J2" s="34">
        <f>SUM(Tabla13[[#This Row],[Total Hombres]]+Tabla13[[#This Row],[Total Mujeres]])</f>
        <v>1912</v>
      </c>
      <c r="K2" s="74">
        <v>969</v>
      </c>
      <c r="L2" s="74">
        <v>943</v>
      </c>
      <c r="M2">
        <v>1</v>
      </c>
      <c r="N2">
        <v>9</v>
      </c>
      <c r="O2">
        <v>7</v>
      </c>
      <c r="P2" s="58">
        <f>Tabla13[[#This Row],[0_M]]+Tabla13[[#This Row],[0_F]]</f>
        <v>14</v>
      </c>
      <c r="Q2" s="42">
        <v>9</v>
      </c>
      <c r="R2">
        <v>5</v>
      </c>
      <c r="S2" s="42">
        <v>9</v>
      </c>
      <c r="T2">
        <v>11</v>
      </c>
      <c r="U2" s="42">
        <v>15</v>
      </c>
      <c r="V2">
        <v>10</v>
      </c>
      <c r="W2" s="42">
        <v>17</v>
      </c>
      <c r="X2">
        <v>7</v>
      </c>
      <c r="Y2" s="42">
        <v>14</v>
      </c>
      <c r="Z2">
        <v>6</v>
      </c>
      <c r="AA2" s="33">
        <f t="shared" ref="AA2:AA33" si="0">SUM(T2:Z2)</f>
        <v>80</v>
      </c>
      <c r="AB2" s="42">
        <v>15</v>
      </c>
      <c r="AC2">
        <v>11</v>
      </c>
      <c r="AD2" s="42">
        <v>12</v>
      </c>
      <c r="AE2">
        <v>12</v>
      </c>
      <c r="AF2" s="42">
        <v>14</v>
      </c>
      <c r="AG2">
        <v>15</v>
      </c>
      <c r="AH2" s="42">
        <v>12</v>
      </c>
      <c r="AI2">
        <v>13</v>
      </c>
      <c r="AJ2" s="42">
        <v>13</v>
      </c>
      <c r="AK2">
        <v>14</v>
      </c>
      <c r="AL2" s="42">
        <v>12</v>
      </c>
      <c r="AM2">
        <v>14</v>
      </c>
      <c r="AN2" s="42">
        <v>9</v>
      </c>
      <c r="AO2">
        <v>15</v>
      </c>
      <c r="AP2" s="33">
        <f t="shared" ref="AP2:AP33" si="1">SUM(AB2:AO2)</f>
        <v>181</v>
      </c>
      <c r="AQ2" s="42">
        <v>17</v>
      </c>
      <c r="AR2">
        <v>12</v>
      </c>
      <c r="AS2" s="42">
        <v>12</v>
      </c>
      <c r="AT2">
        <v>19</v>
      </c>
      <c r="AU2" s="42">
        <v>12</v>
      </c>
      <c r="AV2">
        <v>13</v>
      </c>
      <c r="AW2" s="42">
        <v>18</v>
      </c>
      <c r="AX2">
        <v>14</v>
      </c>
      <c r="AY2" s="42">
        <v>10</v>
      </c>
      <c r="AZ2">
        <v>15</v>
      </c>
      <c r="BA2" s="42">
        <v>22</v>
      </c>
      <c r="BB2">
        <v>14</v>
      </c>
      <c r="BC2" s="33">
        <f t="shared" ref="BC2:BC33" si="2">SUM(AQ2:BB2)</f>
        <v>178</v>
      </c>
      <c r="BD2" s="42">
        <v>17</v>
      </c>
      <c r="BE2">
        <v>16</v>
      </c>
      <c r="BF2" s="42">
        <v>22</v>
      </c>
      <c r="BG2">
        <v>17</v>
      </c>
      <c r="BH2" s="42">
        <v>73</v>
      </c>
      <c r="BI2">
        <v>75</v>
      </c>
      <c r="BJ2" s="42">
        <v>81</v>
      </c>
      <c r="BK2">
        <v>80</v>
      </c>
      <c r="BL2" s="33">
        <f t="shared" ref="BL2:BL33" si="3">SUM(BD2:BK2)</f>
        <v>381</v>
      </c>
      <c r="BM2" s="42">
        <v>72</v>
      </c>
      <c r="BN2">
        <v>74</v>
      </c>
      <c r="BO2" s="42">
        <v>67</v>
      </c>
      <c r="BP2">
        <v>71</v>
      </c>
      <c r="BQ2" s="42">
        <v>64</v>
      </c>
      <c r="BR2">
        <v>57</v>
      </c>
      <c r="BS2" s="42">
        <v>62</v>
      </c>
      <c r="BT2">
        <v>61</v>
      </c>
      <c r="BU2" s="42">
        <v>57</v>
      </c>
      <c r="BV2">
        <v>50</v>
      </c>
      <c r="BW2" s="42">
        <v>62</v>
      </c>
      <c r="BX2">
        <v>49</v>
      </c>
      <c r="BY2" s="33">
        <f t="shared" ref="BY2:BY33" si="4">SUM(BM2:BX2)</f>
        <v>746</v>
      </c>
      <c r="BZ2" s="42">
        <v>37</v>
      </c>
      <c r="CA2">
        <v>41</v>
      </c>
      <c r="CB2" s="42">
        <v>35</v>
      </c>
      <c r="CC2">
        <v>39</v>
      </c>
      <c r="CD2" s="42">
        <v>33</v>
      </c>
      <c r="CE2">
        <v>29</v>
      </c>
      <c r="CF2" s="42">
        <v>25</v>
      </c>
      <c r="CG2">
        <v>34</v>
      </c>
      <c r="CH2" s="42">
        <v>20</v>
      </c>
      <c r="CI2">
        <v>30</v>
      </c>
      <c r="CJ2" s="33">
        <f t="shared" ref="CJ2:CJ33" si="5">SUM(BZ2:CI2)</f>
        <v>323</v>
      </c>
      <c r="CK2" s="3">
        <v>17</v>
      </c>
      <c r="CL2">
        <v>943</v>
      </c>
      <c r="CM2" s="3">
        <v>73</v>
      </c>
      <c r="CN2" s="3">
        <v>76</v>
      </c>
      <c r="CO2" s="3">
        <v>418</v>
      </c>
      <c r="CP2">
        <v>50</v>
      </c>
    </row>
    <row r="3" spans="1:94" x14ac:dyDescent="0.25">
      <c r="A3" s="38" t="s">
        <v>77</v>
      </c>
      <c r="B3" s="38" t="s">
        <v>77</v>
      </c>
      <c r="C3" s="56" t="s">
        <v>255</v>
      </c>
      <c r="D3" s="56" t="s">
        <v>3</v>
      </c>
      <c r="E3" s="56" t="s">
        <v>19</v>
      </c>
      <c r="F3" s="41" t="s">
        <v>263</v>
      </c>
      <c r="G3" s="41" t="s">
        <v>208</v>
      </c>
      <c r="H3" s="56">
        <v>2390</v>
      </c>
      <c r="I3" s="56" t="s">
        <v>64</v>
      </c>
      <c r="J3" s="34">
        <f>SUM(Tabla13[[#This Row],[Total Hombres]]+Tabla13[[#This Row],[Total Mujeres]])</f>
        <v>1037</v>
      </c>
      <c r="K3" s="74">
        <v>498</v>
      </c>
      <c r="L3" s="74">
        <v>539</v>
      </c>
      <c r="M3">
        <v>0</v>
      </c>
      <c r="N3">
        <v>6</v>
      </c>
      <c r="O3">
        <v>6</v>
      </c>
      <c r="P3" s="58">
        <f>Tabla13[[#This Row],[0_M]]+Tabla13[[#This Row],[0_F]]</f>
        <v>13</v>
      </c>
      <c r="Q3" s="42">
        <v>7</v>
      </c>
      <c r="R3">
        <v>6</v>
      </c>
      <c r="S3" s="42">
        <v>7</v>
      </c>
      <c r="T3">
        <v>7</v>
      </c>
      <c r="U3" s="42">
        <v>7</v>
      </c>
      <c r="V3">
        <v>5</v>
      </c>
      <c r="W3" s="42">
        <v>6</v>
      </c>
      <c r="X3">
        <v>7</v>
      </c>
      <c r="Y3" s="42">
        <v>6</v>
      </c>
      <c r="Z3">
        <v>6</v>
      </c>
      <c r="AA3" s="33">
        <f t="shared" si="0"/>
        <v>44</v>
      </c>
      <c r="AB3" s="42">
        <v>6</v>
      </c>
      <c r="AC3">
        <v>7</v>
      </c>
      <c r="AD3" s="42">
        <v>7</v>
      </c>
      <c r="AE3">
        <v>7</v>
      </c>
      <c r="AF3" s="42">
        <v>7</v>
      </c>
      <c r="AG3">
        <v>6</v>
      </c>
      <c r="AH3" s="42">
        <v>8</v>
      </c>
      <c r="AI3">
        <v>7</v>
      </c>
      <c r="AJ3" s="42">
        <v>7</v>
      </c>
      <c r="AK3">
        <v>7</v>
      </c>
      <c r="AL3" s="42">
        <v>7</v>
      </c>
      <c r="AM3">
        <v>7</v>
      </c>
      <c r="AN3" s="42">
        <v>6</v>
      </c>
      <c r="AO3">
        <v>7</v>
      </c>
      <c r="AP3" s="33">
        <f t="shared" si="1"/>
        <v>96</v>
      </c>
      <c r="AQ3" s="42">
        <v>6</v>
      </c>
      <c r="AR3">
        <v>8</v>
      </c>
      <c r="AS3" s="42">
        <v>8</v>
      </c>
      <c r="AT3">
        <v>8</v>
      </c>
      <c r="AU3" s="42">
        <v>7</v>
      </c>
      <c r="AV3">
        <v>8</v>
      </c>
      <c r="AW3" s="42">
        <v>8</v>
      </c>
      <c r="AX3">
        <v>9</v>
      </c>
      <c r="AY3" s="42">
        <v>11</v>
      </c>
      <c r="AZ3">
        <v>8</v>
      </c>
      <c r="BA3" s="42">
        <v>8</v>
      </c>
      <c r="BB3">
        <v>10</v>
      </c>
      <c r="BC3" s="33">
        <f t="shared" si="2"/>
        <v>99</v>
      </c>
      <c r="BD3" s="42">
        <v>11</v>
      </c>
      <c r="BE3">
        <v>11</v>
      </c>
      <c r="BF3" s="42">
        <v>9</v>
      </c>
      <c r="BG3">
        <v>10</v>
      </c>
      <c r="BH3" s="42">
        <v>51</v>
      </c>
      <c r="BI3">
        <v>51</v>
      </c>
      <c r="BJ3" s="42">
        <v>50</v>
      </c>
      <c r="BK3">
        <v>50</v>
      </c>
      <c r="BL3" s="33">
        <f t="shared" si="3"/>
        <v>243</v>
      </c>
      <c r="BM3" s="42">
        <v>35</v>
      </c>
      <c r="BN3">
        <v>39</v>
      </c>
      <c r="BO3" s="42">
        <v>34</v>
      </c>
      <c r="BP3">
        <v>35</v>
      </c>
      <c r="BQ3" s="42">
        <v>29</v>
      </c>
      <c r="BR3">
        <v>35</v>
      </c>
      <c r="BS3" s="42">
        <v>30</v>
      </c>
      <c r="BT3">
        <v>35</v>
      </c>
      <c r="BU3" s="42">
        <v>30</v>
      </c>
      <c r="BV3">
        <v>33</v>
      </c>
      <c r="BW3" s="42">
        <v>23</v>
      </c>
      <c r="BX3">
        <v>28</v>
      </c>
      <c r="BY3" s="33">
        <f t="shared" si="4"/>
        <v>386</v>
      </c>
      <c r="BZ3" s="42">
        <v>19</v>
      </c>
      <c r="CA3">
        <v>20</v>
      </c>
      <c r="CB3" s="42">
        <v>16</v>
      </c>
      <c r="CC3">
        <v>21</v>
      </c>
      <c r="CD3" s="42">
        <v>12</v>
      </c>
      <c r="CE3">
        <v>15</v>
      </c>
      <c r="CF3" s="42">
        <v>10</v>
      </c>
      <c r="CG3">
        <v>12</v>
      </c>
      <c r="CH3" s="42">
        <v>10</v>
      </c>
      <c r="CI3">
        <v>14</v>
      </c>
      <c r="CJ3" s="33">
        <f t="shared" si="5"/>
        <v>149</v>
      </c>
      <c r="CK3" s="3">
        <v>15</v>
      </c>
      <c r="CL3">
        <v>540</v>
      </c>
      <c r="CM3" s="3">
        <v>38</v>
      </c>
      <c r="CN3" s="3">
        <v>48</v>
      </c>
      <c r="CO3" s="3">
        <v>245</v>
      </c>
      <c r="CP3">
        <v>23</v>
      </c>
    </row>
    <row r="4" spans="1:94" x14ac:dyDescent="0.25">
      <c r="A4" s="38" t="s">
        <v>77</v>
      </c>
      <c r="B4" s="38" t="s">
        <v>77</v>
      </c>
      <c r="C4" s="56" t="s">
        <v>18</v>
      </c>
      <c r="D4" s="56" t="s">
        <v>3</v>
      </c>
      <c r="E4" s="56" t="s">
        <v>17</v>
      </c>
      <c r="F4" s="41" t="s">
        <v>17</v>
      </c>
      <c r="G4" s="41" t="s">
        <v>208</v>
      </c>
      <c r="H4" s="56">
        <v>2385</v>
      </c>
      <c r="I4" s="56" t="s">
        <v>68</v>
      </c>
      <c r="J4" s="34">
        <f>SUM(Tabla13[[#This Row],[Total Hombres]]+Tabla13[[#This Row],[Total Mujeres]])</f>
        <v>5278</v>
      </c>
      <c r="K4" s="74">
        <v>2650</v>
      </c>
      <c r="L4" s="74">
        <v>2628</v>
      </c>
      <c r="M4">
        <v>7</v>
      </c>
      <c r="N4">
        <v>30</v>
      </c>
      <c r="O4">
        <v>39</v>
      </c>
      <c r="P4" s="58">
        <f>Tabla13[[#This Row],[0_M]]+Tabla13[[#This Row],[0_F]]</f>
        <v>60</v>
      </c>
      <c r="Q4" s="42">
        <v>31</v>
      </c>
      <c r="R4">
        <v>29</v>
      </c>
      <c r="S4" s="42">
        <v>33</v>
      </c>
      <c r="T4">
        <v>27</v>
      </c>
      <c r="U4" s="42">
        <v>41</v>
      </c>
      <c r="V4">
        <v>29</v>
      </c>
      <c r="W4" s="42">
        <v>39</v>
      </c>
      <c r="X4">
        <v>35</v>
      </c>
      <c r="Y4" s="42">
        <v>41</v>
      </c>
      <c r="Z4">
        <v>22</v>
      </c>
      <c r="AA4" s="33">
        <f t="shared" si="0"/>
        <v>234</v>
      </c>
      <c r="AB4" s="42">
        <v>38</v>
      </c>
      <c r="AC4">
        <v>45</v>
      </c>
      <c r="AD4" s="42">
        <v>35</v>
      </c>
      <c r="AE4">
        <v>33</v>
      </c>
      <c r="AF4" s="42">
        <v>30</v>
      </c>
      <c r="AG4">
        <v>30</v>
      </c>
      <c r="AH4" s="42">
        <v>38</v>
      </c>
      <c r="AI4">
        <v>36</v>
      </c>
      <c r="AJ4" s="42">
        <v>33</v>
      </c>
      <c r="AK4">
        <v>39</v>
      </c>
      <c r="AL4" s="42">
        <v>28</v>
      </c>
      <c r="AM4">
        <v>37</v>
      </c>
      <c r="AN4" s="42">
        <v>38</v>
      </c>
      <c r="AO4">
        <v>47</v>
      </c>
      <c r="AP4" s="33">
        <f t="shared" si="1"/>
        <v>507</v>
      </c>
      <c r="AQ4" s="42">
        <v>42</v>
      </c>
      <c r="AR4">
        <v>44</v>
      </c>
      <c r="AS4" s="42">
        <v>25</v>
      </c>
      <c r="AT4">
        <v>41</v>
      </c>
      <c r="AU4" s="42">
        <v>42</v>
      </c>
      <c r="AV4">
        <v>30</v>
      </c>
      <c r="AW4" s="42">
        <v>40</v>
      </c>
      <c r="AX4">
        <v>28</v>
      </c>
      <c r="AY4" s="42">
        <v>55</v>
      </c>
      <c r="AZ4">
        <v>53</v>
      </c>
      <c r="BA4" s="42">
        <v>49</v>
      </c>
      <c r="BB4">
        <v>35</v>
      </c>
      <c r="BC4" s="33">
        <f t="shared" si="2"/>
        <v>484</v>
      </c>
      <c r="BD4" s="42">
        <v>73</v>
      </c>
      <c r="BE4">
        <v>47</v>
      </c>
      <c r="BF4" s="42">
        <v>53</v>
      </c>
      <c r="BG4">
        <v>52</v>
      </c>
      <c r="BH4" s="42">
        <v>272</v>
      </c>
      <c r="BI4">
        <v>242</v>
      </c>
      <c r="BJ4" s="42">
        <v>264</v>
      </c>
      <c r="BK4">
        <v>276</v>
      </c>
      <c r="BL4" s="33">
        <f t="shared" si="3"/>
        <v>1279</v>
      </c>
      <c r="BM4" s="42">
        <v>220</v>
      </c>
      <c r="BN4">
        <v>192</v>
      </c>
      <c r="BO4" s="42">
        <v>170</v>
      </c>
      <c r="BP4">
        <v>192</v>
      </c>
      <c r="BQ4" s="42">
        <v>156</v>
      </c>
      <c r="BR4">
        <v>165</v>
      </c>
      <c r="BS4" s="42">
        <v>158</v>
      </c>
      <c r="BT4">
        <v>150</v>
      </c>
      <c r="BU4" s="42">
        <v>160</v>
      </c>
      <c r="BV4">
        <v>159</v>
      </c>
      <c r="BW4" s="42">
        <v>132</v>
      </c>
      <c r="BX4">
        <v>128</v>
      </c>
      <c r="BY4" s="33">
        <f t="shared" si="4"/>
        <v>1982</v>
      </c>
      <c r="BZ4" s="42">
        <v>100</v>
      </c>
      <c r="CA4">
        <v>110</v>
      </c>
      <c r="CB4" s="42">
        <v>88</v>
      </c>
      <c r="CC4">
        <v>92</v>
      </c>
      <c r="CD4" s="42">
        <v>44</v>
      </c>
      <c r="CE4">
        <v>62</v>
      </c>
      <c r="CF4" s="42">
        <v>35</v>
      </c>
      <c r="CG4">
        <v>52</v>
      </c>
      <c r="CH4" s="42">
        <v>47</v>
      </c>
      <c r="CI4">
        <v>69</v>
      </c>
      <c r="CJ4" s="33">
        <f t="shared" si="5"/>
        <v>699</v>
      </c>
      <c r="CK4" s="3">
        <v>76</v>
      </c>
      <c r="CL4">
        <v>2628</v>
      </c>
      <c r="CM4" s="3">
        <v>199</v>
      </c>
      <c r="CN4" s="3">
        <v>215</v>
      </c>
      <c r="CO4" s="3">
        <v>1217</v>
      </c>
      <c r="CP4">
        <v>127</v>
      </c>
    </row>
    <row r="5" spans="1:94" x14ac:dyDescent="0.25">
      <c r="A5" s="38" t="s">
        <v>77</v>
      </c>
      <c r="B5" s="38" t="s">
        <v>77</v>
      </c>
      <c r="C5" s="56" t="s">
        <v>295</v>
      </c>
      <c r="D5" s="56" t="s">
        <v>2</v>
      </c>
      <c r="E5" s="56" t="s">
        <v>9</v>
      </c>
      <c r="F5" s="41" t="s">
        <v>9</v>
      </c>
      <c r="G5" s="41" t="s">
        <v>208</v>
      </c>
      <c r="H5" s="56">
        <v>2366</v>
      </c>
      <c r="I5" s="56" t="s">
        <v>68</v>
      </c>
      <c r="J5" s="34">
        <f>SUM(Tabla13[[#This Row],[Total Hombres]]+Tabla13[[#This Row],[Total Mujeres]])</f>
        <v>4499</v>
      </c>
      <c r="K5" s="74">
        <v>2324</v>
      </c>
      <c r="L5" s="74">
        <v>2175</v>
      </c>
      <c r="M5">
        <v>5</v>
      </c>
      <c r="N5">
        <v>34</v>
      </c>
      <c r="O5">
        <v>26</v>
      </c>
      <c r="P5" s="58">
        <f>Tabla13[[#This Row],[0_M]]+Tabla13[[#This Row],[0_F]]</f>
        <v>50</v>
      </c>
      <c r="Q5" s="42">
        <v>32</v>
      </c>
      <c r="R5">
        <v>18</v>
      </c>
      <c r="S5" s="42">
        <v>30</v>
      </c>
      <c r="T5">
        <v>29</v>
      </c>
      <c r="U5" s="42">
        <v>34</v>
      </c>
      <c r="V5">
        <v>32</v>
      </c>
      <c r="W5" s="42">
        <v>30</v>
      </c>
      <c r="X5">
        <v>26</v>
      </c>
      <c r="Y5" s="42">
        <v>33</v>
      </c>
      <c r="Z5">
        <v>37</v>
      </c>
      <c r="AA5" s="33">
        <f t="shared" si="0"/>
        <v>221</v>
      </c>
      <c r="AB5" s="42">
        <v>38</v>
      </c>
      <c r="AC5">
        <v>36</v>
      </c>
      <c r="AD5" s="42">
        <v>37</v>
      </c>
      <c r="AE5">
        <v>29</v>
      </c>
      <c r="AF5" s="42">
        <v>29</v>
      </c>
      <c r="AG5">
        <v>34</v>
      </c>
      <c r="AH5" s="42">
        <v>30</v>
      </c>
      <c r="AI5">
        <v>31</v>
      </c>
      <c r="AJ5" s="42">
        <v>29</v>
      </c>
      <c r="AK5">
        <v>28</v>
      </c>
      <c r="AL5" s="42">
        <v>44</v>
      </c>
      <c r="AM5">
        <v>31</v>
      </c>
      <c r="AN5" s="42">
        <v>28</v>
      </c>
      <c r="AO5">
        <v>32</v>
      </c>
      <c r="AP5" s="33">
        <f t="shared" si="1"/>
        <v>456</v>
      </c>
      <c r="AQ5" s="42">
        <v>34</v>
      </c>
      <c r="AR5">
        <v>29</v>
      </c>
      <c r="AS5" s="42">
        <v>34</v>
      </c>
      <c r="AT5">
        <v>37</v>
      </c>
      <c r="AU5" s="42">
        <v>47</v>
      </c>
      <c r="AV5">
        <v>45</v>
      </c>
      <c r="AW5" s="42">
        <v>55</v>
      </c>
      <c r="AX5">
        <v>53</v>
      </c>
      <c r="AY5" s="42">
        <v>45</v>
      </c>
      <c r="AZ5">
        <v>49</v>
      </c>
      <c r="BA5" s="42">
        <v>60</v>
      </c>
      <c r="BB5">
        <v>46</v>
      </c>
      <c r="BC5" s="33">
        <f t="shared" si="2"/>
        <v>534</v>
      </c>
      <c r="BD5" s="42">
        <v>49</v>
      </c>
      <c r="BE5">
        <v>60</v>
      </c>
      <c r="BF5" s="42">
        <v>56</v>
      </c>
      <c r="BG5">
        <v>56</v>
      </c>
      <c r="BH5" s="42">
        <v>253</v>
      </c>
      <c r="BI5">
        <v>244</v>
      </c>
      <c r="BJ5" s="42">
        <v>211</v>
      </c>
      <c r="BK5">
        <v>186</v>
      </c>
      <c r="BL5" s="33">
        <f t="shared" si="3"/>
        <v>1115</v>
      </c>
      <c r="BM5" s="42">
        <v>166</v>
      </c>
      <c r="BN5">
        <v>121</v>
      </c>
      <c r="BO5" s="42">
        <v>135</v>
      </c>
      <c r="BP5">
        <v>134</v>
      </c>
      <c r="BQ5" s="42">
        <v>144</v>
      </c>
      <c r="BR5">
        <v>116</v>
      </c>
      <c r="BS5" s="42">
        <v>125</v>
      </c>
      <c r="BT5">
        <v>134</v>
      </c>
      <c r="BU5" s="42">
        <v>108</v>
      </c>
      <c r="BV5">
        <v>100</v>
      </c>
      <c r="BW5" s="42">
        <v>108</v>
      </c>
      <c r="BX5">
        <v>102</v>
      </c>
      <c r="BY5" s="33">
        <f t="shared" si="4"/>
        <v>1493</v>
      </c>
      <c r="BZ5" s="42">
        <v>91</v>
      </c>
      <c r="CA5">
        <v>82</v>
      </c>
      <c r="CB5" s="42">
        <v>77</v>
      </c>
      <c r="CC5">
        <v>71</v>
      </c>
      <c r="CD5" s="42">
        <v>62</v>
      </c>
      <c r="CE5">
        <v>49</v>
      </c>
      <c r="CF5" s="42">
        <v>39</v>
      </c>
      <c r="CG5">
        <v>46</v>
      </c>
      <c r="CH5" s="42">
        <v>31</v>
      </c>
      <c r="CI5">
        <v>52</v>
      </c>
      <c r="CJ5" s="33">
        <f t="shared" si="5"/>
        <v>600</v>
      </c>
      <c r="CK5" s="3">
        <v>66</v>
      </c>
      <c r="CL5">
        <v>2174</v>
      </c>
      <c r="CM5" s="3">
        <v>174</v>
      </c>
      <c r="CN5" s="3">
        <v>264</v>
      </c>
      <c r="CO5" s="3">
        <v>935</v>
      </c>
      <c r="CP5">
        <v>116</v>
      </c>
    </row>
    <row r="6" spans="1:94" x14ac:dyDescent="0.25">
      <c r="A6" s="38" t="s">
        <v>77</v>
      </c>
      <c r="B6" s="38" t="s">
        <v>77</v>
      </c>
      <c r="C6" s="56" t="s">
        <v>255</v>
      </c>
      <c r="D6" s="56" t="s">
        <v>3</v>
      </c>
      <c r="E6" s="56" t="s">
        <v>19</v>
      </c>
      <c r="F6" s="41" t="s">
        <v>264</v>
      </c>
      <c r="G6" s="41" t="s">
        <v>208</v>
      </c>
      <c r="H6" s="56">
        <v>2389</v>
      </c>
      <c r="I6" s="56" t="s">
        <v>64</v>
      </c>
      <c r="J6" s="34">
        <f>SUM(Tabla13[[#This Row],[Total Hombres]]+Tabla13[[#This Row],[Total Mujeres]])</f>
        <v>1256</v>
      </c>
      <c r="K6" s="74">
        <v>603</v>
      </c>
      <c r="L6" s="74">
        <v>653</v>
      </c>
      <c r="M6">
        <v>0</v>
      </c>
      <c r="N6">
        <v>8</v>
      </c>
      <c r="O6">
        <v>8</v>
      </c>
      <c r="P6" s="58">
        <f>Tabla13[[#This Row],[0_M]]+Tabla13[[#This Row],[0_F]]</f>
        <v>15</v>
      </c>
      <c r="Q6" s="42">
        <v>8</v>
      </c>
      <c r="R6">
        <v>7</v>
      </c>
      <c r="S6" s="42">
        <v>8</v>
      </c>
      <c r="T6">
        <v>8</v>
      </c>
      <c r="U6" s="42">
        <v>9</v>
      </c>
      <c r="V6">
        <v>7</v>
      </c>
      <c r="W6" s="42">
        <v>7</v>
      </c>
      <c r="X6">
        <v>9</v>
      </c>
      <c r="Y6" s="42">
        <v>7</v>
      </c>
      <c r="Z6">
        <v>8</v>
      </c>
      <c r="AA6" s="33">
        <f t="shared" si="0"/>
        <v>55</v>
      </c>
      <c r="AB6" s="42">
        <v>8</v>
      </c>
      <c r="AC6">
        <v>9</v>
      </c>
      <c r="AD6" s="42">
        <v>8</v>
      </c>
      <c r="AE6">
        <v>8</v>
      </c>
      <c r="AF6" s="42">
        <v>8</v>
      </c>
      <c r="AG6">
        <v>8</v>
      </c>
      <c r="AH6" s="42">
        <v>9</v>
      </c>
      <c r="AI6">
        <v>9</v>
      </c>
      <c r="AJ6" s="42">
        <v>9</v>
      </c>
      <c r="AK6">
        <v>8</v>
      </c>
      <c r="AL6" s="42">
        <v>8</v>
      </c>
      <c r="AM6">
        <v>8</v>
      </c>
      <c r="AN6" s="42">
        <v>8</v>
      </c>
      <c r="AO6">
        <v>9</v>
      </c>
      <c r="AP6" s="33">
        <f t="shared" si="1"/>
        <v>117</v>
      </c>
      <c r="AQ6" s="42">
        <v>7</v>
      </c>
      <c r="AR6">
        <v>9</v>
      </c>
      <c r="AS6" s="42">
        <v>10</v>
      </c>
      <c r="AT6">
        <v>10</v>
      </c>
      <c r="AU6" s="42">
        <v>9</v>
      </c>
      <c r="AV6">
        <v>9</v>
      </c>
      <c r="AW6" s="42">
        <v>10</v>
      </c>
      <c r="AX6">
        <v>11</v>
      </c>
      <c r="AY6" s="42">
        <v>13</v>
      </c>
      <c r="AZ6">
        <v>10</v>
      </c>
      <c r="BA6" s="42">
        <v>10</v>
      </c>
      <c r="BB6">
        <v>12</v>
      </c>
      <c r="BC6" s="33">
        <f t="shared" si="2"/>
        <v>120</v>
      </c>
      <c r="BD6" s="42">
        <v>13</v>
      </c>
      <c r="BE6">
        <v>13</v>
      </c>
      <c r="BF6" s="42">
        <v>11</v>
      </c>
      <c r="BG6">
        <v>12</v>
      </c>
      <c r="BH6" s="42">
        <v>62</v>
      </c>
      <c r="BI6">
        <v>61</v>
      </c>
      <c r="BJ6" s="42">
        <v>61</v>
      </c>
      <c r="BK6">
        <v>60</v>
      </c>
      <c r="BL6" s="33">
        <f t="shared" si="3"/>
        <v>293</v>
      </c>
      <c r="BM6" s="42">
        <v>42</v>
      </c>
      <c r="BN6">
        <v>47</v>
      </c>
      <c r="BO6" s="42">
        <v>41</v>
      </c>
      <c r="BP6">
        <v>43</v>
      </c>
      <c r="BQ6" s="42">
        <v>35</v>
      </c>
      <c r="BR6">
        <v>43</v>
      </c>
      <c r="BS6" s="42">
        <v>37</v>
      </c>
      <c r="BT6">
        <v>42</v>
      </c>
      <c r="BU6" s="42">
        <v>36</v>
      </c>
      <c r="BV6">
        <v>40</v>
      </c>
      <c r="BW6" s="42">
        <v>28</v>
      </c>
      <c r="BX6">
        <v>34</v>
      </c>
      <c r="BY6" s="33">
        <f t="shared" si="4"/>
        <v>468</v>
      </c>
      <c r="BZ6" s="42">
        <v>23</v>
      </c>
      <c r="CA6">
        <v>24</v>
      </c>
      <c r="CB6" s="42">
        <v>20</v>
      </c>
      <c r="CC6">
        <v>25</v>
      </c>
      <c r="CD6" s="42">
        <v>14</v>
      </c>
      <c r="CE6">
        <v>18</v>
      </c>
      <c r="CF6" s="42">
        <v>12</v>
      </c>
      <c r="CG6">
        <v>15</v>
      </c>
      <c r="CH6" s="42">
        <v>12</v>
      </c>
      <c r="CI6">
        <v>17</v>
      </c>
      <c r="CJ6" s="33">
        <f t="shared" si="5"/>
        <v>180</v>
      </c>
      <c r="CK6" s="3">
        <v>18</v>
      </c>
      <c r="CL6">
        <v>651</v>
      </c>
      <c r="CM6" s="3">
        <v>45</v>
      </c>
      <c r="CN6" s="3">
        <v>58</v>
      </c>
      <c r="CO6" s="3">
        <v>296</v>
      </c>
      <c r="CP6">
        <v>28</v>
      </c>
    </row>
    <row r="7" spans="1:94" x14ac:dyDescent="0.25">
      <c r="A7" s="39" t="s">
        <v>77</v>
      </c>
      <c r="B7" s="39" t="s">
        <v>77</v>
      </c>
      <c r="C7" s="56" t="s">
        <v>18</v>
      </c>
      <c r="D7" s="56" t="s">
        <v>3</v>
      </c>
      <c r="E7" s="56" t="s">
        <v>18</v>
      </c>
      <c r="F7" s="56" t="s">
        <v>262</v>
      </c>
      <c r="G7" s="41" t="s">
        <v>208</v>
      </c>
      <c r="H7" s="56">
        <v>2387</v>
      </c>
      <c r="I7" s="56" t="s">
        <v>68</v>
      </c>
      <c r="J7" s="34">
        <f>SUM(Tabla13[[#This Row],[Total Hombres]]+Tabla13[[#This Row],[Total Mujeres]])</f>
        <v>1969</v>
      </c>
      <c r="K7" s="74">
        <v>982</v>
      </c>
      <c r="L7" s="74">
        <v>987</v>
      </c>
      <c r="M7">
        <v>4</v>
      </c>
      <c r="N7">
        <v>16</v>
      </c>
      <c r="O7">
        <v>27</v>
      </c>
      <c r="P7" s="58">
        <f>Tabla13[[#This Row],[0_M]]+Tabla13[[#This Row],[0_F]]</f>
        <v>36</v>
      </c>
      <c r="Q7" s="42">
        <v>17</v>
      </c>
      <c r="R7">
        <v>19</v>
      </c>
      <c r="S7" s="42">
        <v>18</v>
      </c>
      <c r="T7">
        <v>17</v>
      </c>
      <c r="U7" s="42">
        <v>18</v>
      </c>
      <c r="V7">
        <v>14</v>
      </c>
      <c r="W7" s="42">
        <v>17</v>
      </c>
      <c r="X7">
        <v>14</v>
      </c>
      <c r="Y7" s="42">
        <v>15</v>
      </c>
      <c r="Z7">
        <v>16</v>
      </c>
      <c r="AA7" s="33">
        <f t="shared" si="0"/>
        <v>111</v>
      </c>
      <c r="AB7" s="42">
        <v>23</v>
      </c>
      <c r="AC7">
        <v>16</v>
      </c>
      <c r="AD7" s="42">
        <v>13</v>
      </c>
      <c r="AE7">
        <v>12</v>
      </c>
      <c r="AF7" s="42">
        <v>20</v>
      </c>
      <c r="AG7">
        <v>14</v>
      </c>
      <c r="AH7" s="42">
        <v>15</v>
      </c>
      <c r="AI7">
        <v>17</v>
      </c>
      <c r="AJ7" s="42">
        <v>16</v>
      </c>
      <c r="AK7">
        <v>18</v>
      </c>
      <c r="AL7" s="42">
        <v>12</v>
      </c>
      <c r="AM7">
        <v>15</v>
      </c>
      <c r="AN7" s="42">
        <v>12</v>
      </c>
      <c r="AO7">
        <v>9</v>
      </c>
      <c r="AP7" s="33">
        <f t="shared" si="1"/>
        <v>212</v>
      </c>
      <c r="AQ7" s="42">
        <v>13</v>
      </c>
      <c r="AR7">
        <v>15</v>
      </c>
      <c r="AS7" s="42">
        <v>11</v>
      </c>
      <c r="AT7">
        <v>11</v>
      </c>
      <c r="AU7" s="42">
        <v>13</v>
      </c>
      <c r="AV7">
        <v>14</v>
      </c>
      <c r="AW7" s="42">
        <v>14</v>
      </c>
      <c r="AX7">
        <v>11</v>
      </c>
      <c r="AY7" s="42">
        <v>18</v>
      </c>
      <c r="AZ7">
        <v>14</v>
      </c>
      <c r="BA7" s="42">
        <v>21</v>
      </c>
      <c r="BB7">
        <v>15</v>
      </c>
      <c r="BC7" s="33">
        <f t="shared" si="2"/>
        <v>170</v>
      </c>
      <c r="BD7" s="42">
        <v>23</v>
      </c>
      <c r="BE7">
        <v>18</v>
      </c>
      <c r="BF7" s="42">
        <v>12</v>
      </c>
      <c r="BG7">
        <v>16</v>
      </c>
      <c r="BH7" s="42">
        <v>99</v>
      </c>
      <c r="BI7">
        <v>94</v>
      </c>
      <c r="BJ7" s="42">
        <v>97</v>
      </c>
      <c r="BK7">
        <v>105</v>
      </c>
      <c r="BL7" s="33">
        <f t="shared" si="3"/>
        <v>464</v>
      </c>
      <c r="BM7" s="42">
        <v>91</v>
      </c>
      <c r="BN7">
        <v>79</v>
      </c>
      <c r="BO7" s="42">
        <v>64</v>
      </c>
      <c r="BP7">
        <v>63</v>
      </c>
      <c r="BQ7" s="42">
        <v>54</v>
      </c>
      <c r="BR7">
        <v>59</v>
      </c>
      <c r="BS7" s="42">
        <v>59</v>
      </c>
      <c r="BT7">
        <v>57</v>
      </c>
      <c r="BU7" s="42">
        <v>54</v>
      </c>
      <c r="BV7">
        <v>64</v>
      </c>
      <c r="BW7" s="42">
        <v>51</v>
      </c>
      <c r="BX7">
        <v>44</v>
      </c>
      <c r="BY7" s="33">
        <f t="shared" si="4"/>
        <v>739</v>
      </c>
      <c r="BZ7" s="42">
        <v>30</v>
      </c>
      <c r="CA7">
        <v>37</v>
      </c>
      <c r="CB7" s="42">
        <v>23</v>
      </c>
      <c r="CC7">
        <v>32</v>
      </c>
      <c r="CD7" s="42">
        <v>14</v>
      </c>
      <c r="CE7">
        <v>20</v>
      </c>
      <c r="CF7" s="42">
        <v>15</v>
      </c>
      <c r="CG7">
        <v>14</v>
      </c>
      <c r="CH7" s="42">
        <v>10</v>
      </c>
      <c r="CI7">
        <v>24</v>
      </c>
      <c r="CJ7" s="33">
        <f t="shared" si="5"/>
        <v>219</v>
      </c>
      <c r="CK7" s="3">
        <v>47</v>
      </c>
      <c r="CL7">
        <v>988</v>
      </c>
      <c r="CM7" s="3">
        <v>64</v>
      </c>
      <c r="CN7" s="3">
        <v>74</v>
      </c>
      <c r="CO7" s="3">
        <v>457</v>
      </c>
      <c r="CP7">
        <v>55</v>
      </c>
    </row>
    <row r="8" spans="1:94" x14ac:dyDescent="0.25">
      <c r="A8" s="38" t="s">
        <v>77</v>
      </c>
      <c r="B8" s="38" t="s">
        <v>77</v>
      </c>
      <c r="C8" s="56" t="s">
        <v>16</v>
      </c>
      <c r="D8" s="56" t="s">
        <v>2</v>
      </c>
      <c r="E8" s="56" t="s">
        <v>9</v>
      </c>
      <c r="F8" s="56" t="s">
        <v>248</v>
      </c>
      <c r="G8" s="41" t="s">
        <v>208</v>
      </c>
      <c r="H8" s="56">
        <v>2367</v>
      </c>
      <c r="I8" s="56" t="s">
        <v>64</v>
      </c>
      <c r="J8" s="34">
        <f>SUM(Tabla13[[#This Row],[Total Hombres]]+Tabla13[[#This Row],[Total Mujeres]])</f>
        <v>856</v>
      </c>
      <c r="K8" s="74">
        <v>442</v>
      </c>
      <c r="L8" s="74">
        <v>414</v>
      </c>
      <c r="M8">
        <v>1</v>
      </c>
      <c r="N8">
        <v>6</v>
      </c>
      <c r="O8">
        <v>5</v>
      </c>
      <c r="P8" s="58">
        <f>Tabla13[[#This Row],[0_M]]+Tabla13[[#This Row],[0_F]]</f>
        <v>9</v>
      </c>
      <c r="Q8" s="42">
        <v>6</v>
      </c>
      <c r="R8">
        <v>3</v>
      </c>
      <c r="S8" s="42">
        <v>6</v>
      </c>
      <c r="T8">
        <v>5</v>
      </c>
      <c r="U8" s="42">
        <v>7</v>
      </c>
      <c r="V8">
        <v>6</v>
      </c>
      <c r="W8" s="42">
        <v>6</v>
      </c>
      <c r="X8">
        <v>5</v>
      </c>
      <c r="Y8" s="42">
        <v>6</v>
      </c>
      <c r="Z8">
        <v>7</v>
      </c>
      <c r="AA8" s="33">
        <f t="shared" si="0"/>
        <v>42</v>
      </c>
      <c r="AB8" s="42">
        <v>7</v>
      </c>
      <c r="AC8">
        <v>7</v>
      </c>
      <c r="AD8" s="42">
        <v>7</v>
      </c>
      <c r="AE8">
        <v>5</v>
      </c>
      <c r="AF8" s="42">
        <v>5</v>
      </c>
      <c r="AG8">
        <v>6</v>
      </c>
      <c r="AH8" s="42">
        <v>6</v>
      </c>
      <c r="AI8">
        <v>6</v>
      </c>
      <c r="AJ8" s="42">
        <v>6</v>
      </c>
      <c r="AK8">
        <v>5</v>
      </c>
      <c r="AL8" s="42">
        <v>8</v>
      </c>
      <c r="AM8">
        <v>6</v>
      </c>
      <c r="AN8" s="42">
        <v>5</v>
      </c>
      <c r="AO8">
        <v>6</v>
      </c>
      <c r="AP8" s="33">
        <f t="shared" si="1"/>
        <v>85</v>
      </c>
      <c r="AQ8" s="42">
        <v>6</v>
      </c>
      <c r="AR8">
        <v>6</v>
      </c>
      <c r="AS8" s="42">
        <v>7</v>
      </c>
      <c r="AT8">
        <v>7</v>
      </c>
      <c r="AU8" s="42">
        <v>9</v>
      </c>
      <c r="AV8">
        <v>8</v>
      </c>
      <c r="AW8" s="42">
        <v>10</v>
      </c>
      <c r="AX8">
        <v>10</v>
      </c>
      <c r="AY8" s="42">
        <v>8</v>
      </c>
      <c r="AZ8">
        <v>9</v>
      </c>
      <c r="BA8" s="42">
        <v>11</v>
      </c>
      <c r="BB8">
        <v>9</v>
      </c>
      <c r="BC8" s="33">
        <f t="shared" si="2"/>
        <v>100</v>
      </c>
      <c r="BD8" s="42">
        <v>9</v>
      </c>
      <c r="BE8">
        <v>12</v>
      </c>
      <c r="BF8" s="42">
        <v>11</v>
      </c>
      <c r="BG8">
        <v>11</v>
      </c>
      <c r="BH8" s="42">
        <v>48</v>
      </c>
      <c r="BI8">
        <v>47</v>
      </c>
      <c r="BJ8" s="42">
        <v>40</v>
      </c>
      <c r="BK8">
        <v>36</v>
      </c>
      <c r="BL8" s="33">
        <f t="shared" si="3"/>
        <v>214</v>
      </c>
      <c r="BM8" s="42">
        <v>32</v>
      </c>
      <c r="BN8">
        <v>23</v>
      </c>
      <c r="BO8" s="42">
        <v>26</v>
      </c>
      <c r="BP8">
        <v>26</v>
      </c>
      <c r="BQ8" s="42">
        <v>27</v>
      </c>
      <c r="BR8">
        <v>22</v>
      </c>
      <c r="BS8" s="42">
        <v>24</v>
      </c>
      <c r="BT8">
        <v>26</v>
      </c>
      <c r="BU8" s="42">
        <v>21</v>
      </c>
      <c r="BV8">
        <v>19</v>
      </c>
      <c r="BW8" s="42">
        <v>20</v>
      </c>
      <c r="BX8">
        <v>19</v>
      </c>
      <c r="BY8" s="33">
        <f t="shared" si="4"/>
        <v>285</v>
      </c>
      <c r="BZ8" s="42">
        <v>17</v>
      </c>
      <c r="CA8">
        <v>16</v>
      </c>
      <c r="CB8" s="42">
        <v>15</v>
      </c>
      <c r="CC8">
        <v>14</v>
      </c>
      <c r="CD8" s="42">
        <v>12</v>
      </c>
      <c r="CE8">
        <v>9</v>
      </c>
      <c r="CF8" s="42">
        <v>8</v>
      </c>
      <c r="CG8">
        <v>9</v>
      </c>
      <c r="CH8" s="42">
        <v>6</v>
      </c>
      <c r="CI8">
        <v>9</v>
      </c>
      <c r="CJ8" s="33">
        <f t="shared" si="5"/>
        <v>115</v>
      </c>
      <c r="CK8" s="3">
        <v>12</v>
      </c>
      <c r="CL8">
        <v>415</v>
      </c>
      <c r="CM8" s="3">
        <v>33</v>
      </c>
      <c r="CN8" s="3">
        <v>51</v>
      </c>
      <c r="CO8" s="3">
        <v>180</v>
      </c>
      <c r="CP8">
        <v>22</v>
      </c>
    </row>
    <row r="9" spans="1:94" x14ac:dyDescent="0.25">
      <c r="A9" s="38" t="s">
        <v>77</v>
      </c>
      <c r="B9" s="38" t="s">
        <v>77</v>
      </c>
      <c r="C9" s="56" t="s">
        <v>18</v>
      </c>
      <c r="D9" s="56" t="s">
        <v>3</v>
      </c>
      <c r="E9" s="56" t="s">
        <v>18</v>
      </c>
      <c r="F9" s="56" t="s">
        <v>261</v>
      </c>
      <c r="G9" s="41" t="s">
        <v>208</v>
      </c>
      <c r="H9" s="56">
        <v>2386</v>
      </c>
      <c r="I9" s="56" t="s">
        <v>63</v>
      </c>
      <c r="J9" s="34">
        <f>SUM(Tabla13[[#This Row],[Total Hombres]]+Tabla13[[#This Row],[Total Mujeres]])</f>
        <v>3087</v>
      </c>
      <c r="K9" s="74">
        <v>1538</v>
      </c>
      <c r="L9" s="74">
        <v>1549</v>
      </c>
      <c r="M9">
        <v>6</v>
      </c>
      <c r="N9">
        <v>27</v>
      </c>
      <c r="O9">
        <v>42</v>
      </c>
      <c r="P9" s="58">
        <f>Tabla13[[#This Row],[0_M]]+Tabla13[[#This Row],[0_F]]</f>
        <v>56</v>
      </c>
      <c r="Q9" s="42">
        <v>26</v>
      </c>
      <c r="R9">
        <v>30</v>
      </c>
      <c r="S9" s="42">
        <v>29</v>
      </c>
      <c r="T9">
        <v>27</v>
      </c>
      <c r="U9" s="42">
        <v>29</v>
      </c>
      <c r="V9">
        <v>23</v>
      </c>
      <c r="W9" s="42">
        <v>26</v>
      </c>
      <c r="X9">
        <v>21</v>
      </c>
      <c r="Y9" s="42">
        <v>23</v>
      </c>
      <c r="Z9">
        <v>24</v>
      </c>
      <c r="AA9" s="33">
        <f t="shared" si="0"/>
        <v>173</v>
      </c>
      <c r="AB9" s="42">
        <v>37</v>
      </c>
      <c r="AC9">
        <v>26</v>
      </c>
      <c r="AD9" s="42">
        <v>21</v>
      </c>
      <c r="AE9">
        <v>18</v>
      </c>
      <c r="AF9" s="42">
        <v>31</v>
      </c>
      <c r="AG9">
        <v>21</v>
      </c>
      <c r="AH9" s="42">
        <v>24</v>
      </c>
      <c r="AI9">
        <v>27</v>
      </c>
      <c r="AJ9" s="42">
        <v>26</v>
      </c>
      <c r="AK9">
        <v>28</v>
      </c>
      <c r="AL9" s="42">
        <v>20</v>
      </c>
      <c r="AM9">
        <v>24</v>
      </c>
      <c r="AN9" s="42">
        <v>19</v>
      </c>
      <c r="AO9">
        <v>15</v>
      </c>
      <c r="AP9" s="33">
        <f t="shared" si="1"/>
        <v>337</v>
      </c>
      <c r="AQ9" s="42">
        <v>21</v>
      </c>
      <c r="AR9">
        <v>23</v>
      </c>
      <c r="AS9" s="42">
        <v>18</v>
      </c>
      <c r="AT9">
        <v>17</v>
      </c>
      <c r="AU9" s="42">
        <v>20</v>
      </c>
      <c r="AV9">
        <v>21</v>
      </c>
      <c r="AW9" s="42">
        <v>23</v>
      </c>
      <c r="AX9">
        <v>16</v>
      </c>
      <c r="AY9" s="42">
        <v>27</v>
      </c>
      <c r="AZ9">
        <v>23</v>
      </c>
      <c r="BA9" s="42">
        <v>32</v>
      </c>
      <c r="BB9">
        <v>24</v>
      </c>
      <c r="BC9" s="33">
        <f t="shared" si="2"/>
        <v>265</v>
      </c>
      <c r="BD9" s="42">
        <v>35</v>
      </c>
      <c r="BE9">
        <v>29</v>
      </c>
      <c r="BF9" s="42">
        <v>19</v>
      </c>
      <c r="BG9">
        <v>26</v>
      </c>
      <c r="BH9" s="42">
        <v>155</v>
      </c>
      <c r="BI9">
        <v>147</v>
      </c>
      <c r="BJ9" s="42">
        <v>151</v>
      </c>
      <c r="BK9">
        <v>164</v>
      </c>
      <c r="BL9" s="33">
        <f t="shared" si="3"/>
        <v>726</v>
      </c>
      <c r="BM9" s="42">
        <v>143</v>
      </c>
      <c r="BN9">
        <v>123</v>
      </c>
      <c r="BO9" s="42">
        <v>99</v>
      </c>
      <c r="BP9">
        <v>98</v>
      </c>
      <c r="BQ9" s="42">
        <v>85</v>
      </c>
      <c r="BR9">
        <v>92</v>
      </c>
      <c r="BS9" s="42">
        <v>92</v>
      </c>
      <c r="BT9">
        <v>89</v>
      </c>
      <c r="BU9" s="42">
        <v>84</v>
      </c>
      <c r="BV9">
        <v>101</v>
      </c>
      <c r="BW9" s="42">
        <v>79</v>
      </c>
      <c r="BX9">
        <v>70</v>
      </c>
      <c r="BY9" s="33">
        <f t="shared" si="4"/>
        <v>1155</v>
      </c>
      <c r="BZ9" s="42">
        <v>48</v>
      </c>
      <c r="CA9">
        <v>59</v>
      </c>
      <c r="CB9" s="42">
        <v>36</v>
      </c>
      <c r="CC9">
        <v>50</v>
      </c>
      <c r="CD9" s="42">
        <v>21</v>
      </c>
      <c r="CE9">
        <v>32</v>
      </c>
      <c r="CF9" s="42">
        <v>23</v>
      </c>
      <c r="CG9">
        <v>23</v>
      </c>
      <c r="CH9" s="42">
        <v>16</v>
      </c>
      <c r="CI9">
        <v>38</v>
      </c>
      <c r="CJ9" s="33">
        <f t="shared" si="5"/>
        <v>346</v>
      </c>
      <c r="CK9" s="3">
        <v>75</v>
      </c>
      <c r="CL9">
        <v>1548</v>
      </c>
      <c r="CM9" s="3">
        <v>100</v>
      </c>
      <c r="CN9" s="3">
        <v>118</v>
      </c>
      <c r="CO9" s="3">
        <v>713</v>
      </c>
      <c r="CP9">
        <v>87</v>
      </c>
    </row>
    <row r="10" spans="1:94" x14ac:dyDescent="0.25">
      <c r="A10" s="38" t="s">
        <v>77</v>
      </c>
      <c r="B10" s="38" t="s">
        <v>77</v>
      </c>
      <c r="C10" s="56" t="s">
        <v>295</v>
      </c>
      <c r="D10" s="56" t="s">
        <v>2</v>
      </c>
      <c r="E10" s="56" t="s">
        <v>11</v>
      </c>
      <c r="F10" s="56" t="s">
        <v>249</v>
      </c>
      <c r="G10" s="41" t="s">
        <v>208</v>
      </c>
      <c r="H10" s="56">
        <v>2370</v>
      </c>
      <c r="I10" s="56" t="s">
        <v>64</v>
      </c>
      <c r="J10" s="34">
        <f>SUM(Tabla13[[#This Row],[Total Hombres]]+Tabla13[[#This Row],[Total Mujeres]])</f>
        <v>406</v>
      </c>
      <c r="K10" s="74">
        <v>206</v>
      </c>
      <c r="L10" s="74">
        <v>200</v>
      </c>
      <c r="M10">
        <v>0</v>
      </c>
      <c r="N10">
        <v>3</v>
      </c>
      <c r="O10">
        <v>1</v>
      </c>
      <c r="P10" s="58">
        <f>Tabla13[[#This Row],[0_M]]+Tabla13[[#This Row],[0_F]]</f>
        <v>2</v>
      </c>
      <c r="Q10" s="42">
        <v>1</v>
      </c>
      <c r="R10">
        <v>1</v>
      </c>
      <c r="S10" s="42">
        <v>1</v>
      </c>
      <c r="T10">
        <v>3</v>
      </c>
      <c r="U10" s="42">
        <v>2</v>
      </c>
      <c r="V10">
        <v>2</v>
      </c>
      <c r="W10" s="42">
        <v>4</v>
      </c>
      <c r="X10">
        <v>2</v>
      </c>
      <c r="Y10" s="42">
        <v>1</v>
      </c>
      <c r="Z10">
        <v>3</v>
      </c>
      <c r="AA10" s="33">
        <f t="shared" si="0"/>
        <v>17</v>
      </c>
      <c r="AB10" s="42">
        <v>3</v>
      </c>
      <c r="AC10">
        <v>2</v>
      </c>
      <c r="AD10" s="42">
        <v>2</v>
      </c>
      <c r="AE10">
        <v>2</v>
      </c>
      <c r="AF10" s="42">
        <v>3</v>
      </c>
      <c r="AG10">
        <v>3</v>
      </c>
      <c r="AH10" s="42">
        <v>2</v>
      </c>
      <c r="AI10">
        <v>3</v>
      </c>
      <c r="AJ10" s="42">
        <v>2</v>
      </c>
      <c r="AK10">
        <v>1</v>
      </c>
      <c r="AL10" s="42">
        <v>2</v>
      </c>
      <c r="AM10">
        <v>2</v>
      </c>
      <c r="AN10" s="42">
        <v>2</v>
      </c>
      <c r="AO10">
        <v>3</v>
      </c>
      <c r="AP10" s="33">
        <f t="shared" si="1"/>
        <v>32</v>
      </c>
      <c r="AQ10" s="42">
        <v>3</v>
      </c>
      <c r="AR10">
        <v>2</v>
      </c>
      <c r="AS10" s="42">
        <v>3</v>
      </c>
      <c r="AT10">
        <v>4</v>
      </c>
      <c r="AU10" s="42">
        <v>4</v>
      </c>
      <c r="AV10">
        <v>3</v>
      </c>
      <c r="AW10" s="42">
        <v>4</v>
      </c>
      <c r="AX10">
        <v>2</v>
      </c>
      <c r="AY10" s="42">
        <v>4</v>
      </c>
      <c r="AZ10">
        <v>4</v>
      </c>
      <c r="BA10" s="42">
        <v>3</v>
      </c>
      <c r="BB10">
        <v>4</v>
      </c>
      <c r="BC10" s="33">
        <f t="shared" si="2"/>
        <v>40</v>
      </c>
      <c r="BD10" s="42">
        <v>4</v>
      </c>
      <c r="BE10">
        <v>4</v>
      </c>
      <c r="BF10" s="42">
        <v>5</v>
      </c>
      <c r="BG10">
        <v>2</v>
      </c>
      <c r="BH10" s="42">
        <v>19</v>
      </c>
      <c r="BI10">
        <v>18</v>
      </c>
      <c r="BJ10" s="42">
        <v>19</v>
      </c>
      <c r="BK10">
        <v>19</v>
      </c>
      <c r="BL10" s="33">
        <f t="shared" si="3"/>
        <v>90</v>
      </c>
      <c r="BM10" s="42">
        <v>16</v>
      </c>
      <c r="BN10">
        <v>14</v>
      </c>
      <c r="BO10" s="42">
        <v>15</v>
      </c>
      <c r="BP10">
        <v>15</v>
      </c>
      <c r="BQ10" s="42">
        <v>14</v>
      </c>
      <c r="BR10">
        <v>11</v>
      </c>
      <c r="BS10" s="42">
        <v>12</v>
      </c>
      <c r="BT10">
        <v>10</v>
      </c>
      <c r="BU10" s="42">
        <v>11</v>
      </c>
      <c r="BV10">
        <v>13</v>
      </c>
      <c r="BW10" s="42">
        <v>12</v>
      </c>
      <c r="BX10">
        <v>11</v>
      </c>
      <c r="BY10" s="33">
        <f t="shared" si="4"/>
        <v>154</v>
      </c>
      <c r="BZ10" s="42">
        <v>11</v>
      </c>
      <c r="CA10">
        <v>8</v>
      </c>
      <c r="CB10" s="42">
        <v>7</v>
      </c>
      <c r="CC10">
        <v>9</v>
      </c>
      <c r="CD10" s="42">
        <v>5</v>
      </c>
      <c r="CE10">
        <v>5</v>
      </c>
      <c r="CF10" s="42">
        <v>5</v>
      </c>
      <c r="CG10">
        <v>6</v>
      </c>
      <c r="CH10" s="42">
        <v>5</v>
      </c>
      <c r="CI10">
        <v>9</v>
      </c>
      <c r="CJ10" s="33">
        <f t="shared" si="5"/>
        <v>70</v>
      </c>
      <c r="CK10" s="3">
        <v>4</v>
      </c>
      <c r="CL10">
        <v>202</v>
      </c>
      <c r="CM10" s="3">
        <v>14</v>
      </c>
      <c r="CN10" s="3">
        <v>16</v>
      </c>
      <c r="CO10" s="3">
        <v>87</v>
      </c>
      <c r="CP10">
        <v>11</v>
      </c>
    </row>
    <row r="11" spans="1:94" x14ac:dyDescent="0.25">
      <c r="A11" s="38" t="s">
        <v>77</v>
      </c>
      <c r="B11" s="38" t="s">
        <v>77</v>
      </c>
      <c r="C11" s="56" t="s">
        <v>78</v>
      </c>
      <c r="D11" s="56" t="s">
        <v>4</v>
      </c>
      <c r="E11" s="56" t="s">
        <v>25</v>
      </c>
      <c r="F11" s="56" t="s">
        <v>25</v>
      </c>
      <c r="G11" s="41" t="s">
        <v>208</v>
      </c>
      <c r="H11" s="56">
        <v>2411</v>
      </c>
      <c r="I11" s="56" t="s">
        <v>64</v>
      </c>
      <c r="J11" s="34">
        <f>SUM(Tabla13[[#This Row],[Total Hombres]]+Tabla13[[#This Row],[Total Mujeres]])</f>
        <v>836</v>
      </c>
      <c r="K11" s="74">
        <v>388</v>
      </c>
      <c r="L11" s="74">
        <v>448</v>
      </c>
      <c r="M11">
        <v>2</v>
      </c>
      <c r="N11">
        <v>6</v>
      </c>
      <c r="O11">
        <v>7</v>
      </c>
      <c r="P11" s="58">
        <f>Tabla13[[#This Row],[0_M]]+Tabla13[[#This Row],[0_F]]</f>
        <v>15</v>
      </c>
      <c r="Q11" s="42">
        <v>7</v>
      </c>
      <c r="R11">
        <v>8</v>
      </c>
      <c r="S11" s="42">
        <v>1</v>
      </c>
      <c r="T11">
        <v>5</v>
      </c>
      <c r="U11" s="42">
        <v>6</v>
      </c>
      <c r="V11">
        <v>3</v>
      </c>
      <c r="W11" s="42">
        <v>1</v>
      </c>
      <c r="X11">
        <v>4</v>
      </c>
      <c r="Y11" s="42">
        <v>4</v>
      </c>
      <c r="Z11">
        <v>2</v>
      </c>
      <c r="AA11" s="33">
        <f t="shared" si="0"/>
        <v>25</v>
      </c>
      <c r="AB11" s="42">
        <v>5</v>
      </c>
      <c r="AC11">
        <v>3</v>
      </c>
      <c r="AD11" s="42">
        <v>5</v>
      </c>
      <c r="AE11">
        <v>5</v>
      </c>
      <c r="AF11" s="42">
        <v>8</v>
      </c>
      <c r="AG11">
        <v>7</v>
      </c>
      <c r="AH11" s="42">
        <v>2</v>
      </c>
      <c r="AI11">
        <v>5</v>
      </c>
      <c r="AJ11" s="42">
        <v>3</v>
      </c>
      <c r="AK11">
        <v>3</v>
      </c>
      <c r="AL11" s="42">
        <v>6</v>
      </c>
      <c r="AM11">
        <v>8</v>
      </c>
      <c r="AN11" s="42">
        <v>5</v>
      </c>
      <c r="AO11">
        <v>2</v>
      </c>
      <c r="AP11" s="33">
        <f t="shared" si="1"/>
        <v>67</v>
      </c>
      <c r="AQ11" s="42">
        <v>2</v>
      </c>
      <c r="AR11">
        <v>8</v>
      </c>
      <c r="AS11" s="42">
        <v>5</v>
      </c>
      <c r="AT11">
        <v>8</v>
      </c>
      <c r="AU11" s="42">
        <v>8</v>
      </c>
      <c r="AV11">
        <v>4</v>
      </c>
      <c r="AW11" s="42">
        <v>8</v>
      </c>
      <c r="AX11">
        <v>14</v>
      </c>
      <c r="AY11" s="42">
        <v>6</v>
      </c>
      <c r="AZ11">
        <v>5</v>
      </c>
      <c r="BA11" s="42">
        <v>7</v>
      </c>
      <c r="BB11">
        <v>8</v>
      </c>
      <c r="BC11" s="33">
        <f t="shared" si="2"/>
        <v>83</v>
      </c>
      <c r="BD11" s="42">
        <v>7</v>
      </c>
      <c r="BE11">
        <v>10</v>
      </c>
      <c r="BF11" s="42">
        <v>8</v>
      </c>
      <c r="BG11">
        <v>11</v>
      </c>
      <c r="BH11" s="42">
        <v>27</v>
      </c>
      <c r="BI11">
        <v>39</v>
      </c>
      <c r="BJ11" s="42">
        <v>27</v>
      </c>
      <c r="BK11">
        <v>41</v>
      </c>
      <c r="BL11" s="33">
        <f t="shared" si="3"/>
        <v>170</v>
      </c>
      <c r="BM11" s="42">
        <v>21</v>
      </c>
      <c r="BN11">
        <v>29</v>
      </c>
      <c r="BO11" s="42">
        <v>34</v>
      </c>
      <c r="BP11">
        <v>33</v>
      </c>
      <c r="BQ11" s="42">
        <v>24</v>
      </c>
      <c r="BR11">
        <v>30</v>
      </c>
      <c r="BS11" s="42">
        <v>34</v>
      </c>
      <c r="BT11">
        <v>22</v>
      </c>
      <c r="BU11" s="42">
        <v>25</v>
      </c>
      <c r="BV11">
        <v>31</v>
      </c>
      <c r="BW11" s="42">
        <v>25</v>
      </c>
      <c r="BX11">
        <v>27</v>
      </c>
      <c r="BY11" s="33">
        <f t="shared" si="4"/>
        <v>335</v>
      </c>
      <c r="BZ11" s="42">
        <v>24</v>
      </c>
      <c r="CA11">
        <v>22</v>
      </c>
      <c r="CB11" s="42">
        <v>14</v>
      </c>
      <c r="CC11">
        <v>15</v>
      </c>
      <c r="CD11" s="42">
        <v>14</v>
      </c>
      <c r="CE11">
        <v>14</v>
      </c>
      <c r="CF11" s="42">
        <v>5</v>
      </c>
      <c r="CG11">
        <v>11</v>
      </c>
      <c r="CH11" s="42">
        <v>10</v>
      </c>
      <c r="CI11">
        <v>11</v>
      </c>
      <c r="CJ11" s="33">
        <f t="shared" si="5"/>
        <v>140</v>
      </c>
      <c r="CK11" s="3">
        <v>16</v>
      </c>
      <c r="CL11">
        <v>448</v>
      </c>
      <c r="CM11" s="3">
        <v>30</v>
      </c>
      <c r="CN11" s="3">
        <v>48</v>
      </c>
      <c r="CO11" s="3">
        <v>194</v>
      </c>
      <c r="CP11">
        <v>18</v>
      </c>
    </row>
    <row r="12" spans="1:94" x14ac:dyDescent="0.25">
      <c r="A12" s="38" t="s">
        <v>77</v>
      </c>
      <c r="B12" s="38" t="s">
        <v>77</v>
      </c>
      <c r="C12" s="56" t="s">
        <v>78</v>
      </c>
      <c r="D12" s="56" t="s">
        <v>4</v>
      </c>
      <c r="E12" s="56" t="s">
        <v>26</v>
      </c>
      <c r="F12" s="56" t="s">
        <v>26</v>
      </c>
      <c r="G12" s="41" t="s">
        <v>208</v>
      </c>
      <c r="H12" s="56">
        <v>2412</v>
      </c>
      <c r="I12" s="56" t="s">
        <v>68</v>
      </c>
      <c r="J12" s="34">
        <f>SUM(Tabla13[[#This Row],[Total Hombres]]+Tabla13[[#This Row],[Total Mujeres]])</f>
        <v>3896</v>
      </c>
      <c r="K12" s="74">
        <v>1969</v>
      </c>
      <c r="L12" s="74">
        <v>1927</v>
      </c>
      <c r="M12">
        <v>4</v>
      </c>
      <c r="N12">
        <v>31</v>
      </c>
      <c r="O12">
        <v>25</v>
      </c>
      <c r="P12" s="58">
        <f>Tabla13[[#This Row],[0_M]]+Tabla13[[#This Row],[0_F]]</f>
        <v>61</v>
      </c>
      <c r="Q12" s="42">
        <v>31</v>
      </c>
      <c r="R12">
        <v>30</v>
      </c>
      <c r="S12" s="42">
        <v>19</v>
      </c>
      <c r="T12">
        <v>23</v>
      </c>
      <c r="U12" s="42">
        <v>26</v>
      </c>
      <c r="V12">
        <v>21</v>
      </c>
      <c r="W12" s="42">
        <v>22</v>
      </c>
      <c r="X12">
        <v>18</v>
      </c>
      <c r="Y12" s="42">
        <v>21</v>
      </c>
      <c r="Z12">
        <v>19</v>
      </c>
      <c r="AA12" s="33">
        <f t="shared" si="0"/>
        <v>150</v>
      </c>
      <c r="AB12" s="42">
        <v>25</v>
      </c>
      <c r="AC12">
        <v>30</v>
      </c>
      <c r="AD12" s="42">
        <v>22</v>
      </c>
      <c r="AE12">
        <v>24</v>
      </c>
      <c r="AF12" s="42">
        <v>24</v>
      </c>
      <c r="AG12">
        <v>28</v>
      </c>
      <c r="AH12" s="42">
        <v>27</v>
      </c>
      <c r="AI12">
        <v>26</v>
      </c>
      <c r="AJ12" s="42">
        <v>25</v>
      </c>
      <c r="AK12">
        <v>22</v>
      </c>
      <c r="AL12" s="42">
        <v>24</v>
      </c>
      <c r="AM12">
        <v>19</v>
      </c>
      <c r="AN12" s="42">
        <v>25</v>
      </c>
      <c r="AO12">
        <v>27</v>
      </c>
      <c r="AP12" s="33">
        <f t="shared" si="1"/>
        <v>348</v>
      </c>
      <c r="AQ12" s="42">
        <v>31</v>
      </c>
      <c r="AR12">
        <v>25</v>
      </c>
      <c r="AS12" s="42">
        <v>31</v>
      </c>
      <c r="AT12">
        <v>28</v>
      </c>
      <c r="AU12" s="42">
        <v>34</v>
      </c>
      <c r="AV12">
        <v>33</v>
      </c>
      <c r="AW12" s="42">
        <v>47</v>
      </c>
      <c r="AX12">
        <v>37</v>
      </c>
      <c r="AY12" s="42">
        <v>45</v>
      </c>
      <c r="AZ12">
        <v>40</v>
      </c>
      <c r="BA12" s="42">
        <v>42</v>
      </c>
      <c r="BB12">
        <v>42</v>
      </c>
      <c r="BC12" s="33">
        <f t="shared" si="2"/>
        <v>435</v>
      </c>
      <c r="BD12" s="42">
        <v>41</v>
      </c>
      <c r="BE12">
        <v>48</v>
      </c>
      <c r="BF12" s="42">
        <v>42</v>
      </c>
      <c r="BG12">
        <v>38</v>
      </c>
      <c r="BH12" s="42">
        <v>207</v>
      </c>
      <c r="BI12">
        <v>200</v>
      </c>
      <c r="BJ12" s="42">
        <v>180</v>
      </c>
      <c r="BK12">
        <v>181</v>
      </c>
      <c r="BL12" s="33">
        <f t="shared" si="3"/>
        <v>937</v>
      </c>
      <c r="BM12" s="42">
        <v>138</v>
      </c>
      <c r="BN12">
        <v>140</v>
      </c>
      <c r="BO12" s="42">
        <v>125</v>
      </c>
      <c r="BP12">
        <v>130</v>
      </c>
      <c r="BQ12" s="42">
        <v>123</v>
      </c>
      <c r="BR12">
        <v>119</v>
      </c>
      <c r="BS12" s="42">
        <v>120</v>
      </c>
      <c r="BT12">
        <v>124</v>
      </c>
      <c r="BU12" s="42">
        <v>112</v>
      </c>
      <c r="BV12">
        <v>94</v>
      </c>
      <c r="BW12" s="42">
        <v>96</v>
      </c>
      <c r="BX12">
        <v>92</v>
      </c>
      <c r="BY12" s="33">
        <f t="shared" si="4"/>
        <v>1413</v>
      </c>
      <c r="BZ12" s="42">
        <v>83</v>
      </c>
      <c r="CA12">
        <v>73</v>
      </c>
      <c r="CB12" s="42">
        <v>70</v>
      </c>
      <c r="CC12">
        <v>67</v>
      </c>
      <c r="CD12" s="42">
        <v>45</v>
      </c>
      <c r="CE12">
        <v>45</v>
      </c>
      <c r="CF12" s="42">
        <v>36</v>
      </c>
      <c r="CG12">
        <v>39</v>
      </c>
      <c r="CH12" s="42">
        <v>30</v>
      </c>
      <c r="CI12">
        <v>45</v>
      </c>
      <c r="CJ12" s="33">
        <f t="shared" si="5"/>
        <v>533</v>
      </c>
      <c r="CK12" s="3">
        <v>64</v>
      </c>
      <c r="CL12">
        <v>1926</v>
      </c>
      <c r="CM12" s="3">
        <v>132</v>
      </c>
      <c r="CN12" s="3">
        <v>205</v>
      </c>
      <c r="CO12" s="3">
        <v>894</v>
      </c>
      <c r="CP12">
        <v>95</v>
      </c>
    </row>
    <row r="13" spans="1:94" x14ac:dyDescent="0.25">
      <c r="A13" s="38" t="s">
        <v>77</v>
      </c>
      <c r="B13" s="38" t="s">
        <v>77</v>
      </c>
      <c r="C13" s="56" t="s">
        <v>295</v>
      </c>
      <c r="D13" s="56" t="s">
        <v>2</v>
      </c>
      <c r="E13" s="56" t="s">
        <v>10</v>
      </c>
      <c r="F13" s="56" t="s">
        <v>295</v>
      </c>
      <c r="G13" s="41" t="s">
        <v>208</v>
      </c>
      <c r="H13" s="56">
        <v>7700</v>
      </c>
      <c r="I13" s="56" t="s">
        <v>63</v>
      </c>
      <c r="J13" s="34">
        <f>SUM(Tabla13[[#This Row],[Total Hombres]]+Tabla13[[#This Row],[Total Mujeres]])</f>
        <v>5079</v>
      </c>
      <c r="K13" s="74">
        <v>2534</v>
      </c>
      <c r="L13" s="74">
        <v>2545</v>
      </c>
      <c r="M13">
        <v>6</v>
      </c>
      <c r="N13">
        <v>40</v>
      </c>
      <c r="O13">
        <v>37</v>
      </c>
      <c r="P13" s="58">
        <f>Tabla13[[#This Row],[0_M]]+Tabla13[[#This Row],[0_F]]</f>
        <v>71</v>
      </c>
      <c r="Q13" s="42">
        <v>33</v>
      </c>
      <c r="R13">
        <v>38</v>
      </c>
      <c r="S13" s="42">
        <v>34</v>
      </c>
      <c r="T13">
        <v>41</v>
      </c>
      <c r="U13" s="42">
        <v>29</v>
      </c>
      <c r="V13">
        <v>33</v>
      </c>
      <c r="W13" s="42">
        <v>44</v>
      </c>
      <c r="X13">
        <v>44</v>
      </c>
      <c r="Y13" s="42">
        <v>41</v>
      </c>
      <c r="Z13">
        <v>35</v>
      </c>
      <c r="AA13" s="33">
        <f t="shared" si="0"/>
        <v>267</v>
      </c>
      <c r="AB13" s="42">
        <v>39</v>
      </c>
      <c r="AC13">
        <v>34</v>
      </c>
      <c r="AD13" s="42">
        <v>30</v>
      </c>
      <c r="AE13">
        <v>31</v>
      </c>
      <c r="AF13" s="42">
        <v>36</v>
      </c>
      <c r="AG13">
        <v>46</v>
      </c>
      <c r="AH13" s="42">
        <v>37</v>
      </c>
      <c r="AI13">
        <v>32</v>
      </c>
      <c r="AJ13" s="42">
        <v>38</v>
      </c>
      <c r="AK13">
        <v>50</v>
      </c>
      <c r="AL13" s="42">
        <v>30</v>
      </c>
      <c r="AM13">
        <v>37</v>
      </c>
      <c r="AN13" s="42">
        <v>36</v>
      </c>
      <c r="AO13">
        <v>35</v>
      </c>
      <c r="AP13" s="33">
        <f t="shared" si="1"/>
        <v>511</v>
      </c>
      <c r="AQ13" s="42">
        <v>44</v>
      </c>
      <c r="AR13">
        <v>38</v>
      </c>
      <c r="AS13" s="42">
        <v>42</v>
      </c>
      <c r="AT13">
        <v>33</v>
      </c>
      <c r="AU13" s="42">
        <v>35</v>
      </c>
      <c r="AV13">
        <v>36</v>
      </c>
      <c r="AW13" s="42">
        <v>40</v>
      </c>
      <c r="AX13">
        <v>42</v>
      </c>
      <c r="AY13" s="42">
        <v>42</v>
      </c>
      <c r="AZ13">
        <v>53</v>
      </c>
      <c r="BA13" s="42">
        <v>64</v>
      </c>
      <c r="BB13">
        <v>55</v>
      </c>
      <c r="BC13" s="33">
        <f t="shared" si="2"/>
        <v>524</v>
      </c>
      <c r="BD13" s="42">
        <v>50</v>
      </c>
      <c r="BE13">
        <v>40</v>
      </c>
      <c r="BF13" s="42">
        <v>50</v>
      </c>
      <c r="BG13">
        <v>52</v>
      </c>
      <c r="BH13" s="42">
        <v>283</v>
      </c>
      <c r="BI13">
        <v>259</v>
      </c>
      <c r="BJ13" s="42">
        <v>218</v>
      </c>
      <c r="BK13">
        <v>236</v>
      </c>
      <c r="BL13" s="33">
        <f t="shared" si="3"/>
        <v>1188</v>
      </c>
      <c r="BM13" s="42">
        <v>179</v>
      </c>
      <c r="BN13">
        <v>189</v>
      </c>
      <c r="BO13" s="42">
        <v>166</v>
      </c>
      <c r="BP13">
        <v>167</v>
      </c>
      <c r="BQ13" s="42">
        <v>158</v>
      </c>
      <c r="BR13">
        <v>136</v>
      </c>
      <c r="BS13" s="42">
        <v>136</v>
      </c>
      <c r="BT13">
        <v>146</v>
      </c>
      <c r="BU13" s="42">
        <v>134</v>
      </c>
      <c r="BV13">
        <v>157</v>
      </c>
      <c r="BW13" s="42">
        <v>143</v>
      </c>
      <c r="BX13">
        <v>121</v>
      </c>
      <c r="BY13" s="33">
        <f t="shared" si="4"/>
        <v>1832</v>
      </c>
      <c r="BZ13" s="42">
        <v>101</v>
      </c>
      <c r="CA13">
        <v>82</v>
      </c>
      <c r="CB13" s="42">
        <v>67</v>
      </c>
      <c r="CC13">
        <v>70</v>
      </c>
      <c r="CD13" s="42">
        <v>54</v>
      </c>
      <c r="CE13">
        <v>51</v>
      </c>
      <c r="CF13" s="42">
        <v>47</v>
      </c>
      <c r="CG13">
        <v>58</v>
      </c>
      <c r="CH13" s="42">
        <v>54</v>
      </c>
      <c r="CI13">
        <v>68</v>
      </c>
      <c r="CJ13" s="33">
        <f t="shared" si="5"/>
        <v>652</v>
      </c>
      <c r="CK13" s="3">
        <v>85</v>
      </c>
      <c r="CL13">
        <v>2545</v>
      </c>
      <c r="CM13" s="3">
        <v>179</v>
      </c>
      <c r="CN13" s="3">
        <v>242</v>
      </c>
      <c r="CO13" s="3">
        <v>1133</v>
      </c>
      <c r="CP13">
        <v>111</v>
      </c>
    </row>
    <row r="14" spans="1:94" x14ac:dyDescent="0.25">
      <c r="A14" s="38" t="s">
        <v>77</v>
      </c>
      <c r="B14" s="38" t="s">
        <v>77</v>
      </c>
      <c r="C14" s="56" t="s">
        <v>296</v>
      </c>
      <c r="D14" s="56" t="s">
        <v>4</v>
      </c>
      <c r="E14" s="56" t="s">
        <v>4</v>
      </c>
      <c r="F14" s="66" t="s">
        <v>275</v>
      </c>
      <c r="G14" s="41" t="s">
        <v>208</v>
      </c>
      <c r="H14" s="56">
        <v>7135</v>
      </c>
      <c r="I14" s="56" t="s">
        <v>74</v>
      </c>
      <c r="J14" s="34">
        <f>SUM(Tabla13[[#This Row],[Total Hombres]]+Tabla13[[#This Row],[Total Mujeres]])</f>
        <v>16563</v>
      </c>
      <c r="K14" s="74">
        <v>7863</v>
      </c>
      <c r="L14" s="74">
        <v>8700</v>
      </c>
      <c r="M14">
        <v>18</v>
      </c>
      <c r="N14">
        <v>163</v>
      </c>
      <c r="O14">
        <v>159</v>
      </c>
      <c r="P14" s="58">
        <f>Tabla13[[#This Row],[0_M]]+Tabla13[[#This Row],[0_F]]</f>
        <v>291</v>
      </c>
      <c r="Q14" s="42">
        <v>152</v>
      </c>
      <c r="R14">
        <v>139</v>
      </c>
      <c r="S14" s="42">
        <v>143</v>
      </c>
      <c r="T14">
        <v>137</v>
      </c>
      <c r="U14" s="42">
        <v>158</v>
      </c>
      <c r="V14">
        <v>171</v>
      </c>
      <c r="W14" s="42">
        <v>169</v>
      </c>
      <c r="X14">
        <v>174</v>
      </c>
      <c r="Y14" s="42">
        <v>179</v>
      </c>
      <c r="Z14">
        <v>162</v>
      </c>
      <c r="AA14" s="33">
        <f t="shared" si="0"/>
        <v>1150</v>
      </c>
      <c r="AB14" s="42">
        <v>169</v>
      </c>
      <c r="AC14">
        <v>138</v>
      </c>
      <c r="AD14" s="42">
        <v>193</v>
      </c>
      <c r="AE14">
        <v>207</v>
      </c>
      <c r="AF14" s="42">
        <v>209</v>
      </c>
      <c r="AG14">
        <v>204</v>
      </c>
      <c r="AH14" s="42">
        <v>212</v>
      </c>
      <c r="AI14">
        <v>209</v>
      </c>
      <c r="AJ14" s="42">
        <v>206</v>
      </c>
      <c r="AK14">
        <v>207</v>
      </c>
      <c r="AL14" s="42">
        <v>198</v>
      </c>
      <c r="AM14">
        <v>189</v>
      </c>
      <c r="AN14" s="42">
        <v>187</v>
      </c>
      <c r="AO14">
        <v>183</v>
      </c>
      <c r="AP14" s="33">
        <f t="shared" si="1"/>
        <v>2711</v>
      </c>
      <c r="AQ14" s="42">
        <v>189</v>
      </c>
      <c r="AR14">
        <v>190</v>
      </c>
      <c r="AS14" s="42">
        <v>176</v>
      </c>
      <c r="AT14">
        <v>171</v>
      </c>
      <c r="AU14" s="42">
        <v>159</v>
      </c>
      <c r="AV14">
        <v>169</v>
      </c>
      <c r="AW14" s="42">
        <v>170</v>
      </c>
      <c r="AX14">
        <v>158</v>
      </c>
      <c r="AY14" s="42">
        <v>152</v>
      </c>
      <c r="AZ14">
        <v>149</v>
      </c>
      <c r="BA14" s="42">
        <v>156</v>
      </c>
      <c r="BB14">
        <v>159</v>
      </c>
      <c r="BC14" s="33">
        <f t="shared" si="2"/>
        <v>1998</v>
      </c>
      <c r="BD14" s="42">
        <v>152</v>
      </c>
      <c r="BE14">
        <v>178</v>
      </c>
      <c r="BF14" s="42">
        <v>167</v>
      </c>
      <c r="BG14">
        <v>160</v>
      </c>
      <c r="BH14" s="42">
        <v>706</v>
      </c>
      <c r="BI14">
        <v>778</v>
      </c>
      <c r="BJ14" s="42">
        <v>643</v>
      </c>
      <c r="BK14">
        <v>769</v>
      </c>
      <c r="BL14" s="33">
        <f t="shared" si="3"/>
        <v>3553</v>
      </c>
      <c r="BM14" s="42">
        <v>542</v>
      </c>
      <c r="BN14">
        <v>696</v>
      </c>
      <c r="BO14" s="42">
        <v>511</v>
      </c>
      <c r="BP14">
        <v>656</v>
      </c>
      <c r="BQ14" s="42">
        <v>415</v>
      </c>
      <c r="BR14">
        <v>493</v>
      </c>
      <c r="BS14" s="42">
        <v>328</v>
      </c>
      <c r="BT14">
        <v>434</v>
      </c>
      <c r="BU14" s="42">
        <v>294</v>
      </c>
      <c r="BV14">
        <v>335</v>
      </c>
      <c r="BW14" s="42">
        <v>254</v>
      </c>
      <c r="BX14">
        <v>282</v>
      </c>
      <c r="BY14" s="33">
        <f t="shared" si="4"/>
        <v>5240</v>
      </c>
      <c r="BZ14" s="42">
        <v>223</v>
      </c>
      <c r="CA14">
        <v>221</v>
      </c>
      <c r="CB14" s="42">
        <v>167</v>
      </c>
      <c r="CC14">
        <v>189</v>
      </c>
      <c r="CD14" s="42">
        <v>120</v>
      </c>
      <c r="CE14">
        <v>129</v>
      </c>
      <c r="CF14" s="42">
        <v>71</v>
      </c>
      <c r="CG14">
        <v>107</v>
      </c>
      <c r="CH14" s="42">
        <v>93</v>
      </c>
      <c r="CI14">
        <v>157</v>
      </c>
      <c r="CJ14" s="33">
        <f t="shared" si="5"/>
        <v>1477</v>
      </c>
      <c r="CK14" s="3">
        <v>353</v>
      </c>
      <c r="CL14">
        <v>8700</v>
      </c>
      <c r="CM14" s="3">
        <v>902</v>
      </c>
      <c r="CN14" s="3">
        <v>804</v>
      </c>
      <c r="CO14" s="3">
        <v>3826</v>
      </c>
      <c r="CP14">
        <v>606</v>
      </c>
    </row>
    <row r="15" spans="1:94" x14ac:dyDescent="0.25">
      <c r="A15" s="38" t="s">
        <v>77</v>
      </c>
      <c r="B15" s="38" t="s">
        <v>77</v>
      </c>
      <c r="C15" s="56" t="s">
        <v>78</v>
      </c>
      <c r="D15" s="56" t="s">
        <v>4</v>
      </c>
      <c r="E15" s="56" t="s">
        <v>4</v>
      </c>
      <c r="F15" s="56" t="s">
        <v>79</v>
      </c>
      <c r="G15" s="41" t="s">
        <v>62</v>
      </c>
      <c r="H15" s="56">
        <v>10061</v>
      </c>
      <c r="I15" s="56" t="s">
        <v>63</v>
      </c>
      <c r="J15" s="34">
        <f>SUM(Tabla13[[#This Row],[Total Hombres]]+Tabla13[[#This Row],[Total Mujeres]])</f>
        <v>2752</v>
      </c>
      <c r="K15" s="74">
        <v>1305</v>
      </c>
      <c r="L15" s="74">
        <v>1447</v>
      </c>
      <c r="M15">
        <v>3</v>
      </c>
      <c r="N15">
        <v>27</v>
      </c>
      <c r="O15">
        <v>26</v>
      </c>
      <c r="P15" s="58">
        <f>Tabla13[[#This Row],[0_M]]+Tabla13[[#This Row],[0_F]]</f>
        <v>48</v>
      </c>
      <c r="Q15" s="42">
        <v>25</v>
      </c>
      <c r="R15">
        <v>23</v>
      </c>
      <c r="S15" s="42">
        <v>24</v>
      </c>
      <c r="T15">
        <v>23</v>
      </c>
      <c r="U15" s="42">
        <v>26</v>
      </c>
      <c r="V15">
        <v>28</v>
      </c>
      <c r="W15" s="42">
        <v>28</v>
      </c>
      <c r="X15">
        <v>29</v>
      </c>
      <c r="Y15" s="42">
        <v>30</v>
      </c>
      <c r="Z15">
        <v>27</v>
      </c>
      <c r="AA15" s="33">
        <f t="shared" si="0"/>
        <v>191</v>
      </c>
      <c r="AB15" s="42">
        <v>28</v>
      </c>
      <c r="AC15">
        <v>23</v>
      </c>
      <c r="AD15" s="42">
        <v>32</v>
      </c>
      <c r="AE15">
        <v>34</v>
      </c>
      <c r="AF15" s="42">
        <v>35</v>
      </c>
      <c r="AG15">
        <v>34</v>
      </c>
      <c r="AH15" s="42">
        <v>35</v>
      </c>
      <c r="AI15">
        <v>35</v>
      </c>
      <c r="AJ15" s="42">
        <v>34</v>
      </c>
      <c r="AK15">
        <v>34</v>
      </c>
      <c r="AL15" s="42">
        <v>33</v>
      </c>
      <c r="AM15">
        <v>32</v>
      </c>
      <c r="AN15" s="42">
        <v>31</v>
      </c>
      <c r="AO15">
        <v>30</v>
      </c>
      <c r="AP15" s="33">
        <f t="shared" si="1"/>
        <v>450</v>
      </c>
      <c r="AQ15" s="42">
        <v>32</v>
      </c>
      <c r="AR15">
        <v>32</v>
      </c>
      <c r="AS15" s="42">
        <v>29</v>
      </c>
      <c r="AT15">
        <v>29</v>
      </c>
      <c r="AU15" s="42">
        <v>26</v>
      </c>
      <c r="AV15">
        <v>28</v>
      </c>
      <c r="AW15" s="42">
        <v>28</v>
      </c>
      <c r="AX15">
        <v>26</v>
      </c>
      <c r="AY15" s="42">
        <v>25</v>
      </c>
      <c r="AZ15">
        <v>25</v>
      </c>
      <c r="BA15" s="42">
        <v>26</v>
      </c>
      <c r="BB15">
        <v>26</v>
      </c>
      <c r="BC15" s="33">
        <f t="shared" si="2"/>
        <v>332</v>
      </c>
      <c r="BD15" s="42">
        <v>25</v>
      </c>
      <c r="BE15">
        <v>30</v>
      </c>
      <c r="BF15" s="42">
        <v>28</v>
      </c>
      <c r="BG15">
        <v>27</v>
      </c>
      <c r="BH15" s="42">
        <v>117</v>
      </c>
      <c r="BI15">
        <v>129</v>
      </c>
      <c r="BJ15" s="42">
        <v>107</v>
      </c>
      <c r="BK15">
        <v>128</v>
      </c>
      <c r="BL15" s="33">
        <f t="shared" si="3"/>
        <v>591</v>
      </c>
      <c r="BM15" s="42">
        <v>90</v>
      </c>
      <c r="BN15">
        <v>116</v>
      </c>
      <c r="BO15" s="42">
        <v>85</v>
      </c>
      <c r="BP15">
        <v>109</v>
      </c>
      <c r="BQ15" s="42">
        <v>69</v>
      </c>
      <c r="BR15">
        <v>82</v>
      </c>
      <c r="BS15" s="42">
        <v>54</v>
      </c>
      <c r="BT15">
        <v>72</v>
      </c>
      <c r="BU15" s="42">
        <v>49</v>
      </c>
      <c r="BV15">
        <v>56</v>
      </c>
      <c r="BW15" s="42">
        <v>42</v>
      </c>
      <c r="BX15">
        <v>47</v>
      </c>
      <c r="BY15" s="33">
        <f t="shared" si="4"/>
        <v>871</v>
      </c>
      <c r="BZ15" s="42">
        <v>37</v>
      </c>
      <c r="CA15">
        <v>37</v>
      </c>
      <c r="CB15" s="42">
        <v>28</v>
      </c>
      <c r="CC15">
        <v>31</v>
      </c>
      <c r="CD15" s="42">
        <v>20</v>
      </c>
      <c r="CE15">
        <v>21</v>
      </c>
      <c r="CF15" s="42">
        <v>12</v>
      </c>
      <c r="CG15">
        <v>18</v>
      </c>
      <c r="CH15" s="42">
        <v>15</v>
      </c>
      <c r="CI15">
        <v>26</v>
      </c>
      <c r="CJ15" s="33">
        <f t="shared" si="5"/>
        <v>245</v>
      </c>
      <c r="CK15" s="3">
        <v>59</v>
      </c>
      <c r="CL15">
        <v>1447</v>
      </c>
      <c r="CM15" s="3">
        <v>151</v>
      </c>
      <c r="CN15" s="3">
        <v>134</v>
      </c>
      <c r="CO15" s="3">
        <v>636</v>
      </c>
      <c r="CP15">
        <v>101</v>
      </c>
    </row>
    <row r="16" spans="1:94" x14ac:dyDescent="0.25">
      <c r="A16" s="38" t="s">
        <v>77</v>
      </c>
      <c r="B16" s="38" t="s">
        <v>77</v>
      </c>
      <c r="C16" s="56" t="s">
        <v>255</v>
      </c>
      <c r="D16" s="56" t="s">
        <v>3</v>
      </c>
      <c r="E16" s="56" t="s">
        <v>23</v>
      </c>
      <c r="F16" s="66" t="s">
        <v>73</v>
      </c>
      <c r="G16" s="41" t="s">
        <v>62</v>
      </c>
      <c r="H16" s="56">
        <v>10063</v>
      </c>
      <c r="I16" s="56" t="s">
        <v>74</v>
      </c>
      <c r="J16" s="34">
        <f>SUM(Tabla13[[#This Row],[Total Hombres]]+Tabla13[[#This Row],[Total Mujeres]])</f>
        <v>7914</v>
      </c>
      <c r="K16" s="74">
        <v>3950</v>
      </c>
      <c r="L16" s="74">
        <v>3964</v>
      </c>
      <c r="M16">
        <v>2</v>
      </c>
      <c r="N16">
        <v>50</v>
      </c>
      <c r="O16">
        <v>58</v>
      </c>
      <c r="P16" s="58">
        <f>Tabla13[[#This Row],[0_M]]+Tabla13[[#This Row],[0_F]]</f>
        <v>102</v>
      </c>
      <c r="Q16" s="42">
        <v>52</v>
      </c>
      <c r="R16">
        <v>50</v>
      </c>
      <c r="S16" s="42">
        <v>50</v>
      </c>
      <c r="T16">
        <v>45</v>
      </c>
      <c r="U16" s="42">
        <v>59</v>
      </c>
      <c r="V16">
        <v>60</v>
      </c>
      <c r="W16" s="42">
        <v>65</v>
      </c>
      <c r="X16">
        <v>60</v>
      </c>
      <c r="Y16" s="42">
        <v>62</v>
      </c>
      <c r="Z16">
        <v>59</v>
      </c>
      <c r="AA16" s="33">
        <f t="shared" si="0"/>
        <v>410</v>
      </c>
      <c r="AB16" s="42">
        <v>63</v>
      </c>
      <c r="AC16">
        <v>59</v>
      </c>
      <c r="AD16" s="42">
        <v>76</v>
      </c>
      <c r="AE16">
        <v>66</v>
      </c>
      <c r="AF16" s="42">
        <v>77</v>
      </c>
      <c r="AG16">
        <v>69</v>
      </c>
      <c r="AH16" s="42">
        <v>79</v>
      </c>
      <c r="AI16">
        <v>72</v>
      </c>
      <c r="AJ16" s="42">
        <v>72</v>
      </c>
      <c r="AK16">
        <v>69</v>
      </c>
      <c r="AL16" s="42">
        <v>75</v>
      </c>
      <c r="AM16">
        <v>68</v>
      </c>
      <c r="AN16" s="42">
        <v>75</v>
      </c>
      <c r="AO16">
        <v>70</v>
      </c>
      <c r="AP16" s="33">
        <f t="shared" si="1"/>
        <v>990</v>
      </c>
      <c r="AQ16" s="42">
        <v>76</v>
      </c>
      <c r="AR16">
        <v>73</v>
      </c>
      <c r="AS16" s="42">
        <v>77</v>
      </c>
      <c r="AT16">
        <v>72</v>
      </c>
      <c r="AU16" s="42">
        <v>73</v>
      </c>
      <c r="AV16">
        <v>71</v>
      </c>
      <c r="AW16" s="42">
        <v>75</v>
      </c>
      <c r="AX16">
        <v>71</v>
      </c>
      <c r="AY16" s="42">
        <v>80</v>
      </c>
      <c r="AZ16">
        <v>77</v>
      </c>
      <c r="BA16" s="42">
        <v>79</v>
      </c>
      <c r="BB16">
        <v>72</v>
      </c>
      <c r="BC16" s="33">
        <f t="shared" si="2"/>
        <v>896</v>
      </c>
      <c r="BD16" s="42">
        <v>81</v>
      </c>
      <c r="BE16">
        <v>79</v>
      </c>
      <c r="BF16" s="42">
        <v>76</v>
      </c>
      <c r="BG16">
        <v>73</v>
      </c>
      <c r="BH16" s="42">
        <v>379</v>
      </c>
      <c r="BI16">
        <v>371</v>
      </c>
      <c r="BJ16" s="42">
        <v>369</v>
      </c>
      <c r="BK16">
        <v>366</v>
      </c>
      <c r="BL16" s="33">
        <f t="shared" si="3"/>
        <v>1794</v>
      </c>
      <c r="BM16" s="42">
        <v>314</v>
      </c>
      <c r="BN16">
        <v>309</v>
      </c>
      <c r="BO16" s="42">
        <v>267</v>
      </c>
      <c r="BP16">
        <v>269</v>
      </c>
      <c r="BQ16" s="42">
        <v>231</v>
      </c>
      <c r="BR16">
        <v>250</v>
      </c>
      <c r="BS16" s="42">
        <v>210</v>
      </c>
      <c r="BT16">
        <v>223</v>
      </c>
      <c r="BU16" s="42">
        <v>186</v>
      </c>
      <c r="BV16">
        <v>199</v>
      </c>
      <c r="BW16" s="42">
        <v>166</v>
      </c>
      <c r="BX16">
        <v>169</v>
      </c>
      <c r="BY16" s="33">
        <f t="shared" si="4"/>
        <v>2793</v>
      </c>
      <c r="BZ16" s="42">
        <v>127</v>
      </c>
      <c r="CA16">
        <v>133</v>
      </c>
      <c r="CB16" s="42">
        <v>101</v>
      </c>
      <c r="CC16">
        <v>108</v>
      </c>
      <c r="CD16" s="42">
        <v>71</v>
      </c>
      <c r="CE16">
        <v>80</v>
      </c>
      <c r="CF16" s="42">
        <v>49</v>
      </c>
      <c r="CG16">
        <v>66</v>
      </c>
      <c r="CH16" s="42">
        <v>58</v>
      </c>
      <c r="CI16">
        <v>86</v>
      </c>
      <c r="CJ16" s="33">
        <f t="shared" si="5"/>
        <v>879</v>
      </c>
      <c r="CK16" s="3">
        <v>121</v>
      </c>
      <c r="CL16">
        <v>3963</v>
      </c>
      <c r="CM16" s="3">
        <v>354</v>
      </c>
      <c r="CN16" s="3">
        <v>372</v>
      </c>
      <c r="CO16" s="3">
        <v>1788</v>
      </c>
      <c r="CP16">
        <v>188</v>
      </c>
    </row>
    <row r="17" spans="1:94" x14ac:dyDescent="0.25">
      <c r="A17" s="38" t="s">
        <v>77</v>
      </c>
      <c r="B17" s="38" t="s">
        <v>77</v>
      </c>
      <c r="C17" s="56" t="s">
        <v>16</v>
      </c>
      <c r="D17" s="56" t="s">
        <v>2</v>
      </c>
      <c r="E17" s="56" t="s">
        <v>16</v>
      </c>
      <c r="F17" s="56" t="s">
        <v>247</v>
      </c>
      <c r="G17" s="41" t="s">
        <v>208</v>
      </c>
      <c r="H17" s="56">
        <v>18241</v>
      </c>
      <c r="I17" s="56" t="s">
        <v>64</v>
      </c>
      <c r="J17" s="34">
        <f>SUM(Tabla13[[#This Row],[Total Hombres]]+Tabla13[[#This Row],[Total Mujeres]])</f>
        <v>1180</v>
      </c>
      <c r="K17" s="74">
        <v>598</v>
      </c>
      <c r="L17" s="74">
        <v>582</v>
      </c>
      <c r="M17">
        <v>1</v>
      </c>
      <c r="N17">
        <v>9</v>
      </c>
      <c r="O17">
        <v>9</v>
      </c>
      <c r="P17" s="58">
        <f>Tabla13[[#This Row],[0_M]]+Tabla13[[#This Row],[0_F]]</f>
        <v>15</v>
      </c>
      <c r="Q17" s="42">
        <v>8</v>
      </c>
      <c r="R17">
        <v>7</v>
      </c>
      <c r="S17" s="42">
        <v>9</v>
      </c>
      <c r="T17">
        <v>9</v>
      </c>
      <c r="U17" s="42">
        <v>11</v>
      </c>
      <c r="V17">
        <v>9</v>
      </c>
      <c r="W17" s="42">
        <v>10</v>
      </c>
      <c r="X17">
        <v>7</v>
      </c>
      <c r="Y17" s="42">
        <v>8</v>
      </c>
      <c r="Z17">
        <v>9</v>
      </c>
      <c r="AA17" s="33">
        <f t="shared" si="0"/>
        <v>63</v>
      </c>
      <c r="AB17" s="42">
        <v>9</v>
      </c>
      <c r="AC17">
        <v>9</v>
      </c>
      <c r="AD17" s="42">
        <v>7</v>
      </c>
      <c r="AE17">
        <v>7</v>
      </c>
      <c r="AF17" s="42">
        <v>8</v>
      </c>
      <c r="AG17">
        <v>9</v>
      </c>
      <c r="AH17" s="42">
        <v>8</v>
      </c>
      <c r="AI17">
        <v>9</v>
      </c>
      <c r="AJ17" s="42">
        <v>9</v>
      </c>
      <c r="AK17">
        <v>7</v>
      </c>
      <c r="AL17" s="42">
        <v>8</v>
      </c>
      <c r="AM17">
        <v>8</v>
      </c>
      <c r="AN17" s="42">
        <v>11</v>
      </c>
      <c r="AO17">
        <v>9</v>
      </c>
      <c r="AP17" s="33">
        <f t="shared" si="1"/>
        <v>118</v>
      </c>
      <c r="AQ17" s="42">
        <v>11</v>
      </c>
      <c r="AR17">
        <v>8</v>
      </c>
      <c r="AS17" s="42">
        <v>13</v>
      </c>
      <c r="AT17">
        <v>10</v>
      </c>
      <c r="AU17" s="42">
        <v>12</v>
      </c>
      <c r="AV17">
        <v>12</v>
      </c>
      <c r="AW17" s="42">
        <v>13</v>
      </c>
      <c r="AX17">
        <v>12</v>
      </c>
      <c r="AY17" s="42">
        <v>11</v>
      </c>
      <c r="AZ17">
        <v>14</v>
      </c>
      <c r="BA17" s="42">
        <v>13</v>
      </c>
      <c r="BB17">
        <v>13</v>
      </c>
      <c r="BC17" s="33">
        <f t="shared" si="2"/>
        <v>142</v>
      </c>
      <c r="BD17" s="42">
        <v>15</v>
      </c>
      <c r="BE17">
        <v>13</v>
      </c>
      <c r="BF17" s="42">
        <v>13</v>
      </c>
      <c r="BG17">
        <v>11</v>
      </c>
      <c r="BH17" s="42">
        <v>64</v>
      </c>
      <c r="BI17">
        <v>62</v>
      </c>
      <c r="BJ17" s="42">
        <v>49</v>
      </c>
      <c r="BK17">
        <v>49</v>
      </c>
      <c r="BL17" s="33">
        <f t="shared" si="3"/>
        <v>276</v>
      </c>
      <c r="BM17" s="42">
        <v>40</v>
      </c>
      <c r="BN17">
        <v>39</v>
      </c>
      <c r="BO17" s="42">
        <v>39</v>
      </c>
      <c r="BP17">
        <v>33</v>
      </c>
      <c r="BQ17" s="42">
        <v>34</v>
      </c>
      <c r="BR17">
        <v>32</v>
      </c>
      <c r="BS17" s="42">
        <v>30</v>
      </c>
      <c r="BT17">
        <v>29</v>
      </c>
      <c r="BU17" s="42">
        <v>29</v>
      </c>
      <c r="BV17">
        <v>29</v>
      </c>
      <c r="BW17" s="42">
        <v>28</v>
      </c>
      <c r="BX17">
        <v>28</v>
      </c>
      <c r="BY17" s="33">
        <f t="shared" si="4"/>
        <v>390</v>
      </c>
      <c r="BZ17" s="42">
        <v>21</v>
      </c>
      <c r="CA17">
        <v>23</v>
      </c>
      <c r="CB17" s="42">
        <v>18</v>
      </c>
      <c r="CC17">
        <v>20</v>
      </c>
      <c r="CD17" s="42">
        <v>13</v>
      </c>
      <c r="CE17">
        <v>14</v>
      </c>
      <c r="CF17" s="42">
        <v>14</v>
      </c>
      <c r="CG17">
        <v>15</v>
      </c>
      <c r="CH17" s="42">
        <v>12</v>
      </c>
      <c r="CI17">
        <v>17</v>
      </c>
      <c r="CJ17" s="33">
        <f t="shared" si="5"/>
        <v>167</v>
      </c>
      <c r="CK17" s="3">
        <v>21</v>
      </c>
      <c r="CL17">
        <v>580</v>
      </c>
      <c r="CM17" s="3">
        <v>47</v>
      </c>
      <c r="CN17" s="3">
        <v>63</v>
      </c>
      <c r="CO17" s="3">
        <v>244</v>
      </c>
      <c r="CP17">
        <v>33</v>
      </c>
    </row>
    <row r="18" spans="1:94" x14ac:dyDescent="0.25">
      <c r="A18" s="38" t="s">
        <v>77</v>
      </c>
      <c r="B18" s="38" t="s">
        <v>77</v>
      </c>
      <c r="C18" s="56" t="s">
        <v>255</v>
      </c>
      <c r="D18" s="56" t="s">
        <v>3</v>
      </c>
      <c r="E18" s="56" t="s">
        <v>23</v>
      </c>
      <c r="F18" s="56" t="s">
        <v>256</v>
      </c>
      <c r="G18" s="41" t="s">
        <v>208</v>
      </c>
      <c r="H18" s="56">
        <v>2379</v>
      </c>
      <c r="I18" s="56" t="s">
        <v>64</v>
      </c>
      <c r="J18" s="34">
        <f>SUM(Tabla13[[#This Row],[Total Hombres]]+Tabla13[[#This Row],[Total Mujeres]])</f>
        <v>1319</v>
      </c>
      <c r="K18" s="74">
        <v>659</v>
      </c>
      <c r="L18" s="74">
        <v>660</v>
      </c>
      <c r="M18">
        <v>0</v>
      </c>
      <c r="N18">
        <v>9</v>
      </c>
      <c r="O18">
        <v>9</v>
      </c>
      <c r="P18" s="58">
        <f>Tabla13[[#This Row],[0_M]]+Tabla13[[#This Row],[0_F]]</f>
        <v>17</v>
      </c>
      <c r="Q18" s="42">
        <v>9</v>
      </c>
      <c r="R18">
        <v>8</v>
      </c>
      <c r="S18" s="42">
        <v>8</v>
      </c>
      <c r="T18">
        <v>7</v>
      </c>
      <c r="U18" s="42">
        <v>10</v>
      </c>
      <c r="V18">
        <v>10</v>
      </c>
      <c r="W18" s="42">
        <v>11</v>
      </c>
      <c r="X18">
        <v>10</v>
      </c>
      <c r="Y18" s="42">
        <v>10</v>
      </c>
      <c r="Z18">
        <v>10</v>
      </c>
      <c r="AA18" s="33">
        <f t="shared" si="0"/>
        <v>68</v>
      </c>
      <c r="AB18" s="42">
        <v>10</v>
      </c>
      <c r="AC18">
        <v>10</v>
      </c>
      <c r="AD18" s="42">
        <v>13</v>
      </c>
      <c r="AE18">
        <v>11</v>
      </c>
      <c r="AF18" s="42">
        <v>13</v>
      </c>
      <c r="AG18">
        <v>12</v>
      </c>
      <c r="AH18" s="42">
        <v>13</v>
      </c>
      <c r="AI18">
        <v>12</v>
      </c>
      <c r="AJ18" s="42">
        <v>12</v>
      </c>
      <c r="AK18">
        <v>11</v>
      </c>
      <c r="AL18" s="42">
        <v>13</v>
      </c>
      <c r="AM18">
        <v>11</v>
      </c>
      <c r="AN18" s="42">
        <v>12</v>
      </c>
      <c r="AO18">
        <v>12</v>
      </c>
      <c r="AP18" s="33">
        <f t="shared" si="1"/>
        <v>165</v>
      </c>
      <c r="AQ18" s="42">
        <v>13</v>
      </c>
      <c r="AR18">
        <v>12</v>
      </c>
      <c r="AS18" s="42">
        <v>13</v>
      </c>
      <c r="AT18">
        <v>12</v>
      </c>
      <c r="AU18" s="42">
        <v>12</v>
      </c>
      <c r="AV18">
        <v>12</v>
      </c>
      <c r="AW18" s="42">
        <v>12</v>
      </c>
      <c r="AX18">
        <v>12</v>
      </c>
      <c r="AY18" s="42">
        <v>13</v>
      </c>
      <c r="AZ18">
        <v>13</v>
      </c>
      <c r="BA18" s="42">
        <v>13</v>
      </c>
      <c r="BB18">
        <v>12</v>
      </c>
      <c r="BC18" s="33">
        <f t="shared" si="2"/>
        <v>149</v>
      </c>
      <c r="BD18" s="42">
        <v>13</v>
      </c>
      <c r="BE18">
        <v>13</v>
      </c>
      <c r="BF18" s="42">
        <v>13</v>
      </c>
      <c r="BG18">
        <v>12</v>
      </c>
      <c r="BH18" s="42">
        <v>63</v>
      </c>
      <c r="BI18">
        <v>62</v>
      </c>
      <c r="BJ18" s="42">
        <v>62</v>
      </c>
      <c r="BK18">
        <v>61</v>
      </c>
      <c r="BL18" s="33">
        <f t="shared" si="3"/>
        <v>299</v>
      </c>
      <c r="BM18" s="42">
        <v>52</v>
      </c>
      <c r="BN18">
        <v>52</v>
      </c>
      <c r="BO18" s="42">
        <v>45</v>
      </c>
      <c r="BP18">
        <v>45</v>
      </c>
      <c r="BQ18" s="42">
        <v>39</v>
      </c>
      <c r="BR18">
        <v>42</v>
      </c>
      <c r="BS18" s="42">
        <v>35</v>
      </c>
      <c r="BT18">
        <v>37</v>
      </c>
      <c r="BU18" s="42">
        <v>31</v>
      </c>
      <c r="BV18">
        <v>33</v>
      </c>
      <c r="BW18" s="42">
        <v>28</v>
      </c>
      <c r="BX18">
        <v>28</v>
      </c>
      <c r="BY18" s="33">
        <f t="shared" si="4"/>
        <v>467</v>
      </c>
      <c r="BZ18" s="42">
        <v>21</v>
      </c>
      <c r="CA18">
        <v>22</v>
      </c>
      <c r="CB18" s="42">
        <v>17</v>
      </c>
      <c r="CC18">
        <v>18</v>
      </c>
      <c r="CD18" s="42">
        <v>12</v>
      </c>
      <c r="CE18">
        <v>13</v>
      </c>
      <c r="CF18" s="42">
        <v>8</v>
      </c>
      <c r="CG18">
        <v>11</v>
      </c>
      <c r="CH18" s="42">
        <v>10</v>
      </c>
      <c r="CI18">
        <v>14</v>
      </c>
      <c r="CJ18" s="33">
        <f t="shared" si="5"/>
        <v>146</v>
      </c>
      <c r="CK18" s="3">
        <v>20</v>
      </c>
      <c r="CL18">
        <v>661</v>
      </c>
      <c r="CM18" s="3">
        <v>59</v>
      </c>
      <c r="CN18" s="3">
        <v>62</v>
      </c>
      <c r="CO18" s="3">
        <v>299</v>
      </c>
      <c r="CP18">
        <v>31</v>
      </c>
    </row>
    <row r="19" spans="1:94" x14ac:dyDescent="0.25">
      <c r="A19" s="38" t="s">
        <v>77</v>
      </c>
      <c r="B19" s="38" t="s">
        <v>77</v>
      </c>
      <c r="C19" s="56" t="s">
        <v>78</v>
      </c>
      <c r="D19" s="56" t="s">
        <v>4</v>
      </c>
      <c r="E19" s="56" t="s">
        <v>26</v>
      </c>
      <c r="F19" s="56" t="s">
        <v>271</v>
      </c>
      <c r="G19" s="41" t="s">
        <v>208</v>
      </c>
      <c r="H19" s="56">
        <v>2414</v>
      </c>
      <c r="I19" s="56" t="s">
        <v>68</v>
      </c>
      <c r="J19" s="34">
        <f>SUM(Tabla13[[#This Row],[Total Hombres]]+Tabla13[[#This Row],[Total Mujeres]])</f>
        <v>1907</v>
      </c>
      <c r="K19" s="74">
        <v>962</v>
      </c>
      <c r="L19" s="74">
        <v>945</v>
      </c>
      <c r="M19">
        <v>1</v>
      </c>
      <c r="N19">
        <v>15</v>
      </c>
      <c r="O19">
        <v>12</v>
      </c>
      <c r="P19" s="58">
        <f>Tabla13[[#This Row],[0_M]]+Tabla13[[#This Row],[0_F]]</f>
        <v>30</v>
      </c>
      <c r="Q19" s="42">
        <v>15</v>
      </c>
      <c r="R19">
        <v>15</v>
      </c>
      <c r="S19" s="42">
        <v>9</v>
      </c>
      <c r="T19">
        <v>11</v>
      </c>
      <c r="U19" s="42">
        <v>13</v>
      </c>
      <c r="V19">
        <v>10</v>
      </c>
      <c r="W19" s="42">
        <v>11</v>
      </c>
      <c r="X19">
        <v>9</v>
      </c>
      <c r="Y19" s="42">
        <v>11</v>
      </c>
      <c r="Z19">
        <v>9</v>
      </c>
      <c r="AA19" s="33">
        <f t="shared" si="0"/>
        <v>74</v>
      </c>
      <c r="AB19" s="42">
        <v>12</v>
      </c>
      <c r="AC19">
        <v>15</v>
      </c>
      <c r="AD19" s="42">
        <v>11</v>
      </c>
      <c r="AE19">
        <v>12</v>
      </c>
      <c r="AF19" s="42">
        <v>12</v>
      </c>
      <c r="AG19">
        <v>14</v>
      </c>
      <c r="AH19" s="42">
        <v>13</v>
      </c>
      <c r="AI19">
        <v>13</v>
      </c>
      <c r="AJ19" s="42">
        <v>12</v>
      </c>
      <c r="AK19">
        <v>11</v>
      </c>
      <c r="AL19" s="42">
        <v>12</v>
      </c>
      <c r="AM19">
        <v>9</v>
      </c>
      <c r="AN19" s="42">
        <v>12</v>
      </c>
      <c r="AO19">
        <v>13</v>
      </c>
      <c r="AP19" s="33">
        <f t="shared" si="1"/>
        <v>171</v>
      </c>
      <c r="AQ19" s="42">
        <v>15</v>
      </c>
      <c r="AR19">
        <v>12</v>
      </c>
      <c r="AS19" s="42">
        <v>15</v>
      </c>
      <c r="AT19">
        <v>14</v>
      </c>
      <c r="AU19" s="42">
        <v>17</v>
      </c>
      <c r="AV19">
        <v>16</v>
      </c>
      <c r="AW19" s="42">
        <v>23</v>
      </c>
      <c r="AX19">
        <v>18</v>
      </c>
      <c r="AY19" s="42">
        <v>22</v>
      </c>
      <c r="AZ19">
        <v>20</v>
      </c>
      <c r="BA19" s="42">
        <v>20</v>
      </c>
      <c r="BB19">
        <v>20</v>
      </c>
      <c r="BC19" s="33">
        <f t="shared" si="2"/>
        <v>212</v>
      </c>
      <c r="BD19" s="42">
        <v>20</v>
      </c>
      <c r="BE19">
        <v>24</v>
      </c>
      <c r="BF19" s="42">
        <v>20</v>
      </c>
      <c r="BG19">
        <v>19</v>
      </c>
      <c r="BH19" s="42">
        <v>101</v>
      </c>
      <c r="BI19">
        <v>98</v>
      </c>
      <c r="BJ19" s="42">
        <v>88</v>
      </c>
      <c r="BK19">
        <v>88</v>
      </c>
      <c r="BL19" s="33">
        <f t="shared" si="3"/>
        <v>458</v>
      </c>
      <c r="BM19" s="42">
        <v>68</v>
      </c>
      <c r="BN19">
        <v>69</v>
      </c>
      <c r="BO19" s="42">
        <v>61</v>
      </c>
      <c r="BP19">
        <v>64</v>
      </c>
      <c r="BQ19" s="42">
        <v>60</v>
      </c>
      <c r="BR19">
        <v>58</v>
      </c>
      <c r="BS19" s="42">
        <v>58</v>
      </c>
      <c r="BT19">
        <v>61</v>
      </c>
      <c r="BU19" s="42">
        <v>55</v>
      </c>
      <c r="BV19">
        <v>46</v>
      </c>
      <c r="BW19" s="42">
        <v>47</v>
      </c>
      <c r="BX19">
        <v>45</v>
      </c>
      <c r="BY19" s="33">
        <f t="shared" si="4"/>
        <v>692</v>
      </c>
      <c r="BZ19" s="42">
        <v>40</v>
      </c>
      <c r="CA19">
        <v>36</v>
      </c>
      <c r="CB19" s="42">
        <v>34</v>
      </c>
      <c r="CC19">
        <v>33</v>
      </c>
      <c r="CD19" s="42">
        <v>22</v>
      </c>
      <c r="CE19">
        <v>22</v>
      </c>
      <c r="CF19" s="42">
        <v>18</v>
      </c>
      <c r="CG19">
        <v>19</v>
      </c>
      <c r="CH19" s="42">
        <v>15</v>
      </c>
      <c r="CI19">
        <v>22</v>
      </c>
      <c r="CJ19" s="33">
        <f t="shared" si="5"/>
        <v>261</v>
      </c>
      <c r="CK19" s="3">
        <v>32</v>
      </c>
      <c r="CL19">
        <v>942</v>
      </c>
      <c r="CM19" s="3">
        <v>64</v>
      </c>
      <c r="CN19" s="3">
        <v>101</v>
      </c>
      <c r="CO19" s="3">
        <v>438</v>
      </c>
      <c r="CP19">
        <v>46</v>
      </c>
    </row>
    <row r="20" spans="1:94" x14ac:dyDescent="0.25">
      <c r="A20" s="38" t="s">
        <v>77</v>
      </c>
      <c r="B20" s="38" t="s">
        <v>77</v>
      </c>
      <c r="C20" s="56" t="s">
        <v>16</v>
      </c>
      <c r="D20" s="56" t="s">
        <v>2</v>
      </c>
      <c r="E20" s="56" t="s">
        <v>14</v>
      </c>
      <c r="F20" s="56" t="s">
        <v>250</v>
      </c>
      <c r="G20" s="41" t="s">
        <v>208</v>
      </c>
      <c r="H20" s="56">
        <v>2374</v>
      </c>
      <c r="I20" s="56" t="s">
        <v>68</v>
      </c>
      <c r="J20" s="34">
        <f>SUM(Tabla13[[#This Row],[Total Hombres]]+Tabla13[[#This Row],[Total Mujeres]])</f>
        <v>1079</v>
      </c>
      <c r="K20" s="74">
        <v>554</v>
      </c>
      <c r="L20" s="74">
        <v>525</v>
      </c>
      <c r="M20">
        <v>3</v>
      </c>
      <c r="N20">
        <v>12</v>
      </c>
      <c r="O20">
        <v>8</v>
      </c>
      <c r="P20" s="58">
        <f>Tabla13[[#This Row],[0_M]]+Tabla13[[#This Row],[0_F]]</f>
        <v>15</v>
      </c>
      <c r="Q20" s="42">
        <v>8</v>
      </c>
      <c r="R20">
        <v>7</v>
      </c>
      <c r="S20" s="42">
        <v>10</v>
      </c>
      <c r="T20">
        <v>6</v>
      </c>
      <c r="U20" s="42">
        <v>10</v>
      </c>
      <c r="V20">
        <v>7</v>
      </c>
      <c r="W20" s="42">
        <v>8</v>
      </c>
      <c r="X20">
        <v>8</v>
      </c>
      <c r="Y20" s="42">
        <v>6</v>
      </c>
      <c r="Z20">
        <v>6</v>
      </c>
      <c r="AA20" s="33">
        <f t="shared" si="0"/>
        <v>51</v>
      </c>
      <c r="AB20" s="42">
        <v>9</v>
      </c>
      <c r="AC20">
        <v>8</v>
      </c>
      <c r="AD20" s="42">
        <v>5</v>
      </c>
      <c r="AE20">
        <v>7</v>
      </c>
      <c r="AF20" s="42">
        <v>9</v>
      </c>
      <c r="AG20">
        <v>8</v>
      </c>
      <c r="AH20" s="42">
        <v>8</v>
      </c>
      <c r="AI20">
        <v>8</v>
      </c>
      <c r="AJ20" s="42">
        <v>9</v>
      </c>
      <c r="AK20">
        <v>6</v>
      </c>
      <c r="AL20" s="42">
        <v>8</v>
      </c>
      <c r="AM20">
        <v>6</v>
      </c>
      <c r="AN20" s="42">
        <v>5</v>
      </c>
      <c r="AO20">
        <v>7</v>
      </c>
      <c r="AP20" s="33">
        <f t="shared" si="1"/>
        <v>103</v>
      </c>
      <c r="AQ20" s="42">
        <v>8</v>
      </c>
      <c r="AR20">
        <v>7</v>
      </c>
      <c r="AS20" s="42">
        <v>11</v>
      </c>
      <c r="AT20">
        <v>9</v>
      </c>
      <c r="AU20" s="42">
        <v>11</v>
      </c>
      <c r="AV20">
        <v>9</v>
      </c>
      <c r="AW20" s="42">
        <v>10</v>
      </c>
      <c r="AX20">
        <v>13</v>
      </c>
      <c r="AY20" s="42">
        <v>11</v>
      </c>
      <c r="AZ20">
        <v>14</v>
      </c>
      <c r="BA20" s="42">
        <v>15</v>
      </c>
      <c r="BB20">
        <v>10</v>
      </c>
      <c r="BC20" s="33">
        <f t="shared" si="2"/>
        <v>128</v>
      </c>
      <c r="BD20" s="42">
        <v>13</v>
      </c>
      <c r="BE20">
        <v>14</v>
      </c>
      <c r="BF20" s="42">
        <v>15</v>
      </c>
      <c r="BG20">
        <v>13</v>
      </c>
      <c r="BH20" s="42">
        <v>59</v>
      </c>
      <c r="BI20">
        <v>62</v>
      </c>
      <c r="BJ20" s="42">
        <v>52</v>
      </c>
      <c r="BK20">
        <v>45</v>
      </c>
      <c r="BL20" s="33">
        <f t="shared" si="3"/>
        <v>273</v>
      </c>
      <c r="BM20" s="42">
        <v>39</v>
      </c>
      <c r="BN20">
        <v>38</v>
      </c>
      <c r="BO20" s="42">
        <v>33</v>
      </c>
      <c r="BP20">
        <v>29</v>
      </c>
      <c r="BQ20" s="42">
        <v>34</v>
      </c>
      <c r="BR20">
        <v>26</v>
      </c>
      <c r="BS20" s="42">
        <v>29</v>
      </c>
      <c r="BT20">
        <v>30</v>
      </c>
      <c r="BU20" s="42">
        <v>29</v>
      </c>
      <c r="BV20">
        <v>25</v>
      </c>
      <c r="BW20" s="42">
        <v>25</v>
      </c>
      <c r="BX20">
        <v>23</v>
      </c>
      <c r="BY20" s="33">
        <f t="shared" si="4"/>
        <v>360</v>
      </c>
      <c r="BZ20" s="42">
        <v>22</v>
      </c>
      <c r="CA20">
        <v>21</v>
      </c>
      <c r="CB20" s="42">
        <v>15</v>
      </c>
      <c r="CC20">
        <v>20</v>
      </c>
      <c r="CD20" s="42">
        <v>11</v>
      </c>
      <c r="CE20">
        <v>10</v>
      </c>
      <c r="CF20" s="42">
        <v>9</v>
      </c>
      <c r="CG20">
        <v>10</v>
      </c>
      <c r="CH20" s="42">
        <v>8</v>
      </c>
      <c r="CI20">
        <v>13</v>
      </c>
      <c r="CJ20" s="33">
        <f t="shared" si="5"/>
        <v>139</v>
      </c>
      <c r="CK20" s="3">
        <v>21</v>
      </c>
      <c r="CL20">
        <v>524</v>
      </c>
      <c r="CM20" s="3">
        <v>38</v>
      </c>
      <c r="CN20" s="3">
        <v>64</v>
      </c>
      <c r="CO20" s="3">
        <v>230</v>
      </c>
      <c r="CP20">
        <v>27</v>
      </c>
    </row>
    <row r="21" spans="1:94" x14ac:dyDescent="0.25">
      <c r="A21" s="38" t="s">
        <v>77</v>
      </c>
      <c r="B21" s="38" t="s">
        <v>77</v>
      </c>
      <c r="C21" s="56" t="s">
        <v>254</v>
      </c>
      <c r="D21" s="56" t="s">
        <v>3</v>
      </c>
      <c r="E21" s="56" t="s">
        <v>23</v>
      </c>
      <c r="F21" s="56" t="s">
        <v>257</v>
      </c>
      <c r="G21" s="41" t="s">
        <v>208</v>
      </c>
      <c r="H21" s="56">
        <v>2383</v>
      </c>
      <c r="I21" s="56" t="s">
        <v>68</v>
      </c>
      <c r="J21" s="34">
        <f>SUM(Tabla13[[#This Row],[Total Hombres]]+Tabla13[[#This Row],[Total Mujeres]])</f>
        <v>2638</v>
      </c>
      <c r="K21" s="74">
        <v>1316</v>
      </c>
      <c r="L21" s="74">
        <v>1322</v>
      </c>
      <c r="M21">
        <v>0</v>
      </c>
      <c r="N21">
        <v>17</v>
      </c>
      <c r="O21">
        <v>20</v>
      </c>
      <c r="P21" s="58">
        <f>Tabla13[[#This Row],[0_M]]+Tabla13[[#This Row],[0_F]]</f>
        <v>34</v>
      </c>
      <c r="Q21" s="42">
        <v>17</v>
      </c>
      <c r="R21">
        <v>17</v>
      </c>
      <c r="S21" s="42">
        <v>17</v>
      </c>
      <c r="T21">
        <v>15</v>
      </c>
      <c r="U21" s="42">
        <v>20</v>
      </c>
      <c r="V21">
        <v>20</v>
      </c>
      <c r="W21" s="42">
        <v>22</v>
      </c>
      <c r="X21">
        <v>20</v>
      </c>
      <c r="Y21" s="42">
        <v>21</v>
      </c>
      <c r="Z21">
        <v>20</v>
      </c>
      <c r="AA21" s="33">
        <f t="shared" si="0"/>
        <v>138</v>
      </c>
      <c r="AB21" s="42">
        <v>21</v>
      </c>
      <c r="AC21">
        <v>20</v>
      </c>
      <c r="AD21" s="42">
        <v>25</v>
      </c>
      <c r="AE21">
        <v>22</v>
      </c>
      <c r="AF21" s="42">
        <v>26</v>
      </c>
      <c r="AG21">
        <v>23</v>
      </c>
      <c r="AH21" s="42">
        <v>26</v>
      </c>
      <c r="AI21">
        <v>24</v>
      </c>
      <c r="AJ21" s="42">
        <v>24</v>
      </c>
      <c r="AK21">
        <v>23</v>
      </c>
      <c r="AL21" s="42">
        <v>25</v>
      </c>
      <c r="AM21">
        <v>23</v>
      </c>
      <c r="AN21" s="42">
        <v>25</v>
      </c>
      <c r="AO21">
        <v>23</v>
      </c>
      <c r="AP21" s="33">
        <f t="shared" si="1"/>
        <v>330</v>
      </c>
      <c r="AQ21" s="42">
        <v>25</v>
      </c>
      <c r="AR21">
        <v>24</v>
      </c>
      <c r="AS21" s="42">
        <v>26</v>
      </c>
      <c r="AT21">
        <v>24</v>
      </c>
      <c r="AU21" s="42">
        <v>24</v>
      </c>
      <c r="AV21">
        <v>24</v>
      </c>
      <c r="AW21" s="42">
        <v>25</v>
      </c>
      <c r="AX21">
        <v>24</v>
      </c>
      <c r="AY21" s="42">
        <v>27</v>
      </c>
      <c r="AZ21">
        <v>26</v>
      </c>
      <c r="BA21" s="42">
        <v>26</v>
      </c>
      <c r="BB21">
        <v>24</v>
      </c>
      <c r="BC21" s="33">
        <f t="shared" si="2"/>
        <v>299</v>
      </c>
      <c r="BD21" s="42">
        <v>27</v>
      </c>
      <c r="BE21">
        <v>26</v>
      </c>
      <c r="BF21" s="42">
        <v>25</v>
      </c>
      <c r="BG21">
        <v>24</v>
      </c>
      <c r="BH21" s="42">
        <v>126</v>
      </c>
      <c r="BI21">
        <v>124</v>
      </c>
      <c r="BJ21" s="42">
        <v>123</v>
      </c>
      <c r="BK21">
        <v>122</v>
      </c>
      <c r="BL21" s="33">
        <f t="shared" si="3"/>
        <v>597</v>
      </c>
      <c r="BM21" s="42">
        <v>105</v>
      </c>
      <c r="BN21">
        <v>103</v>
      </c>
      <c r="BO21" s="42">
        <v>89</v>
      </c>
      <c r="BP21">
        <v>90</v>
      </c>
      <c r="BQ21" s="42">
        <v>77</v>
      </c>
      <c r="BR21">
        <v>83</v>
      </c>
      <c r="BS21" s="42">
        <v>70</v>
      </c>
      <c r="BT21">
        <v>74</v>
      </c>
      <c r="BU21" s="42">
        <v>62</v>
      </c>
      <c r="BV21">
        <v>66</v>
      </c>
      <c r="BW21" s="42">
        <v>55</v>
      </c>
      <c r="BX21">
        <v>56</v>
      </c>
      <c r="BY21" s="33">
        <f t="shared" si="4"/>
        <v>930</v>
      </c>
      <c r="BZ21" s="42">
        <v>42</v>
      </c>
      <c r="CA21">
        <v>44</v>
      </c>
      <c r="CB21" s="42">
        <v>34</v>
      </c>
      <c r="CC21">
        <v>36</v>
      </c>
      <c r="CD21" s="42">
        <v>24</v>
      </c>
      <c r="CE21">
        <v>27</v>
      </c>
      <c r="CF21" s="42">
        <v>16</v>
      </c>
      <c r="CG21">
        <v>22</v>
      </c>
      <c r="CH21" s="42">
        <v>19</v>
      </c>
      <c r="CI21">
        <v>29</v>
      </c>
      <c r="CJ21" s="33">
        <f t="shared" si="5"/>
        <v>293</v>
      </c>
      <c r="CK21" s="3">
        <v>41</v>
      </c>
      <c r="CL21">
        <v>1320</v>
      </c>
      <c r="CM21" s="3">
        <v>118</v>
      </c>
      <c r="CN21" s="3">
        <v>124</v>
      </c>
      <c r="CO21" s="3">
        <v>596</v>
      </c>
      <c r="CP21">
        <v>63</v>
      </c>
    </row>
    <row r="22" spans="1:94" x14ac:dyDescent="0.25">
      <c r="A22" s="38" t="s">
        <v>77</v>
      </c>
      <c r="B22" s="38" t="s">
        <v>77</v>
      </c>
      <c r="C22" s="56" t="s">
        <v>295</v>
      </c>
      <c r="D22" s="56" t="s">
        <v>2</v>
      </c>
      <c r="E22" s="56" t="s">
        <v>11</v>
      </c>
      <c r="F22" s="56" t="s">
        <v>11</v>
      </c>
      <c r="G22" s="41" t="s">
        <v>208</v>
      </c>
      <c r="H22" s="56">
        <v>2369</v>
      </c>
      <c r="I22" s="56" t="s">
        <v>68</v>
      </c>
      <c r="J22" s="34">
        <f>SUM(Tabla13[[#This Row],[Total Hombres]]+Tabla13[[#This Row],[Total Mujeres]])</f>
        <v>1620</v>
      </c>
      <c r="K22" s="74">
        <v>817</v>
      </c>
      <c r="L22" s="74">
        <v>803</v>
      </c>
      <c r="M22">
        <v>2</v>
      </c>
      <c r="N22">
        <v>10</v>
      </c>
      <c r="O22">
        <v>3</v>
      </c>
      <c r="P22" s="58">
        <f>Tabla13[[#This Row],[0_M]]+Tabla13[[#This Row],[0_F]]</f>
        <v>12</v>
      </c>
      <c r="Q22" s="42">
        <v>6</v>
      </c>
      <c r="R22">
        <v>6</v>
      </c>
      <c r="S22" s="42">
        <v>6</v>
      </c>
      <c r="T22">
        <v>13</v>
      </c>
      <c r="U22" s="42">
        <v>8</v>
      </c>
      <c r="V22">
        <v>9</v>
      </c>
      <c r="W22" s="42">
        <v>14</v>
      </c>
      <c r="X22">
        <v>7</v>
      </c>
      <c r="Y22" s="42">
        <v>5</v>
      </c>
      <c r="Z22">
        <v>13</v>
      </c>
      <c r="AA22" s="33">
        <f t="shared" si="0"/>
        <v>69</v>
      </c>
      <c r="AB22" s="42">
        <v>11</v>
      </c>
      <c r="AC22">
        <v>8</v>
      </c>
      <c r="AD22" s="42">
        <v>8</v>
      </c>
      <c r="AE22">
        <v>8</v>
      </c>
      <c r="AF22" s="42">
        <v>10</v>
      </c>
      <c r="AG22">
        <v>11</v>
      </c>
      <c r="AH22" s="42">
        <v>8</v>
      </c>
      <c r="AI22">
        <v>11</v>
      </c>
      <c r="AJ22" s="42">
        <v>7</v>
      </c>
      <c r="AK22">
        <v>5</v>
      </c>
      <c r="AL22" s="42">
        <v>10</v>
      </c>
      <c r="AM22">
        <v>10</v>
      </c>
      <c r="AN22" s="42">
        <v>10</v>
      </c>
      <c r="AO22">
        <v>11</v>
      </c>
      <c r="AP22" s="33">
        <f t="shared" si="1"/>
        <v>128</v>
      </c>
      <c r="AQ22" s="42">
        <v>10</v>
      </c>
      <c r="AR22">
        <v>10</v>
      </c>
      <c r="AS22" s="42">
        <v>13</v>
      </c>
      <c r="AT22">
        <v>15</v>
      </c>
      <c r="AU22" s="42">
        <v>16</v>
      </c>
      <c r="AV22">
        <v>12</v>
      </c>
      <c r="AW22" s="42">
        <v>14</v>
      </c>
      <c r="AX22">
        <v>10</v>
      </c>
      <c r="AY22" s="42">
        <v>16</v>
      </c>
      <c r="AZ22">
        <v>15</v>
      </c>
      <c r="BA22" s="42">
        <v>10</v>
      </c>
      <c r="BB22">
        <v>15</v>
      </c>
      <c r="BC22" s="33">
        <f t="shared" si="2"/>
        <v>156</v>
      </c>
      <c r="BD22" s="42">
        <v>16</v>
      </c>
      <c r="BE22">
        <v>14</v>
      </c>
      <c r="BF22" s="42">
        <v>18</v>
      </c>
      <c r="BG22">
        <v>9</v>
      </c>
      <c r="BH22" s="42">
        <v>78</v>
      </c>
      <c r="BI22">
        <v>70</v>
      </c>
      <c r="BJ22" s="42">
        <v>75</v>
      </c>
      <c r="BK22">
        <v>77</v>
      </c>
      <c r="BL22" s="33">
        <f t="shared" si="3"/>
        <v>357</v>
      </c>
      <c r="BM22" s="42">
        <v>64</v>
      </c>
      <c r="BN22">
        <v>57</v>
      </c>
      <c r="BO22" s="42">
        <v>61</v>
      </c>
      <c r="BP22">
        <v>61</v>
      </c>
      <c r="BQ22" s="42">
        <v>54</v>
      </c>
      <c r="BR22">
        <v>43</v>
      </c>
      <c r="BS22" s="42">
        <v>50</v>
      </c>
      <c r="BT22">
        <v>41</v>
      </c>
      <c r="BU22" s="42">
        <v>42</v>
      </c>
      <c r="BV22">
        <v>50</v>
      </c>
      <c r="BW22" s="42">
        <v>49</v>
      </c>
      <c r="BX22">
        <v>44</v>
      </c>
      <c r="BY22" s="33">
        <f t="shared" si="4"/>
        <v>616</v>
      </c>
      <c r="BZ22" s="42">
        <v>44</v>
      </c>
      <c r="CA22">
        <v>34</v>
      </c>
      <c r="CB22" s="42">
        <v>29</v>
      </c>
      <c r="CC22">
        <v>34</v>
      </c>
      <c r="CD22" s="42">
        <v>18</v>
      </c>
      <c r="CE22">
        <v>21</v>
      </c>
      <c r="CF22" s="42">
        <v>18</v>
      </c>
      <c r="CG22">
        <v>24</v>
      </c>
      <c r="CH22" s="42">
        <v>19</v>
      </c>
      <c r="CI22">
        <v>35</v>
      </c>
      <c r="CJ22" s="33">
        <f t="shared" si="5"/>
        <v>276</v>
      </c>
      <c r="CK22" s="3">
        <v>14</v>
      </c>
      <c r="CL22">
        <v>801</v>
      </c>
      <c r="CM22" s="3">
        <v>58</v>
      </c>
      <c r="CN22" s="3">
        <v>63</v>
      </c>
      <c r="CO22" s="3">
        <v>349</v>
      </c>
      <c r="CP22">
        <v>45</v>
      </c>
    </row>
    <row r="23" spans="1:94" x14ac:dyDescent="0.25">
      <c r="A23" s="38" t="s">
        <v>77</v>
      </c>
      <c r="B23" s="38" t="s">
        <v>77</v>
      </c>
      <c r="C23" s="56" t="s">
        <v>295</v>
      </c>
      <c r="D23" s="56" t="s">
        <v>2</v>
      </c>
      <c r="E23" s="56" t="s">
        <v>12</v>
      </c>
      <c r="F23" s="56" t="s">
        <v>12</v>
      </c>
      <c r="G23" s="41" t="s">
        <v>208</v>
      </c>
      <c r="H23" s="56">
        <v>2371</v>
      </c>
      <c r="I23" s="56" t="s">
        <v>67</v>
      </c>
      <c r="J23" s="34">
        <f>SUM(Tabla13[[#This Row],[Total Hombres]]+Tabla13[[#This Row],[Total Mujeres]])</f>
        <v>5398</v>
      </c>
      <c r="K23" s="74">
        <v>2750</v>
      </c>
      <c r="L23" s="74">
        <v>2648</v>
      </c>
      <c r="M23">
        <v>5</v>
      </c>
      <c r="N23">
        <v>42</v>
      </c>
      <c r="O23">
        <v>29</v>
      </c>
      <c r="P23" s="58">
        <f>Tabla13[[#This Row],[0_M]]+Tabla13[[#This Row],[0_F]]</f>
        <v>65</v>
      </c>
      <c r="Q23" s="42">
        <v>37</v>
      </c>
      <c r="R23">
        <v>28</v>
      </c>
      <c r="S23" s="42">
        <v>32</v>
      </c>
      <c r="T23">
        <v>48</v>
      </c>
      <c r="U23" s="42">
        <v>47</v>
      </c>
      <c r="V23">
        <v>45</v>
      </c>
      <c r="W23" s="42">
        <v>32</v>
      </c>
      <c r="X23">
        <v>40</v>
      </c>
      <c r="Y23" s="42">
        <v>44</v>
      </c>
      <c r="Z23">
        <v>47</v>
      </c>
      <c r="AA23" s="33">
        <f t="shared" si="0"/>
        <v>303</v>
      </c>
      <c r="AB23" s="42">
        <v>42</v>
      </c>
      <c r="AC23">
        <v>41</v>
      </c>
      <c r="AD23" s="42">
        <v>40</v>
      </c>
      <c r="AE23">
        <v>44</v>
      </c>
      <c r="AF23" s="42">
        <v>47</v>
      </c>
      <c r="AG23">
        <v>34</v>
      </c>
      <c r="AH23" s="42">
        <v>45</v>
      </c>
      <c r="AI23">
        <v>44</v>
      </c>
      <c r="AJ23" s="42">
        <v>38</v>
      </c>
      <c r="AK23">
        <v>45</v>
      </c>
      <c r="AL23" s="42">
        <v>43</v>
      </c>
      <c r="AM23">
        <v>45</v>
      </c>
      <c r="AN23" s="42">
        <v>58</v>
      </c>
      <c r="AO23">
        <v>47</v>
      </c>
      <c r="AP23" s="33">
        <f t="shared" si="1"/>
        <v>613</v>
      </c>
      <c r="AQ23" s="42">
        <v>48</v>
      </c>
      <c r="AR23">
        <v>40</v>
      </c>
      <c r="AS23" s="42">
        <v>51</v>
      </c>
      <c r="AT23">
        <v>48</v>
      </c>
      <c r="AU23" s="42">
        <v>44</v>
      </c>
      <c r="AV23">
        <v>43</v>
      </c>
      <c r="AW23" s="42">
        <v>59</v>
      </c>
      <c r="AX23">
        <v>45</v>
      </c>
      <c r="AY23" s="42">
        <v>65</v>
      </c>
      <c r="AZ23">
        <v>48</v>
      </c>
      <c r="BA23" s="42">
        <v>68</v>
      </c>
      <c r="BB23">
        <v>49</v>
      </c>
      <c r="BC23" s="33">
        <f t="shared" si="2"/>
        <v>608</v>
      </c>
      <c r="BD23" s="42">
        <v>63</v>
      </c>
      <c r="BE23">
        <v>59</v>
      </c>
      <c r="BF23" s="42">
        <v>48</v>
      </c>
      <c r="BG23">
        <v>51</v>
      </c>
      <c r="BH23" s="42">
        <v>289</v>
      </c>
      <c r="BI23">
        <v>268</v>
      </c>
      <c r="BJ23" s="42">
        <v>234</v>
      </c>
      <c r="BK23">
        <v>214</v>
      </c>
      <c r="BL23" s="33">
        <f t="shared" si="3"/>
        <v>1226</v>
      </c>
      <c r="BM23" s="42">
        <v>175</v>
      </c>
      <c r="BN23">
        <v>192</v>
      </c>
      <c r="BO23" s="42">
        <v>153</v>
      </c>
      <c r="BP23">
        <v>168</v>
      </c>
      <c r="BQ23" s="42">
        <v>186</v>
      </c>
      <c r="BR23">
        <v>164</v>
      </c>
      <c r="BS23" s="42">
        <v>148</v>
      </c>
      <c r="BT23">
        <v>145</v>
      </c>
      <c r="BU23" s="42">
        <v>148</v>
      </c>
      <c r="BV23">
        <v>144</v>
      </c>
      <c r="BW23" s="42">
        <v>133</v>
      </c>
      <c r="BX23">
        <v>112</v>
      </c>
      <c r="BY23" s="33">
        <f t="shared" si="4"/>
        <v>1868</v>
      </c>
      <c r="BZ23" s="42">
        <v>108</v>
      </c>
      <c r="CA23">
        <v>101</v>
      </c>
      <c r="CB23" s="42">
        <v>70</v>
      </c>
      <c r="CC23">
        <v>82</v>
      </c>
      <c r="CD23" s="42">
        <v>53</v>
      </c>
      <c r="CE23">
        <v>51</v>
      </c>
      <c r="CF23" s="42">
        <v>54</v>
      </c>
      <c r="CG23">
        <v>57</v>
      </c>
      <c r="CH23" s="42">
        <v>48</v>
      </c>
      <c r="CI23">
        <v>59</v>
      </c>
      <c r="CJ23" s="33">
        <f t="shared" si="5"/>
        <v>683</v>
      </c>
      <c r="CK23" s="3">
        <v>78</v>
      </c>
      <c r="CL23">
        <v>2648</v>
      </c>
      <c r="CM23" s="3">
        <v>223</v>
      </c>
      <c r="CN23" s="3">
        <v>252</v>
      </c>
      <c r="CO23" s="3">
        <v>1151</v>
      </c>
      <c r="CP23">
        <v>164</v>
      </c>
    </row>
    <row r="24" spans="1:94" x14ac:dyDescent="0.25">
      <c r="A24" s="38" t="s">
        <v>77</v>
      </c>
      <c r="B24" s="38" t="s">
        <v>77</v>
      </c>
      <c r="C24" s="56" t="s">
        <v>255</v>
      </c>
      <c r="D24" s="56" t="s">
        <v>3</v>
      </c>
      <c r="E24" s="56" t="s">
        <v>19</v>
      </c>
      <c r="F24" s="56" t="s">
        <v>19</v>
      </c>
      <c r="G24" s="41" t="s">
        <v>208</v>
      </c>
      <c r="H24" s="56">
        <v>2388</v>
      </c>
      <c r="I24" s="56" t="s">
        <v>67</v>
      </c>
      <c r="J24" s="34">
        <f>SUM(Tabla13[[#This Row],[Total Hombres]]+Tabla13[[#This Row],[Total Mujeres]])</f>
        <v>5531</v>
      </c>
      <c r="K24" s="74">
        <v>2660</v>
      </c>
      <c r="L24" s="74">
        <v>2871</v>
      </c>
      <c r="M24">
        <v>2</v>
      </c>
      <c r="N24">
        <v>38</v>
      </c>
      <c r="O24">
        <v>35</v>
      </c>
      <c r="P24" s="58">
        <f>Tabla13[[#This Row],[0_M]]+Tabla13[[#This Row],[0_F]]</f>
        <v>67</v>
      </c>
      <c r="Q24" s="42">
        <v>35</v>
      </c>
      <c r="R24">
        <v>32</v>
      </c>
      <c r="S24" s="42">
        <v>37</v>
      </c>
      <c r="T24">
        <v>35</v>
      </c>
      <c r="U24" s="42">
        <v>38</v>
      </c>
      <c r="V24">
        <v>29</v>
      </c>
      <c r="W24" s="42">
        <v>31</v>
      </c>
      <c r="X24">
        <v>39</v>
      </c>
      <c r="Y24" s="42">
        <v>32</v>
      </c>
      <c r="Z24">
        <v>34</v>
      </c>
      <c r="AA24" s="33">
        <f t="shared" si="0"/>
        <v>238</v>
      </c>
      <c r="AB24" s="42">
        <v>34</v>
      </c>
      <c r="AC24">
        <v>40</v>
      </c>
      <c r="AD24" s="42">
        <v>37</v>
      </c>
      <c r="AE24">
        <v>37</v>
      </c>
      <c r="AF24" s="42">
        <v>37</v>
      </c>
      <c r="AG24">
        <v>34</v>
      </c>
      <c r="AH24" s="42">
        <v>41</v>
      </c>
      <c r="AI24">
        <v>38</v>
      </c>
      <c r="AJ24" s="42">
        <v>40</v>
      </c>
      <c r="AK24">
        <v>37</v>
      </c>
      <c r="AL24" s="42">
        <v>37</v>
      </c>
      <c r="AM24">
        <v>35</v>
      </c>
      <c r="AN24" s="42">
        <v>33</v>
      </c>
      <c r="AO24">
        <v>38</v>
      </c>
      <c r="AP24" s="33">
        <f t="shared" si="1"/>
        <v>518</v>
      </c>
      <c r="AQ24" s="42">
        <v>33</v>
      </c>
      <c r="AR24">
        <v>40</v>
      </c>
      <c r="AS24" s="42">
        <v>43</v>
      </c>
      <c r="AT24">
        <v>44</v>
      </c>
      <c r="AU24" s="42">
        <v>38</v>
      </c>
      <c r="AV24">
        <v>41</v>
      </c>
      <c r="AW24" s="42">
        <v>44</v>
      </c>
      <c r="AX24">
        <v>49</v>
      </c>
      <c r="AY24" s="42">
        <v>57</v>
      </c>
      <c r="AZ24">
        <v>43</v>
      </c>
      <c r="BA24" s="42">
        <v>43</v>
      </c>
      <c r="BB24">
        <v>52</v>
      </c>
      <c r="BC24" s="33">
        <f t="shared" si="2"/>
        <v>527</v>
      </c>
      <c r="BD24" s="42">
        <v>57</v>
      </c>
      <c r="BE24">
        <v>56</v>
      </c>
      <c r="BF24" s="42">
        <v>49</v>
      </c>
      <c r="BG24">
        <v>52</v>
      </c>
      <c r="BH24" s="42">
        <v>274</v>
      </c>
      <c r="BI24">
        <v>270</v>
      </c>
      <c r="BJ24" s="42">
        <v>267</v>
      </c>
      <c r="BK24">
        <v>264</v>
      </c>
      <c r="BL24" s="33">
        <f t="shared" si="3"/>
        <v>1289</v>
      </c>
      <c r="BM24" s="42">
        <v>184</v>
      </c>
      <c r="BN24">
        <v>208</v>
      </c>
      <c r="BO24" s="42">
        <v>182</v>
      </c>
      <c r="BP24">
        <v>189</v>
      </c>
      <c r="BQ24" s="42">
        <v>154</v>
      </c>
      <c r="BR24">
        <v>188</v>
      </c>
      <c r="BS24" s="42">
        <v>161</v>
      </c>
      <c r="BT24">
        <v>186</v>
      </c>
      <c r="BU24" s="42">
        <v>160</v>
      </c>
      <c r="BV24">
        <v>176</v>
      </c>
      <c r="BW24" s="42">
        <v>124</v>
      </c>
      <c r="BX24">
        <v>149</v>
      </c>
      <c r="BY24" s="33">
        <f t="shared" si="4"/>
        <v>2061</v>
      </c>
      <c r="BZ24" s="42">
        <v>100</v>
      </c>
      <c r="CA24">
        <v>106</v>
      </c>
      <c r="CB24" s="42">
        <v>87</v>
      </c>
      <c r="CC24">
        <v>112</v>
      </c>
      <c r="CD24" s="42">
        <v>62</v>
      </c>
      <c r="CE24">
        <v>78</v>
      </c>
      <c r="CF24" s="42">
        <v>55</v>
      </c>
      <c r="CG24">
        <v>66</v>
      </c>
      <c r="CH24" s="42">
        <v>54</v>
      </c>
      <c r="CI24">
        <v>74</v>
      </c>
      <c r="CJ24" s="33">
        <f t="shared" si="5"/>
        <v>794</v>
      </c>
      <c r="CK24" s="3">
        <v>80</v>
      </c>
      <c r="CL24">
        <v>2871</v>
      </c>
      <c r="CM24" s="3">
        <v>198</v>
      </c>
      <c r="CN24" s="3">
        <v>252</v>
      </c>
      <c r="CO24" s="3">
        <v>1305</v>
      </c>
      <c r="CP24">
        <v>122</v>
      </c>
    </row>
    <row r="25" spans="1:94" x14ac:dyDescent="0.25">
      <c r="A25" s="38" t="s">
        <v>77</v>
      </c>
      <c r="B25" s="38" t="s">
        <v>77</v>
      </c>
      <c r="C25" s="56" t="s">
        <v>78</v>
      </c>
      <c r="D25" s="56" t="s">
        <v>4</v>
      </c>
      <c r="E25" s="56" t="s">
        <v>4</v>
      </c>
      <c r="F25" s="56" t="s">
        <v>297</v>
      </c>
      <c r="G25" s="41" t="s">
        <v>208</v>
      </c>
      <c r="H25" s="56">
        <v>30366</v>
      </c>
      <c r="I25" s="56" t="s">
        <v>68</v>
      </c>
      <c r="J25" s="34">
        <f>SUM(Tabla13[[#This Row],[Total Hombres]]+Tabla13[[#This Row],[Total Mujeres]])</f>
        <v>0</v>
      </c>
      <c r="K25">
        <v>0</v>
      </c>
      <c r="L25">
        <v>0</v>
      </c>
      <c r="M25">
        <v>0</v>
      </c>
      <c r="N25">
        <v>0</v>
      </c>
      <c r="O25">
        <v>0</v>
      </c>
      <c r="P25" s="58">
        <f>Tabla13[[#This Row],[0_M]]+Tabla13[[#This Row],[0_F]]</f>
        <v>0</v>
      </c>
      <c r="Q25" s="42">
        <v>0</v>
      </c>
      <c r="R25">
        <v>0</v>
      </c>
      <c r="S25" s="42">
        <v>0</v>
      </c>
      <c r="T25">
        <v>0</v>
      </c>
      <c r="U25" s="42">
        <v>0</v>
      </c>
      <c r="V25">
        <v>0</v>
      </c>
      <c r="W25" s="42">
        <v>0</v>
      </c>
      <c r="X25">
        <v>0</v>
      </c>
      <c r="Y25" s="42">
        <v>0</v>
      </c>
      <c r="Z25">
        <v>0</v>
      </c>
      <c r="AA25" s="33">
        <f t="shared" si="0"/>
        <v>0</v>
      </c>
      <c r="AB25" s="42">
        <v>0</v>
      </c>
      <c r="AC25">
        <v>0</v>
      </c>
      <c r="AD25" s="42">
        <v>0</v>
      </c>
      <c r="AE25">
        <v>0</v>
      </c>
      <c r="AF25" s="42">
        <v>0</v>
      </c>
      <c r="AG25">
        <v>0</v>
      </c>
      <c r="AH25" s="42">
        <v>0</v>
      </c>
      <c r="AI25">
        <v>0</v>
      </c>
      <c r="AJ25" s="42">
        <v>0</v>
      </c>
      <c r="AK25">
        <v>0</v>
      </c>
      <c r="AL25" s="42">
        <v>0</v>
      </c>
      <c r="AM25">
        <v>0</v>
      </c>
      <c r="AN25" s="42">
        <v>0</v>
      </c>
      <c r="AO25">
        <v>0</v>
      </c>
      <c r="AP25" s="33">
        <f t="shared" si="1"/>
        <v>0</v>
      </c>
      <c r="AQ25" s="42">
        <v>0</v>
      </c>
      <c r="AR25">
        <v>0</v>
      </c>
      <c r="AS25" s="42">
        <v>0</v>
      </c>
      <c r="AT25">
        <v>0</v>
      </c>
      <c r="AU25" s="42">
        <v>0</v>
      </c>
      <c r="AV25">
        <v>0</v>
      </c>
      <c r="AW25" s="42">
        <v>0</v>
      </c>
      <c r="AX25">
        <v>0</v>
      </c>
      <c r="AY25" s="42">
        <v>0</v>
      </c>
      <c r="AZ25">
        <v>0</v>
      </c>
      <c r="BA25" s="42">
        <v>0</v>
      </c>
      <c r="BB25">
        <v>0</v>
      </c>
      <c r="BC25" s="33">
        <f t="shared" si="2"/>
        <v>0</v>
      </c>
      <c r="BD25" s="42">
        <v>0</v>
      </c>
      <c r="BE25">
        <v>0</v>
      </c>
      <c r="BF25" s="42">
        <v>0</v>
      </c>
      <c r="BG25">
        <v>0</v>
      </c>
      <c r="BH25" s="42">
        <v>0</v>
      </c>
      <c r="BI25">
        <v>0</v>
      </c>
      <c r="BJ25" s="42">
        <v>0</v>
      </c>
      <c r="BK25">
        <v>0</v>
      </c>
      <c r="BL25" s="33">
        <f t="shared" si="3"/>
        <v>0</v>
      </c>
      <c r="BM25" s="42">
        <v>0</v>
      </c>
      <c r="BN25">
        <v>0</v>
      </c>
      <c r="BO25" s="42">
        <v>0</v>
      </c>
      <c r="BP25">
        <v>0</v>
      </c>
      <c r="BQ25" s="42">
        <v>0</v>
      </c>
      <c r="BR25">
        <v>0</v>
      </c>
      <c r="BS25" s="42">
        <v>0</v>
      </c>
      <c r="BT25">
        <v>0</v>
      </c>
      <c r="BU25" s="42">
        <v>0</v>
      </c>
      <c r="BV25">
        <v>0</v>
      </c>
      <c r="BW25" s="42">
        <v>0</v>
      </c>
      <c r="BX25">
        <v>0</v>
      </c>
      <c r="BY25" s="33">
        <f t="shared" si="4"/>
        <v>0</v>
      </c>
      <c r="BZ25" s="42">
        <v>0</v>
      </c>
      <c r="CA25">
        <v>0</v>
      </c>
      <c r="CB25" s="42">
        <v>0</v>
      </c>
      <c r="CC25">
        <v>0</v>
      </c>
      <c r="CD25" s="42">
        <v>0</v>
      </c>
      <c r="CE25">
        <v>0</v>
      </c>
      <c r="CF25" s="42">
        <v>0</v>
      </c>
      <c r="CG25">
        <v>0</v>
      </c>
      <c r="CH25" s="42">
        <v>0</v>
      </c>
      <c r="CI25">
        <v>0</v>
      </c>
      <c r="CJ25" s="33">
        <f t="shared" si="5"/>
        <v>0</v>
      </c>
      <c r="CK25" s="3">
        <v>0</v>
      </c>
      <c r="CL25">
        <v>0</v>
      </c>
      <c r="CM25" s="3">
        <v>0</v>
      </c>
      <c r="CN25" s="3">
        <v>0</v>
      </c>
      <c r="CO25" s="3">
        <v>0</v>
      </c>
      <c r="CP25">
        <v>0</v>
      </c>
    </row>
    <row r="26" spans="1:94" x14ac:dyDescent="0.25">
      <c r="A26" s="38" t="s">
        <v>77</v>
      </c>
      <c r="B26" s="38" t="s">
        <v>77</v>
      </c>
      <c r="C26" s="56" t="s">
        <v>254</v>
      </c>
      <c r="D26" s="56" t="s">
        <v>3</v>
      </c>
      <c r="E26" s="56" t="s">
        <v>23</v>
      </c>
      <c r="F26" s="56" t="s">
        <v>260</v>
      </c>
      <c r="G26" s="41" t="s">
        <v>208</v>
      </c>
      <c r="H26" s="56">
        <v>26387</v>
      </c>
      <c r="I26" s="56" t="s">
        <v>68</v>
      </c>
      <c r="J26" s="34">
        <f>SUM(Tabla13[[#This Row],[Total Hombres]]+Tabla13[[#This Row],[Total Mujeres]])</f>
        <v>0</v>
      </c>
      <c r="K26">
        <v>0</v>
      </c>
      <c r="L26">
        <v>0</v>
      </c>
      <c r="M26">
        <v>0</v>
      </c>
      <c r="N26">
        <v>0</v>
      </c>
      <c r="O26">
        <v>0</v>
      </c>
      <c r="P26" s="58">
        <f>Tabla13[[#This Row],[0_M]]+Tabla13[[#This Row],[0_F]]</f>
        <v>0</v>
      </c>
      <c r="Q26" s="42">
        <v>0</v>
      </c>
      <c r="R26">
        <v>0</v>
      </c>
      <c r="S26" s="42">
        <v>0</v>
      </c>
      <c r="T26">
        <v>0</v>
      </c>
      <c r="U26" s="42">
        <v>0</v>
      </c>
      <c r="V26">
        <v>0</v>
      </c>
      <c r="W26" s="42">
        <v>0</v>
      </c>
      <c r="X26">
        <v>0</v>
      </c>
      <c r="Y26" s="42">
        <v>0</v>
      </c>
      <c r="Z26">
        <v>0</v>
      </c>
      <c r="AA26" s="33">
        <f t="shared" si="0"/>
        <v>0</v>
      </c>
      <c r="AB26" s="42">
        <v>0</v>
      </c>
      <c r="AC26">
        <v>0</v>
      </c>
      <c r="AD26" s="42">
        <v>0</v>
      </c>
      <c r="AE26">
        <v>0</v>
      </c>
      <c r="AF26" s="42">
        <v>0</v>
      </c>
      <c r="AG26">
        <v>0</v>
      </c>
      <c r="AH26" s="42">
        <v>0</v>
      </c>
      <c r="AI26">
        <v>0</v>
      </c>
      <c r="AJ26" s="42">
        <v>0</v>
      </c>
      <c r="AK26">
        <v>0</v>
      </c>
      <c r="AL26" s="42">
        <v>0</v>
      </c>
      <c r="AM26">
        <v>0</v>
      </c>
      <c r="AN26" s="42">
        <v>0</v>
      </c>
      <c r="AO26">
        <v>0</v>
      </c>
      <c r="AP26" s="33">
        <f t="shared" si="1"/>
        <v>0</v>
      </c>
      <c r="AQ26" s="42">
        <v>0</v>
      </c>
      <c r="AR26">
        <v>0</v>
      </c>
      <c r="AS26" s="42">
        <v>0</v>
      </c>
      <c r="AT26">
        <v>0</v>
      </c>
      <c r="AU26" s="42">
        <v>0</v>
      </c>
      <c r="AV26">
        <v>0</v>
      </c>
      <c r="AW26" s="42">
        <v>0</v>
      </c>
      <c r="AX26">
        <v>0</v>
      </c>
      <c r="AY26" s="42">
        <v>0</v>
      </c>
      <c r="AZ26">
        <v>0</v>
      </c>
      <c r="BA26" s="42">
        <v>0</v>
      </c>
      <c r="BB26">
        <v>0</v>
      </c>
      <c r="BC26" s="33">
        <f t="shared" si="2"/>
        <v>0</v>
      </c>
      <c r="BD26" s="42">
        <v>0</v>
      </c>
      <c r="BE26">
        <v>0</v>
      </c>
      <c r="BF26" s="42">
        <v>0</v>
      </c>
      <c r="BG26">
        <v>0</v>
      </c>
      <c r="BH26" s="42">
        <v>0</v>
      </c>
      <c r="BI26">
        <v>0</v>
      </c>
      <c r="BJ26" s="42">
        <v>0</v>
      </c>
      <c r="BK26">
        <v>0</v>
      </c>
      <c r="BL26" s="33">
        <f t="shared" si="3"/>
        <v>0</v>
      </c>
      <c r="BM26" s="42">
        <v>0</v>
      </c>
      <c r="BN26">
        <v>0</v>
      </c>
      <c r="BO26" s="42">
        <v>0</v>
      </c>
      <c r="BP26">
        <v>0</v>
      </c>
      <c r="BQ26" s="42">
        <v>0</v>
      </c>
      <c r="BR26">
        <v>0</v>
      </c>
      <c r="BS26" s="42">
        <v>0</v>
      </c>
      <c r="BT26">
        <v>0</v>
      </c>
      <c r="BU26" s="42">
        <v>0</v>
      </c>
      <c r="BV26">
        <v>0</v>
      </c>
      <c r="BW26" s="42">
        <v>0</v>
      </c>
      <c r="BX26">
        <v>0</v>
      </c>
      <c r="BY26" s="33">
        <f t="shared" si="4"/>
        <v>0</v>
      </c>
      <c r="BZ26" s="42">
        <v>0</v>
      </c>
      <c r="CA26">
        <v>0</v>
      </c>
      <c r="CB26" s="42">
        <v>0</v>
      </c>
      <c r="CC26">
        <v>0</v>
      </c>
      <c r="CD26" s="42">
        <v>0</v>
      </c>
      <c r="CE26">
        <v>0</v>
      </c>
      <c r="CF26" s="42">
        <v>0</v>
      </c>
      <c r="CG26">
        <v>0</v>
      </c>
      <c r="CH26" s="42">
        <v>0</v>
      </c>
      <c r="CI26">
        <v>0</v>
      </c>
      <c r="CJ26" s="33">
        <f t="shared" si="5"/>
        <v>0</v>
      </c>
      <c r="CK26" s="3">
        <v>0</v>
      </c>
      <c r="CL26">
        <v>0</v>
      </c>
      <c r="CM26" s="3">
        <v>0</v>
      </c>
      <c r="CN26" s="3">
        <v>0</v>
      </c>
      <c r="CO26" s="3">
        <v>0</v>
      </c>
      <c r="CP26">
        <v>0</v>
      </c>
    </row>
    <row r="27" spans="1:94" x14ac:dyDescent="0.25">
      <c r="A27" s="38" t="s">
        <v>77</v>
      </c>
      <c r="B27" s="38" t="s">
        <v>77</v>
      </c>
      <c r="C27" s="56" t="s">
        <v>18</v>
      </c>
      <c r="D27" s="56" t="s">
        <v>1</v>
      </c>
      <c r="E27" s="56" t="s">
        <v>8</v>
      </c>
      <c r="F27" s="66" t="s">
        <v>8</v>
      </c>
      <c r="G27" s="41" t="s">
        <v>208</v>
      </c>
      <c r="H27" s="56">
        <v>2320</v>
      </c>
      <c r="I27" s="56" t="s">
        <v>64</v>
      </c>
      <c r="J27" s="34">
        <f>SUM(Tabla13[[#This Row],[Total Hombres]]+Tabla13[[#This Row],[Total Mujeres]])</f>
        <v>985</v>
      </c>
      <c r="K27" s="74">
        <v>492</v>
      </c>
      <c r="L27" s="74">
        <v>493</v>
      </c>
      <c r="M27">
        <v>0</v>
      </c>
      <c r="N27">
        <v>2</v>
      </c>
      <c r="O27">
        <v>8</v>
      </c>
      <c r="P27" s="58">
        <f>Tabla13[[#This Row],[0_M]]+Tabla13[[#This Row],[0_F]]</f>
        <v>7</v>
      </c>
      <c r="Q27" s="42">
        <v>3</v>
      </c>
      <c r="R27">
        <v>4</v>
      </c>
      <c r="S27" s="42">
        <v>4</v>
      </c>
      <c r="T27">
        <v>5</v>
      </c>
      <c r="U27" s="42">
        <v>8</v>
      </c>
      <c r="V27">
        <v>10</v>
      </c>
      <c r="W27" s="42">
        <v>9</v>
      </c>
      <c r="X27">
        <v>5</v>
      </c>
      <c r="Y27" s="42">
        <v>4</v>
      </c>
      <c r="Z27">
        <v>3</v>
      </c>
      <c r="AA27" s="33">
        <f t="shared" si="0"/>
        <v>44</v>
      </c>
      <c r="AB27" s="42">
        <v>8</v>
      </c>
      <c r="AC27">
        <v>9</v>
      </c>
      <c r="AD27" s="42">
        <v>3</v>
      </c>
      <c r="AE27">
        <v>4</v>
      </c>
      <c r="AF27" s="42">
        <v>2</v>
      </c>
      <c r="AG27">
        <v>5</v>
      </c>
      <c r="AH27" s="42">
        <v>5</v>
      </c>
      <c r="AI27">
        <v>9</v>
      </c>
      <c r="AJ27" s="42">
        <v>9</v>
      </c>
      <c r="AK27">
        <v>3</v>
      </c>
      <c r="AL27" s="42">
        <v>11</v>
      </c>
      <c r="AM27">
        <v>4</v>
      </c>
      <c r="AN27" s="42">
        <v>6</v>
      </c>
      <c r="AO27">
        <v>3</v>
      </c>
      <c r="AP27" s="33">
        <f t="shared" si="1"/>
        <v>81</v>
      </c>
      <c r="AQ27" s="42">
        <v>6</v>
      </c>
      <c r="AR27">
        <v>5</v>
      </c>
      <c r="AS27" s="42">
        <v>7</v>
      </c>
      <c r="AT27">
        <v>4</v>
      </c>
      <c r="AU27" s="42">
        <v>6</v>
      </c>
      <c r="AV27">
        <v>10</v>
      </c>
      <c r="AW27" s="42">
        <v>7</v>
      </c>
      <c r="AX27">
        <v>11</v>
      </c>
      <c r="AY27" s="42">
        <v>9</v>
      </c>
      <c r="AZ27">
        <v>9</v>
      </c>
      <c r="BA27" s="42">
        <v>8</v>
      </c>
      <c r="BB27">
        <v>9</v>
      </c>
      <c r="BC27" s="33">
        <f t="shared" si="2"/>
        <v>91</v>
      </c>
      <c r="BD27" s="42">
        <v>12</v>
      </c>
      <c r="BE27">
        <v>11</v>
      </c>
      <c r="BF27" s="42">
        <v>9</v>
      </c>
      <c r="BG27">
        <v>13</v>
      </c>
      <c r="BH27" s="42">
        <v>44</v>
      </c>
      <c r="BI27">
        <v>41</v>
      </c>
      <c r="BJ27" s="42">
        <v>50</v>
      </c>
      <c r="BK27">
        <v>46</v>
      </c>
      <c r="BL27" s="33">
        <f t="shared" si="3"/>
        <v>226</v>
      </c>
      <c r="BM27" s="42">
        <v>36</v>
      </c>
      <c r="BN27">
        <v>40</v>
      </c>
      <c r="BO27" s="42">
        <v>32</v>
      </c>
      <c r="BP27">
        <v>36</v>
      </c>
      <c r="BQ27" s="42">
        <v>31</v>
      </c>
      <c r="BR27">
        <v>25</v>
      </c>
      <c r="BS27" s="42">
        <v>32</v>
      </c>
      <c r="BT27">
        <v>36</v>
      </c>
      <c r="BU27" s="42">
        <v>39</v>
      </c>
      <c r="BV27">
        <v>34</v>
      </c>
      <c r="BW27" s="42">
        <v>31</v>
      </c>
      <c r="BX27">
        <v>31</v>
      </c>
      <c r="BY27" s="33">
        <f t="shared" si="4"/>
        <v>403</v>
      </c>
      <c r="BZ27" s="42">
        <v>21</v>
      </c>
      <c r="CA27">
        <v>13</v>
      </c>
      <c r="CB27" s="42">
        <v>12</v>
      </c>
      <c r="CC27">
        <v>16</v>
      </c>
      <c r="CD27" s="42">
        <v>11</v>
      </c>
      <c r="CE27">
        <v>13</v>
      </c>
      <c r="CF27" s="42">
        <v>6</v>
      </c>
      <c r="CG27">
        <v>15</v>
      </c>
      <c r="CH27" s="42">
        <v>11</v>
      </c>
      <c r="CI27">
        <v>11</v>
      </c>
      <c r="CJ27" s="33">
        <f t="shared" si="5"/>
        <v>129</v>
      </c>
      <c r="CK27" s="3">
        <v>11</v>
      </c>
      <c r="CL27">
        <v>493</v>
      </c>
      <c r="CM27" s="3">
        <v>26</v>
      </c>
      <c r="CN27" s="3">
        <v>53</v>
      </c>
      <c r="CO27" s="3">
        <v>224</v>
      </c>
      <c r="CP27">
        <v>15</v>
      </c>
    </row>
    <row r="28" spans="1:94" x14ac:dyDescent="0.25">
      <c r="A28" s="38" t="s">
        <v>77</v>
      </c>
      <c r="B28" s="38" t="s">
        <v>77</v>
      </c>
      <c r="C28" s="56" t="s">
        <v>255</v>
      </c>
      <c r="D28" s="56" t="s">
        <v>3</v>
      </c>
      <c r="E28" s="56" t="s">
        <v>19</v>
      </c>
      <c r="F28" s="56" t="s">
        <v>265</v>
      </c>
      <c r="G28" s="41" t="s">
        <v>208</v>
      </c>
      <c r="H28" s="56">
        <v>2391</v>
      </c>
      <c r="I28" s="56" t="s">
        <v>68</v>
      </c>
      <c r="J28" s="34">
        <f>SUM(Tabla13[[#This Row],[Total Hombres]]+Tabla13[[#This Row],[Total Mujeres]])</f>
        <v>2617</v>
      </c>
      <c r="K28" s="74">
        <v>1258</v>
      </c>
      <c r="L28" s="74">
        <v>1359</v>
      </c>
      <c r="M28">
        <v>1</v>
      </c>
      <c r="N28">
        <v>18</v>
      </c>
      <c r="O28">
        <v>16</v>
      </c>
      <c r="P28" s="58">
        <f>Tabla13[[#This Row],[0_M]]+Tabla13[[#This Row],[0_F]]</f>
        <v>32</v>
      </c>
      <c r="Q28" s="42">
        <v>17</v>
      </c>
      <c r="R28">
        <v>15</v>
      </c>
      <c r="S28" s="42">
        <v>17</v>
      </c>
      <c r="T28">
        <v>17</v>
      </c>
      <c r="U28" s="42">
        <v>18</v>
      </c>
      <c r="V28">
        <v>14</v>
      </c>
      <c r="W28" s="42">
        <v>15</v>
      </c>
      <c r="X28">
        <v>18</v>
      </c>
      <c r="Y28" s="42">
        <v>15</v>
      </c>
      <c r="Z28">
        <v>16</v>
      </c>
      <c r="AA28" s="33">
        <f t="shared" si="0"/>
        <v>113</v>
      </c>
      <c r="AB28" s="42">
        <v>16</v>
      </c>
      <c r="AC28">
        <v>19</v>
      </c>
      <c r="AD28" s="42">
        <v>17</v>
      </c>
      <c r="AE28">
        <v>18</v>
      </c>
      <c r="AF28" s="42">
        <v>17</v>
      </c>
      <c r="AG28">
        <v>16</v>
      </c>
      <c r="AH28" s="42">
        <v>19</v>
      </c>
      <c r="AI28">
        <v>18</v>
      </c>
      <c r="AJ28" s="42">
        <v>19</v>
      </c>
      <c r="AK28">
        <v>17</v>
      </c>
      <c r="AL28" s="42">
        <v>17</v>
      </c>
      <c r="AM28">
        <v>17</v>
      </c>
      <c r="AN28" s="42">
        <v>16</v>
      </c>
      <c r="AO28">
        <v>18</v>
      </c>
      <c r="AP28" s="33">
        <f t="shared" si="1"/>
        <v>244</v>
      </c>
      <c r="AQ28" s="42">
        <v>16</v>
      </c>
      <c r="AR28">
        <v>19</v>
      </c>
      <c r="AS28" s="42">
        <v>21</v>
      </c>
      <c r="AT28">
        <v>21</v>
      </c>
      <c r="AU28" s="42">
        <v>18</v>
      </c>
      <c r="AV28">
        <v>19</v>
      </c>
      <c r="AW28" s="42">
        <v>21</v>
      </c>
      <c r="AX28">
        <v>23</v>
      </c>
      <c r="AY28" s="42">
        <v>27</v>
      </c>
      <c r="AZ28">
        <v>20</v>
      </c>
      <c r="BA28" s="42">
        <v>20</v>
      </c>
      <c r="BB28">
        <v>25</v>
      </c>
      <c r="BC28" s="33">
        <f t="shared" si="2"/>
        <v>250</v>
      </c>
      <c r="BD28" s="42">
        <v>27</v>
      </c>
      <c r="BE28">
        <v>27</v>
      </c>
      <c r="BF28" s="42">
        <v>23</v>
      </c>
      <c r="BG28">
        <v>25</v>
      </c>
      <c r="BH28" s="42">
        <v>130</v>
      </c>
      <c r="BI28">
        <v>128</v>
      </c>
      <c r="BJ28" s="42">
        <v>126</v>
      </c>
      <c r="BK28">
        <v>125</v>
      </c>
      <c r="BL28" s="33">
        <f t="shared" si="3"/>
        <v>611</v>
      </c>
      <c r="BM28" s="42">
        <v>87</v>
      </c>
      <c r="BN28">
        <v>98</v>
      </c>
      <c r="BO28" s="42">
        <v>86</v>
      </c>
      <c r="BP28">
        <v>89</v>
      </c>
      <c r="BQ28" s="42">
        <v>73</v>
      </c>
      <c r="BR28">
        <v>89</v>
      </c>
      <c r="BS28" s="42">
        <v>76</v>
      </c>
      <c r="BT28">
        <v>88</v>
      </c>
      <c r="BU28" s="42">
        <v>76</v>
      </c>
      <c r="BV28">
        <v>83</v>
      </c>
      <c r="BW28" s="42">
        <v>59</v>
      </c>
      <c r="BX28">
        <v>71</v>
      </c>
      <c r="BY28" s="33">
        <f t="shared" si="4"/>
        <v>975</v>
      </c>
      <c r="BZ28" s="42">
        <v>47</v>
      </c>
      <c r="CA28">
        <v>50</v>
      </c>
      <c r="CB28" s="42">
        <v>41</v>
      </c>
      <c r="CC28">
        <v>53</v>
      </c>
      <c r="CD28" s="42">
        <v>29</v>
      </c>
      <c r="CE28">
        <v>37</v>
      </c>
      <c r="CF28" s="42">
        <v>26</v>
      </c>
      <c r="CG28">
        <v>31</v>
      </c>
      <c r="CH28" s="42">
        <v>26</v>
      </c>
      <c r="CI28">
        <v>35</v>
      </c>
      <c r="CJ28" s="33">
        <f t="shared" si="5"/>
        <v>375</v>
      </c>
      <c r="CK28" s="3">
        <v>38</v>
      </c>
      <c r="CL28">
        <v>1358</v>
      </c>
      <c r="CM28" s="3">
        <v>94</v>
      </c>
      <c r="CN28" s="3">
        <v>120</v>
      </c>
      <c r="CO28" s="3">
        <v>617</v>
      </c>
      <c r="CP28">
        <v>58</v>
      </c>
    </row>
    <row r="29" spans="1:94" x14ac:dyDescent="0.25">
      <c r="A29" s="38" t="s">
        <v>77</v>
      </c>
      <c r="B29" s="38" t="s">
        <v>77</v>
      </c>
      <c r="C29" s="56" t="s">
        <v>78</v>
      </c>
      <c r="D29" s="56" t="s">
        <v>4</v>
      </c>
      <c r="E29" s="56" t="s">
        <v>27</v>
      </c>
      <c r="F29" s="64" t="s">
        <v>27</v>
      </c>
      <c r="G29" s="41" t="s">
        <v>208</v>
      </c>
      <c r="H29" s="56">
        <v>2415</v>
      </c>
      <c r="I29" s="56" t="s">
        <v>68</v>
      </c>
      <c r="J29" s="34">
        <f>SUM(Tabla13[[#This Row],[Total Hombres]]+Tabla13[[#This Row],[Total Mujeres]])</f>
        <v>925</v>
      </c>
      <c r="K29" s="74">
        <v>456</v>
      </c>
      <c r="L29" s="74">
        <v>469</v>
      </c>
      <c r="M29">
        <v>4</v>
      </c>
      <c r="N29">
        <v>14</v>
      </c>
      <c r="O29">
        <v>6</v>
      </c>
      <c r="P29" s="58">
        <f>Tabla13[[#This Row],[0_M]]+Tabla13[[#This Row],[0_F]]</f>
        <v>18</v>
      </c>
      <c r="Q29" s="42">
        <v>11</v>
      </c>
      <c r="R29">
        <v>7</v>
      </c>
      <c r="S29" s="42">
        <v>8</v>
      </c>
      <c r="T29">
        <v>10</v>
      </c>
      <c r="U29" s="42">
        <v>8</v>
      </c>
      <c r="V29">
        <v>7</v>
      </c>
      <c r="W29" s="42">
        <v>3</v>
      </c>
      <c r="X29">
        <v>8</v>
      </c>
      <c r="Y29" s="42">
        <v>7</v>
      </c>
      <c r="Z29">
        <v>4</v>
      </c>
      <c r="AA29" s="33">
        <f t="shared" si="0"/>
        <v>47</v>
      </c>
      <c r="AB29" s="42">
        <v>10</v>
      </c>
      <c r="AC29">
        <v>4</v>
      </c>
      <c r="AD29" s="42">
        <v>6</v>
      </c>
      <c r="AE29">
        <v>3</v>
      </c>
      <c r="AF29" s="42">
        <v>3</v>
      </c>
      <c r="AG29">
        <v>8</v>
      </c>
      <c r="AH29" s="42">
        <v>4</v>
      </c>
      <c r="AI29">
        <v>8</v>
      </c>
      <c r="AJ29" s="42">
        <v>9</v>
      </c>
      <c r="AK29">
        <v>7</v>
      </c>
      <c r="AL29" s="42">
        <v>8</v>
      </c>
      <c r="AM29">
        <v>3</v>
      </c>
      <c r="AN29" s="42">
        <v>8</v>
      </c>
      <c r="AO29">
        <v>3</v>
      </c>
      <c r="AP29" s="33">
        <f t="shared" si="1"/>
        <v>84</v>
      </c>
      <c r="AQ29" s="42">
        <v>8</v>
      </c>
      <c r="AR29">
        <v>3</v>
      </c>
      <c r="AS29" s="42">
        <v>5</v>
      </c>
      <c r="AT29">
        <v>3</v>
      </c>
      <c r="AU29" s="42">
        <v>6</v>
      </c>
      <c r="AV29">
        <v>8</v>
      </c>
      <c r="AW29" s="42">
        <v>5</v>
      </c>
      <c r="AX29">
        <v>5</v>
      </c>
      <c r="AY29" s="42">
        <v>5</v>
      </c>
      <c r="AZ29">
        <v>7</v>
      </c>
      <c r="BA29" s="42">
        <v>7</v>
      </c>
      <c r="BB29">
        <v>8</v>
      </c>
      <c r="BC29" s="33">
        <f t="shared" si="2"/>
        <v>70</v>
      </c>
      <c r="BD29" s="42">
        <v>10</v>
      </c>
      <c r="BE29">
        <v>5</v>
      </c>
      <c r="BF29" s="42">
        <v>5</v>
      </c>
      <c r="BG29">
        <v>9</v>
      </c>
      <c r="BH29" s="42">
        <v>28</v>
      </c>
      <c r="BI29">
        <v>35</v>
      </c>
      <c r="BJ29" s="42">
        <v>31</v>
      </c>
      <c r="BK29">
        <v>37</v>
      </c>
      <c r="BL29" s="33">
        <f t="shared" si="3"/>
        <v>160</v>
      </c>
      <c r="BM29" s="42">
        <v>24</v>
      </c>
      <c r="BN29">
        <v>35</v>
      </c>
      <c r="BO29" s="42">
        <v>28</v>
      </c>
      <c r="BP29">
        <v>29</v>
      </c>
      <c r="BQ29" s="42">
        <v>32</v>
      </c>
      <c r="BR29">
        <v>33</v>
      </c>
      <c r="BS29" s="42">
        <v>30</v>
      </c>
      <c r="BT29">
        <v>33</v>
      </c>
      <c r="BU29" s="42">
        <v>37</v>
      </c>
      <c r="BV29">
        <v>31</v>
      </c>
      <c r="BW29" s="42">
        <v>31</v>
      </c>
      <c r="BX29">
        <v>24</v>
      </c>
      <c r="BY29" s="33">
        <f t="shared" si="4"/>
        <v>367</v>
      </c>
      <c r="BZ29" s="42">
        <v>25</v>
      </c>
      <c r="CA29">
        <v>21</v>
      </c>
      <c r="CB29" s="42">
        <v>16</v>
      </c>
      <c r="CC29">
        <v>19</v>
      </c>
      <c r="CD29" s="42">
        <v>12</v>
      </c>
      <c r="CE29">
        <v>17</v>
      </c>
      <c r="CF29" s="42">
        <v>11</v>
      </c>
      <c r="CG29">
        <v>12</v>
      </c>
      <c r="CH29" s="42">
        <v>15</v>
      </c>
      <c r="CI29">
        <v>23</v>
      </c>
      <c r="CJ29" s="33">
        <f t="shared" si="5"/>
        <v>171</v>
      </c>
      <c r="CK29" s="3">
        <v>21</v>
      </c>
      <c r="CL29">
        <v>469</v>
      </c>
      <c r="CM29" s="3">
        <v>20</v>
      </c>
      <c r="CN29" s="3">
        <v>34</v>
      </c>
      <c r="CO29" s="3">
        <v>202</v>
      </c>
      <c r="CP29">
        <v>29</v>
      </c>
    </row>
    <row r="30" spans="1:94" x14ac:dyDescent="0.25">
      <c r="A30" s="38" t="s">
        <v>77</v>
      </c>
      <c r="B30" s="38" t="s">
        <v>77</v>
      </c>
      <c r="C30" s="56" t="s">
        <v>78</v>
      </c>
      <c r="D30" s="56" t="s">
        <v>4</v>
      </c>
      <c r="E30" s="56" t="s">
        <v>28</v>
      </c>
      <c r="F30" s="56" t="s">
        <v>28</v>
      </c>
      <c r="G30" s="41" t="s">
        <v>208</v>
      </c>
      <c r="H30" s="56">
        <v>2416</v>
      </c>
      <c r="I30" s="56" t="s">
        <v>68</v>
      </c>
      <c r="J30" s="34">
        <f>SUM(Tabla13[[#This Row],[Total Hombres]]+Tabla13[[#This Row],[Total Mujeres]])</f>
        <v>5089</v>
      </c>
      <c r="K30" s="74">
        <v>2462</v>
      </c>
      <c r="L30" s="74">
        <v>2627</v>
      </c>
      <c r="M30">
        <v>8</v>
      </c>
      <c r="N30">
        <v>48</v>
      </c>
      <c r="O30">
        <v>39</v>
      </c>
      <c r="P30" s="58">
        <f>Tabla13[[#This Row],[0_M]]+Tabla13[[#This Row],[0_F]]</f>
        <v>97</v>
      </c>
      <c r="Q30" s="42">
        <v>52</v>
      </c>
      <c r="R30">
        <v>45</v>
      </c>
      <c r="S30" s="42">
        <v>40</v>
      </c>
      <c r="T30">
        <v>47</v>
      </c>
      <c r="U30" s="42">
        <v>60</v>
      </c>
      <c r="V30">
        <v>59</v>
      </c>
      <c r="W30" s="42">
        <v>41</v>
      </c>
      <c r="X30">
        <v>40</v>
      </c>
      <c r="Y30" s="42">
        <v>50</v>
      </c>
      <c r="Z30">
        <v>50</v>
      </c>
      <c r="AA30" s="33">
        <f t="shared" si="0"/>
        <v>347</v>
      </c>
      <c r="AB30" s="42">
        <v>55</v>
      </c>
      <c r="AC30">
        <v>60</v>
      </c>
      <c r="AD30" s="42">
        <v>36</v>
      </c>
      <c r="AE30">
        <v>40</v>
      </c>
      <c r="AF30" s="42">
        <v>51</v>
      </c>
      <c r="AG30">
        <v>39</v>
      </c>
      <c r="AH30" s="42">
        <v>53</v>
      </c>
      <c r="AI30">
        <v>51</v>
      </c>
      <c r="AJ30" s="42">
        <v>45</v>
      </c>
      <c r="AK30">
        <v>36</v>
      </c>
      <c r="AL30" s="42">
        <v>49</v>
      </c>
      <c r="AM30">
        <v>37</v>
      </c>
      <c r="AN30" s="42">
        <v>50</v>
      </c>
      <c r="AO30">
        <v>42</v>
      </c>
      <c r="AP30" s="33">
        <f t="shared" si="1"/>
        <v>644</v>
      </c>
      <c r="AQ30" s="42">
        <v>33</v>
      </c>
      <c r="AR30">
        <v>37</v>
      </c>
      <c r="AS30" s="42">
        <v>40</v>
      </c>
      <c r="AT30">
        <v>35</v>
      </c>
      <c r="AU30" s="42">
        <v>32</v>
      </c>
      <c r="AV30">
        <v>45</v>
      </c>
      <c r="AW30" s="42">
        <v>40</v>
      </c>
      <c r="AX30">
        <v>50</v>
      </c>
      <c r="AY30" s="42">
        <v>51</v>
      </c>
      <c r="AZ30">
        <v>39</v>
      </c>
      <c r="BA30" s="42">
        <v>51</v>
      </c>
      <c r="BB30">
        <v>48</v>
      </c>
      <c r="BC30" s="33">
        <f t="shared" si="2"/>
        <v>501</v>
      </c>
      <c r="BD30" s="42">
        <v>58</v>
      </c>
      <c r="BE30">
        <v>44</v>
      </c>
      <c r="BF30" s="42">
        <v>51</v>
      </c>
      <c r="BG30">
        <v>43</v>
      </c>
      <c r="BH30" s="42">
        <v>223</v>
      </c>
      <c r="BI30">
        <v>219</v>
      </c>
      <c r="BJ30" s="42">
        <v>175</v>
      </c>
      <c r="BK30">
        <v>223</v>
      </c>
      <c r="BL30" s="33">
        <f t="shared" si="3"/>
        <v>1036</v>
      </c>
      <c r="BM30" s="42">
        <v>146</v>
      </c>
      <c r="BN30">
        <v>192</v>
      </c>
      <c r="BO30" s="42">
        <v>137</v>
      </c>
      <c r="BP30">
        <v>159</v>
      </c>
      <c r="BQ30" s="42">
        <v>148</v>
      </c>
      <c r="BR30">
        <v>153</v>
      </c>
      <c r="BS30" s="42">
        <v>111</v>
      </c>
      <c r="BT30">
        <v>143</v>
      </c>
      <c r="BU30" s="42">
        <v>129</v>
      </c>
      <c r="BV30">
        <v>135</v>
      </c>
      <c r="BW30" s="42">
        <v>118</v>
      </c>
      <c r="BX30">
        <v>133</v>
      </c>
      <c r="BY30" s="33">
        <f t="shared" si="4"/>
        <v>1704</v>
      </c>
      <c r="BZ30" s="42">
        <v>87</v>
      </c>
      <c r="CA30">
        <v>101</v>
      </c>
      <c r="CB30" s="42">
        <v>93</v>
      </c>
      <c r="CC30">
        <v>77</v>
      </c>
      <c r="CD30" s="42">
        <v>64</v>
      </c>
      <c r="CE30">
        <v>68</v>
      </c>
      <c r="CF30" s="42">
        <v>41</v>
      </c>
      <c r="CG30">
        <v>62</v>
      </c>
      <c r="CH30" s="42">
        <v>52</v>
      </c>
      <c r="CI30">
        <v>75</v>
      </c>
      <c r="CJ30" s="33">
        <f t="shared" si="5"/>
        <v>720</v>
      </c>
      <c r="CK30" s="3">
        <v>102</v>
      </c>
      <c r="CL30">
        <v>2627</v>
      </c>
      <c r="CM30" s="3">
        <v>196</v>
      </c>
      <c r="CN30" s="3">
        <v>224</v>
      </c>
      <c r="CO30" s="3">
        <v>1089</v>
      </c>
      <c r="CP30">
        <v>202</v>
      </c>
    </row>
    <row r="31" spans="1:94" x14ac:dyDescent="0.25">
      <c r="A31" s="40" t="s">
        <v>77</v>
      </c>
      <c r="B31" s="40" t="s">
        <v>77</v>
      </c>
      <c r="C31" s="56" t="s">
        <v>16</v>
      </c>
      <c r="D31" s="56" t="s">
        <v>2</v>
      </c>
      <c r="E31" s="56" t="s">
        <v>13</v>
      </c>
      <c r="F31" s="56" t="s">
        <v>13</v>
      </c>
      <c r="G31" s="41" t="s">
        <v>208</v>
      </c>
      <c r="H31" s="56">
        <v>2372</v>
      </c>
      <c r="I31" s="56" t="s">
        <v>68</v>
      </c>
      <c r="J31" s="34">
        <f>SUM(Tabla13[[#This Row],[Total Hombres]]+Tabla13[[#This Row],[Total Mujeres]])</f>
        <v>1835</v>
      </c>
      <c r="K31" s="74">
        <v>929</v>
      </c>
      <c r="L31" s="74">
        <v>906</v>
      </c>
      <c r="M31">
        <v>0</v>
      </c>
      <c r="N31">
        <v>7</v>
      </c>
      <c r="O31">
        <v>14</v>
      </c>
      <c r="P31" s="58">
        <f>Tabla13[[#This Row],[0_M]]+Tabla13[[#This Row],[0_F]]</f>
        <v>17</v>
      </c>
      <c r="Q31" s="42">
        <v>11</v>
      </c>
      <c r="R31">
        <v>6</v>
      </c>
      <c r="S31" s="42">
        <v>13</v>
      </c>
      <c r="T31">
        <v>4</v>
      </c>
      <c r="U31" s="42">
        <v>10</v>
      </c>
      <c r="V31">
        <v>8</v>
      </c>
      <c r="W31" s="42">
        <v>10</v>
      </c>
      <c r="X31">
        <v>13</v>
      </c>
      <c r="Y31" s="42">
        <v>12</v>
      </c>
      <c r="Z31">
        <v>8</v>
      </c>
      <c r="AA31" s="33">
        <f t="shared" si="0"/>
        <v>65</v>
      </c>
      <c r="AB31" s="42">
        <v>18</v>
      </c>
      <c r="AC31">
        <v>15</v>
      </c>
      <c r="AD31" s="42">
        <v>8</v>
      </c>
      <c r="AE31">
        <v>10</v>
      </c>
      <c r="AF31" s="42">
        <v>10</v>
      </c>
      <c r="AG31">
        <v>13</v>
      </c>
      <c r="AH31" s="42">
        <v>10</v>
      </c>
      <c r="AI31">
        <v>8</v>
      </c>
      <c r="AJ31" s="42">
        <v>13</v>
      </c>
      <c r="AK31">
        <v>12</v>
      </c>
      <c r="AL31" s="42">
        <v>10</v>
      </c>
      <c r="AM31">
        <v>13</v>
      </c>
      <c r="AN31" s="42">
        <v>10</v>
      </c>
      <c r="AO31">
        <v>9</v>
      </c>
      <c r="AP31" s="33">
        <f t="shared" si="1"/>
        <v>159</v>
      </c>
      <c r="AQ31" s="42">
        <v>9</v>
      </c>
      <c r="AR31">
        <v>11</v>
      </c>
      <c r="AS31" s="42">
        <v>9</v>
      </c>
      <c r="AT31">
        <v>14</v>
      </c>
      <c r="AU31" s="42">
        <v>7</v>
      </c>
      <c r="AV31">
        <v>15</v>
      </c>
      <c r="AW31" s="42">
        <v>14</v>
      </c>
      <c r="AX31">
        <v>20</v>
      </c>
      <c r="AY31" s="42">
        <v>22</v>
      </c>
      <c r="AZ31">
        <v>21</v>
      </c>
      <c r="BA31" s="42">
        <v>19</v>
      </c>
      <c r="BB31">
        <v>20</v>
      </c>
      <c r="BC31" s="33">
        <f t="shared" si="2"/>
        <v>181</v>
      </c>
      <c r="BD31" s="42">
        <v>19</v>
      </c>
      <c r="BE31">
        <v>14</v>
      </c>
      <c r="BF31" s="42">
        <v>19</v>
      </c>
      <c r="BG31">
        <v>32</v>
      </c>
      <c r="BH31" s="42">
        <v>95</v>
      </c>
      <c r="BI31">
        <v>82</v>
      </c>
      <c r="BJ31" s="42">
        <v>73</v>
      </c>
      <c r="BK31">
        <v>66</v>
      </c>
      <c r="BL31" s="33">
        <f t="shared" si="3"/>
        <v>400</v>
      </c>
      <c r="BM31" s="42">
        <v>65</v>
      </c>
      <c r="BN31">
        <v>64</v>
      </c>
      <c r="BO31" s="42">
        <v>60</v>
      </c>
      <c r="BP31">
        <v>54</v>
      </c>
      <c r="BQ31" s="42">
        <v>56</v>
      </c>
      <c r="BR31">
        <v>48</v>
      </c>
      <c r="BS31" s="42">
        <v>71</v>
      </c>
      <c r="BT31">
        <v>52</v>
      </c>
      <c r="BU31" s="42">
        <v>54</v>
      </c>
      <c r="BV31">
        <v>49</v>
      </c>
      <c r="BW31" s="42">
        <v>61</v>
      </c>
      <c r="BX31">
        <v>52</v>
      </c>
      <c r="BY31" s="33">
        <f t="shared" si="4"/>
        <v>686</v>
      </c>
      <c r="BZ31" s="42">
        <v>44</v>
      </c>
      <c r="CA31">
        <v>48</v>
      </c>
      <c r="CB31" s="42">
        <v>31</v>
      </c>
      <c r="CC31">
        <v>33</v>
      </c>
      <c r="CD31" s="42">
        <v>35</v>
      </c>
      <c r="CE31">
        <v>22</v>
      </c>
      <c r="CF31" s="42">
        <v>13</v>
      </c>
      <c r="CG31">
        <v>33</v>
      </c>
      <c r="CH31" s="42">
        <v>18</v>
      </c>
      <c r="CI31">
        <v>37</v>
      </c>
      <c r="CJ31" s="33">
        <f t="shared" si="5"/>
        <v>314</v>
      </c>
      <c r="CK31" s="3">
        <v>22</v>
      </c>
      <c r="CL31">
        <v>906</v>
      </c>
      <c r="CM31" s="3">
        <v>62</v>
      </c>
      <c r="CN31" s="3">
        <v>107</v>
      </c>
      <c r="CO31" s="3">
        <v>366</v>
      </c>
      <c r="CP31">
        <v>29</v>
      </c>
    </row>
    <row r="32" spans="1:94" x14ac:dyDescent="0.25">
      <c r="A32" s="38" t="s">
        <v>77</v>
      </c>
      <c r="B32" s="38" t="s">
        <v>77</v>
      </c>
      <c r="C32" s="56" t="s">
        <v>254</v>
      </c>
      <c r="D32" s="56" t="s">
        <v>3</v>
      </c>
      <c r="E32" s="56" t="s">
        <v>23</v>
      </c>
      <c r="F32" s="56" t="s">
        <v>254</v>
      </c>
      <c r="G32" s="41" t="s">
        <v>208</v>
      </c>
      <c r="H32" s="56">
        <v>2384</v>
      </c>
      <c r="I32" s="56" t="s">
        <v>67</v>
      </c>
      <c r="J32" s="34">
        <f>SUM(Tabla13[[#This Row],[Total Hombres]]+Tabla13[[#This Row],[Total Mujeres]])</f>
        <v>14514</v>
      </c>
      <c r="K32" s="74">
        <v>7245</v>
      </c>
      <c r="L32" s="74">
        <v>7269</v>
      </c>
      <c r="M32">
        <v>5</v>
      </c>
      <c r="N32">
        <v>92</v>
      </c>
      <c r="O32">
        <v>106</v>
      </c>
      <c r="P32" s="58">
        <f>Tabla13[[#This Row],[0_M]]+Tabla13[[#This Row],[0_F]]</f>
        <v>187</v>
      </c>
      <c r="Q32" s="42">
        <v>96</v>
      </c>
      <c r="R32">
        <v>91</v>
      </c>
      <c r="S32" s="42">
        <v>92</v>
      </c>
      <c r="T32">
        <v>82</v>
      </c>
      <c r="U32" s="42">
        <v>109</v>
      </c>
      <c r="V32">
        <v>109</v>
      </c>
      <c r="W32" s="42">
        <v>119</v>
      </c>
      <c r="X32">
        <v>110</v>
      </c>
      <c r="Y32" s="42">
        <v>114</v>
      </c>
      <c r="Z32">
        <v>107</v>
      </c>
      <c r="AA32" s="33">
        <f t="shared" si="0"/>
        <v>750</v>
      </c>
      <c r="AB32" s="42">
        <v>115</v>
      </c>
      <c r="AC32">
        <v>108</v>
      </c>
      <c r="AD32" s="42">
        <v>140</v>
      </c>
      <c r="AE32">
        <v>120</v>
      </c>
      <c r="AF32" s="42">
        <v>142</v>
      </c>
      <c r="AG32">
        <v>127</v>
      </c>
      <c r="AH32" s="42">
        <v>145</v>
      </c>
      <c r="AI32">
        <v>133</v>
      </c>
      <c r="AJ32" s="42">
        <v>133</v>
      </c>
      <c r="AK32">
        <v>126</v>
      </c>
      <c r="AL32" s="42">
        <v>138</v>
      </c>
      <c r="AM32">
        <v>125</v>
      </c>
      <c r="AN32" s="42">
        <v>137</v>
      </c>
      <c r="AO32">
        <v>129</v>
      </c>
      <c r="AP32" s="33">
        <f t="shared" si="1"/>
        <v>1818</v>
      </c>
      <c r="AQ32" s="42">
        <v>140</v>
      </c>
      <c r="AR32">
        <v>135</v>
      </c>
      <c r="AS32" s="42">
        <v>141</v>
      </c>
      <c r="AT32">
        <v>133</v>
      </c>
      <c r="AU32" s="42">
        <v>133</v>
      </c>
      <c r="AV32">
        <v>129</v>
      </c>
      <c r="AW32" s="42">
        <v>137</v>
      </c>
      <c r="AX32">
        <v>131</v>
      </c>
      <c r="AY32" s="42">
        <v>146</v>
      </c>
      <c r="AZ32">
        <v>142</v>
      </c>
      <c r="BA32" s="42">
        <v>145</v>
      </c>
      <c r="BB32">
        <v>133</v>
      </c>
      <c r="BC32" s="33">
        <f t="shared" si="2"/>
        <v>1645</v>
      </c>
      <c r="BD32" s="42">
        <v>148</v>
      </c>
      <c r="BE32">
        <v>145</v>
      </c>
      <c r="BF32" s="42">
        <v>139</v>
      </c>
      <c r="BG32">
        <v>133</v>
      </c>
      <c r="BH32" s="42">
        <v>695</v>
      </c>
      <c r="BI32">
        <v>681</v>
      </c>
      <c r="BJ32" s="42">
        <v>677</v>
      </c>
      <c r="BK32">
        <v>672</v>
      </c>
      <c r="BL32" s="33">
        <f t="shared" si="3"/>
        <v>3290</v>
      </c>
      <c r="BM32" s="42">
        <v>576</v>
      </c>
      <c r="BN32">
        <v>566</v>
      </c>
      <c r="BO32" s="42">
        <v>489</v>
      </c>
      <c r="BP32">
        <v>494</v>
      </c>
      <c r="BQ32" s="42">
        <v>424</v>
      </c>
      <c r="BR32">
        <v>458</v>
      </c>
      <c r="BS32" s="42">
        <v>385</v>
      </c>
      <c r="BT32">
        <v>408</v>
      </c>
      <c r="BU32" s="42">
        <v>341</v>
      </c>
      <c r="BV32">
        <v>365</v>
      </c>
      <c r="BW32" s="42">
        <v>304</v>
      </c>
      <c r="BX32">
        <v>309</v>
      </c>
      <c r="BY32" s="33">
        <f t="shared" si="4"/>
        <v>5119</v>
      </c>
      <c r="BZ32" s="42">
        <v>234</v>
      </c>
      <c r="CA32">
        <v>245</v>
      </c>
      <c r="CB32" s="42">
        <v>186</v>
      </c>
      <c r="CC32">
        <v>199</v>
      </c>
      <c r="CD32" s="42">
        <v>129</v>
      </c>
      <c r="CE32">
        <v>147</v>
      </c>
      <c r="CF32" s="42">
        <v>89</v>
      </c>
      <c r="CG32">
        <v>120</v>
      </c>
      <c r="CH32" s="42">
        <v>107</v>
      </c>
      <c r="CI32">
        <v>157</v>
      </c>
      <c r="CJ32" s="33">
        <f t="shared" si="5"/>
        <v>1613</v>
      </c>
      <c r="CK32" s="3">
        <v>220</v>
      </c>
      <c r="CL32">
        <v>7267</v>
      </c>
      <c r="CM32" s="3">
        <v>651</v>
      </c>
      <c r="CN32" s="3">
        <v>684</v>
      </c>
      <c r="CO32" s="3">
        <v>3279</v>
      </c>
      <c r="CP32">
        <v>344</v>
      </c>
    </row>
    <row r="33" spans="1:94" x14ac:dyDescent="0.25">
      <c r="A33" s="38" t="s">
        <v>77</v>
      </c>
      <c r="B33" s="38" t="s">
        <v>77</v>
      </c>
      <c r="C33" s="56" t="s">
        <v>254</v>
      </c>
      <c r="D33" s="56" t="s">
        <v>3</v>
      </c>
      <c r="E33" s="56" t="s">
        <v>20</v>
      </c>
      <c r="F33" s="56" t="s">
        <v>266</v>
      </c>
      <c r="G33" s="41" t="s">
        <v>208</v>
      </c>
      <c r="H33" s="56">
        <v>2393</v>
      </c>
      <c r="I33" s="56" t="s">
        <v>64</v>
      </c>
      <c r="J33" s="34">
        <f>SUM(Tabla13[[#This Row],[Total Hombres]]+Tabla13[[#This Row],[Total Mujeres]])</f>
        <v>944</v>
      </c>
      <c r="K33" s="74">
        <v>457</v>
      </c>
      <c r="L33" s="74">
        <v>487</v>
      </c>
      <c r="M33">
        <v>0</v>
      </c>
      <c r="N33">
        <v>10</v>
      </c>
      <c r="O33">
        <v>8</v>
      </c>
      <c r="P33" s="58">
        <f>Tabla13[[#This Row],[0_M]]+Tabla13[[#This Row],[0_F]]</f>
        <v>15</v>
      </c>
      <c r="Q33" s="42">
        <v>7</v>
      </c>
      <c r="R33">
        <v>8</v>
      </c>
      <c r="S33" s="42">
        <v>8</v>
      </c>
      <c r="T33">
        <v>6</v>
      </c>
      <c r="U33" s="42">
        <v>8</v>
      </c>
      <c r="V33">
        <v>8</v>
      </c>
      <c r="W33" s="42">
        <v>6</v>
      </c>
      <c r="X33">
        <v>8</v>
      </c>
      <c r="Y33" s="42">
        <v>8</v>
      </c>
      <c r="Z33">
        <v>8</v>
      </c>
      <c r="AA33" s="33">
        <f t="shared" si="0"/>
        <v>52</v>
      </c>
      <c r="AB33" s="42">
        <v>7</v>
      </c>
      <c r="AC33">
        <v>7</v>
      </c>
      <c r="AD33" s="42">
        <v>8</v>
      </c>
      <c r="AE33">
        <v>8</v>
      </c>
      <c r="AF33" s="42">
        <v>8</v>
      </c>
      <c r="AG33">
        <v>8</v>
      </c>
      <c r="AH33" s="42">
        <v>9</v>
      </c>
      <c r="AI33">
        <v>8</v>
      </c>
      <c r="AJ33" s="42">
        <v>10</v>
      </c>
      <c r="AK33">
        <v>7</v>
      </c>
      <c r="AL33" s="42">
        <v>8</v>
      </c>
      <c r="AM33">
        <v>7</v>
      </c>
      <c r="AN33" s="42">
        <v>8</v>
      </c>
      <c r="AO33">
        <v>8</v>
      </c>
      <c r="AP33" s="33">
        <f t="shared" si="1"/>
        <v>111</v>
      </c>
      <c r="AQ33" s="42">
        <v>7</v>
      </c>
      <c r="AR33">
        <v>9</v>
      </c>
      <c r="AS33" s="42">
        <v>7</v>
      </c>
      <c r="AT33">
        <v>7</v>
      </c>
      <c r="AU33" s="42">
        <v>7</v>
      </c>
      <c r="AV33">
        <v>8</v>
      </c>
      <c r="AW33" s="42">
        <v>9</v>
      </c>
      <c r="AX33">
        <v>10</v>
      </c>
      <c r="AY33" s="42">
        <v>11</v>
      </c>
      <c r="AZ33">
        <v>9</v>
      </c>
      <c r="BA33" s="42">
        <v>10</v>
      </c>
      <c r="BB33">
        <v>11</v>
      </c>
      <c r="BC33" s="33">
        <f t="shared" si="2"/>
        <v>105</v>
      </c>
      <c r="BD33" s="42">
        <v>11</v>
      </c>
      <c r="BE33">
        <v>10</v>
      </c>
      <c r="BF33" s="42">
        <v>7</v>
      </c>
      <c r="BG33">
        <v>9</v>
      </c>
      <c r="BH33" s="42">
        <v>49</v>
      </c>
      <c r="BI33">
        <v>51</v>
      </c>
      <c r="BJ33" s="42">
        <v>39</v>
      </c>
      <c r="BK33">
        <v>45</v>
      </c>
      <c r="BL33" s="33">
        <f t="shared" si="3"/>
        <v>221</v>
      </c>
      <c r="BM33" s="42">
        <v>36</v>
      </c>
      <c r="BN33">
        <v>40</v>
      </c>
      <c r="BO33" s="42">
        <v>30</v>
      </c>
      <c r="BP33">
        <v>31</v>
      </c>
      <c r="BQ33" s="42">
        <v>32</v>
      </c>
      <c r="BR33">
        <v>27</v>
      </c>
      <c r="BS33" s="42">
        <v>23</v>
      </c>
      <c r="BT33">
        <v>26</v>
      </c>
      <c r="BU33" s="42">
        <v>21</v>
      </c>
      <c r="BV33">
        <v>24</v>
      </c>
      <c r="BW33" s="42">
        <v>17</v>
      </c>
      <c r="BX33">
        <v>20</v>
      </c>
      <c r="BY33" s="33">
        <f t="shared" si="4"/>
        <v>327</v>
      </c>
      <c r="BZ33" s="42">
        <v>14</v>
      </c>
      <c r="CA33">
        <v>14</v>
      </c>
      <c r="CB33" s="42">
        <v>12</v>
      </c>
      <c r="CC33">
        <v>13</v>
      </c>
      <c r="CD33" s="42">
        <v>8</v>
      </c>
      <c r="CE33">
        <v>11</v>
      </c>
      <c r="CF33" s="42">
        <v>7</v>
      </c>
      <c r="CG33">
        <v>10</v>
      </c>
      <c r="CH33" s="42">
        <v>5</v>
      </c>
      <c r="CI33">
        <v>11</v>
      </c>
      <c r="CJ33" s="33">
        <f t="shared" si="5"/>
        <v>105</v>
      </c>
      <c r="CK33" s="3">
        <v>20</v>
      </c>
      <c r="CL33">
        <v>489</v>
      </c>
      <c r="CM33" s="3">
        <v>39</v>
      </c>
      <c r="CN33" s="3">
        <v>49</v>
      </c>
      <c r="CO33" s="3">
        <v>220</v>
      </c>
      <c r="CP33">
        <v>35</v>
      </c>
    </row>
    <row r="34" spans="1:94" x14ac:dyDescent="0.25">
      <c r="A34" s="38" t="s">
        <v>77</v>
      </c>
      <c r="B34" s="38" t="s">
        <v>77</v>
      </c>
      <c r="C34" s="56" t="s">
        <v>78</v>
      </c>
      <c r="D34" s="56" t="s">
        <v>4</v>
      </c>
      <c r="E34" s="56" t="s">
        <v>29</v>
      </c>
      <c r="F34" s="65" t="s">
        <v>294</v>
      </c>
      <c r="G34" s="41" t="s">
        <v>208</v>
      </c>
      <c r="H34" s="56">
        <v>2417</v>
      </c>
      <c r="I34" s="56" t="s">
        <v>68</v>
      </c>
      <c r="J34" s="34">
        <f>SUM(Tabla13[[#This Row],[Total Hombres]]+Tabla13[[#This Row],[Total Mujeres]])</f>
        <v>1779</v>
      </c>
      <c r="K34" s="74">
        <v>866</v>
      </c>
      <c r="L34" s="74">
        <v>913</v>
      </c>
      <c r="M34">
        <v>2</v>
      </c>
      <c r="N34">
        <v>11</v>
      </c>
      <c r="O34">
        <v>14</v>
      </c>
      <c r="P34" s="58">
        <f>Tabla13[[#This Row],[0_M]]+Tabla13[[#This Row],[0_F]]</f>
        <v>22</v>
      </c>
      <c r="Q34" s="42">
        <v>16</v>
      </c>
      <c r="R34">
        <v>6</v>
      </c>
      <c r="S34" s="42">
        <v>18</v>
      </c>
      <c r="T34">
        <v>15</v>
      </c>
      <c r="U34" s="42">
        <v>12</v>
      </c>
      <c r="V34">
        <v>15</v>
      </c>
      <c r="W34" s="42">
        <v>14</v>
      </c>
      <c r="X34">
        <v>13</v>
      </c>
      <c r="Y34" s="42">
        <v>12</v>
      </c>
      <c r="Z34">
        <v>17</v>
      </c>
      <c r="AA34" s="33">
        <f t="shared" ref="AA34:AA55" si="6">SUM(T34:Z34)</f>
        <v>98</v>
      </c>
      <c r="AB34" s="42">
        <v>19</v>
      </c>
      <c r="AC34">
        <v>21</v>
      </c>
      <c r="AD34" s="42">
        <v>12</v>
      </c>
      <c r="AE34">
        <v>12</v>
      </c>
      <c r="AF34" s="42">
        <v>11</v>
      </c>
      <c r="AG34">
        <v>15</v>
      </c>
      <c r="AH34" s="42">
        <v>21</v>
      </c>
      <c r="AI34">
        <v>14</v>
      </c>
      <c r="AJ34" s="42">
        <v>12</v>
      </c>
      <c r="AK34">
        <v>11</v>
      </c>
      <c r="AL34" s="42">
        <v>14</v>
      </c>
      <c r="AM34">
        <v>12</v>
      </c>
      <c r="AN34" s="42">
        <v>16</v>
      </c>
      <c r="AO34">
        <v>13</v>
      </c>
      <c r="AP34" s="33">
        <f t="shared" ref="AP34:AP55" si="7">SUM(AB34:AO34)</f>
        <v>203</v>
      </c>
      <c r="AQ34" s="42">
        <v>14</v>
      </c>
      <c r="AR34">
        <v>14</v>
      </c>
      <c r="AS34" s="42">
        <v>14</v>
      </c>
      <c r="AT34">
        <v>9</v>
      </c>
      <c r="AU34" s="42">
        <v>10</v>
      </c>
      <c r="AV34">
        <v>17</v>
      </c>
      <c r="AW34" s="42">
        <v>14</v>
      </c>
      <c r="AX34">
        <v>16</v>
      </c>
      <c r="AY34" s="42">
        <v>17</v>
      </c>
      <c r="AZ34">
        <v>20</v>
      </c>
      <c r="BA34" s="42">
        <v>17</v>
      </c>
      <c r="BB34">
        <v>18</v>
      </c>
      <c r="BC34" s="33">
        <f t="shared" ref="BC34:BC55" si="8">SUM(AQ34:BB34)</f>
        <v>180</v>
      </c>
      <c r="BD34" s="42">
        <v>23</v>
      </c>
      <c r="BE34">
        <v>17</v>
      </c>
      <c r="BF34" s="42">
        <v>20</v>
      </c>
      <c r="BG34">
        <v>16</v>
      </c>
      <c r="BH34" s="42">
        <v>75</v>
      </c>
      <c r="BI34">
        <v>80</v>
      </c>
      <c r="BJ34" s="42">
        <v>61</v>
      </c>
      <c r="BK34">
        <v>72</v>
      </c>
      <c r="BL34" s="33">
        <f t="shared" ref="BL34:BL55" si="9">SUM(BD34:BK34)</f>
        <v>364</v>
      </c>
      <c r="BM34" s="42">
        <v>52</v>
      </c>
      <c r="BN34">
        <v>65</v>
      </c>
      <c r="BO34" s="42">
        <v>46</v>
      </c>
      <c r="BP34">
        <v>59</v>
      </c>
      <c r="BQ34" s="42">
        <v>53</v>
      </c>
      <c r="BR34">
        <v>48</v>
      </c>
      <c r="BS34" s="42">
        <v>46</v>
      </c>
      <c r="BT34">
        <v>61</v>
      </c>
      <c r="BU34" s="42">
        <v>55</v>
      </c>
      <c r="BV34">
        <v>53</v>
      </c>
      <c r="BW34" s="42">
        <v>56</v>
      </c>
      <c r="BX34">
        <v>44</v>
      </c>
      <c r="BY34" s="33">
        <f t="shared" ref="BY34:BY55" si="10">SUM(BM34:BX34)</f>
        <v>638</v>
      </c>
      <c r="BZ34" s="42">
        <v>30</v>
      </c>
      <c r="CA34">
        <v>31</v>
      </c>
      <c r="CB34" s="42">
        <v>27</v>
      </c>
      <c r="CC34">
        <v>32</v>
      </c>
      <c r="CD34" s="42">
        <v>22</v>
      </c>
      <c r="CE34">
        <v>23</v>
      </c>
      <c r="CF34" s="42">
        <v>15</v>
      </c>
      <c r="CG34">
        <v>20</v>
      </c>
      <c r="CH34" s="42">
        <v>22</v>
      </c>
      <c r="CI34">
        <v>34</v>
      </c>
      <c r="CJ34" s="33">
        <f t="shared" ref="CJ34:CJ55" si="11">SUM(BZ34:CI34)</f>
        <v>256</v>
      </c>
      <c r="CK34" s="3">
        <v>27</v>
      </c>
      <c r="CL34">
        <v>910</v>
      </c>
      <c r="CM34" s="3">
        <v>65</v>
      </c>
      <c r="CN34" s="3">
        <v>87</v>
      </c>
      <c r="CO34" s="3">
        <v>385</v>
      </c>
      <c r="CP34">
        <v>43</v>
      </c>
    </row>
    <row r="35" spans="1:94" x14ac:dyDescent="0.25">
      <c r="A35" s="38" t="s">
        <v>77</v>
      </c>
      <c r="B35" s="38" t="s">
        <v>77</v>
      </c>
      <c r="C35" s="56" t="s">
        <v>18</v>
      </c>
      <c r="D35" s="56" t="s">
        <v>3</v>
      </c>
      <c r="E35" s="56" t="s">
        <v>20</v>
      </c>
      <c r="F35" s="56" t="s">
        <v>20</v>
      </c>
      <c r="G35" s="41" t="s">
        <v>208</v>
      </c>
      <c r="H35" s="56">
        <v>2392</v>
      </c>
      <c r="I35" s="56" t="s">
        <v>67</v>
      </c>
      <c r="J35" s="34">
        <f>SUM(Tabla13[[#This Row],[Total Hombres]]+Tabla13[[#This Row],[Total Mujeres]])</f>
        <v>7623</v>
      </c>
      <c r="K35" s="74">
        <v>3674</v>
      </c>
      <c r="L35" s="74">
        <v>3949</v>
      </c>
      <c r="M35">
        <v>6</v>
      </c>
      <c r="N35">
        <v>75</v>
      </c>
      <c r="O35">
        <v>64</v>
      </c>
      <c r="P35" s="58">
        <f>Tabla13[[#This Row],[0_M]]+Tabla13[[#This Row],[0_F]]</f>
        <v>121</v>
      </c>
      <c r="Q35" s="42">
        <v>54</v>
      </c>
      <c r="R35">
        <v>67</v>
      </c>
      <c r="S35" s="42">
        <v>61</v>
      </c>
      <c r="T35">
        <v>53</v>
      </c>
      <c r="U35" s="42">
        <v>61</v>
      </c>
      <c r="V35">
        <v>61</v>
      </c>
      <c r="W35" s="42">
        <v>48</v>
      </c>
      <c r="X35">
        <v>67</v>
      </c>
      <c r="Y35" s="42">
        <v>61</v>
      </c>
      <c r="Z35">
        <v>62</v>
      </c>
      <c r="AA35" s="33">
        <f t="shared" si="6"/>
        <v>413</v>
      </c>
      <c r="AB35" s="42">
        <v>54</v>
      </c>
      <c r="AC35">
        <v>58</v>
      </c>
      <c r="AD35" s="42">
        <v>63</v>
      </c>
      <c r="AE35">
        <v>69</v>
      </c>
      <c r="AF35" s="42">
        <v>69</v>
      </c>
      <c r="AG35">
        <v>64</v>
      </c>
      <c r="AH35" s="42">
        <v>76</v>
      </c>
      <c r="AI35">
        <v>63</v>
      </c>
      <c r="AJ35" s="42">
        <v>80</v>
      </c>
      <c r="AK35">
        <v>60</v>
      </c>
      <c r="AL35" s="42">
        <v>62</v>
      </c>
      <c r="AM35">
        <v>58</v>
      </c>
      <c r="AN35" s="42">
        <v>65</v>
      </c>
      <c r="AO35">
        <v>68</v>
      </c>
      <c r="AP35" s="33">
        <f t="shared" si="7"/>
        <v>909</v>
      </c>
      <c r="AQ35" s="42">
        <v>53</v>
      </c>
      <c r="AR35">
        <v>70</v>
      </c>
      <c r="AS35" s="42">
        <v>60</v>
      </c>
      <c r="AT35">
        <v>56</v>
      </c>
      <c r="AU35" s="42">
        <v>59</v>
      </c>
      <c r="AV35">
        <v>66</v>
      </c>
      <c r="AW35" s="42">
        <v>70</v>
      </c>
      <c r="AX35">
        <v>82</v>
      </c>
      <c r="AY35" s="42">
        <v>87</v>
      </c>
      <c r="AZ35">
        <v>69</v>
      </c>
      <c r="BA35" s="42">
        <v>83</v>
      </c>
      <c r="BB35">
        <v>88</v>
      </c>
      <c r="BC35" s="33">
        <f t="shared" si="8"/>
        <v>843</v>
      </c>
      <c r="BD35" s="42">
        <v>87</v>
      </c>
      <c r="BE35">
        <v>84</v>
      </c>
      <c r="BF35" s="42">
        <v>59</v>
      </c>
      <c r="BG35">
        <v>72</v>
      </c>
      <c r="BH35" s="42">
        <v>398</v>
      </c>
      <c r="BI35">
        <v>408</v>
      </c>
      <c r="BJ35" s="42">
        <v>314</v>
      </c>
      <c r="BK35">
        <v>368</v>
      </c>
      <c r="BL35" s="33">
        <f t="shared" si="9"/>
        <v>1790</v>
      </c>
      <c r="BM35" s="42">
        <v>292</v>
      </c>
      <c r="BN35">
        <v>324</v>
      </c>
      <c r="BO35" s="42">
        <v>245</v>
      </c>
      <c r="BP35">
        <v>252</v>
      </c>
      <c r="BQ35" s="42">
        <v>255</v>
      </c>
      <c r="BR35">
        <v>222</v>
      </c>
      <c r="BS35" s="42">
        <v>185</v>
      </c>
      <c r="BT35">
        <v>212</v>
      </c>
      <c r="BU35" s="42">
        <v>170</v>
      </c>
      <c r="BV35">
        <v>192</v>
      </c>
      <c r="BW35" s="42">
        <v>141</v>
      </c>
      <c r="BX35">
        <v>165</v>
      </c>
      <c r="BY35" s="33">
        <f t="shared" si="10"/>
        <v>2655</v>
      </c>
      <c r="BZ35" s="42">
        <v>110</v>
      </c>
      <c r="CA35">
        <v>116</v>
      </c>
      <c r="CB35" s="42">
        <v>96</v>
      </c>
      <c r="CC35">
        <v>102</v>
      </c>
      <c r="CD35" s="42">
        <v>62</v>
      </c>
      <c r="CE35">
        <v>90</v>
      </c>
      <c r="CF35" s="42">
        <v>53</v>
      </c>
      <c r="CG35">
        <v>77</v>
      </c>
      <c r="CH35" s="42">
        <v>41</v>
      </c>
      <c r="CI35">
        <v>84</v>
      </c>
      <c r="CJ35" s="33">
        <f t="shared" si="11"/>
        <v>831</v>
      </c>
      <c r="CK35" s="3">
        <v>155</v>
      </c>
      <c r="CL35">
        <v>3947</v>
      </c>
      <c r="CM35" s="3">
        <v>318</v>
      </c>
      <c r="CN35" s="3">
        <v>395</v>
      </c>
      <c r="CO35" s="3">
        <v>1786</v>
      </c>
      <c r="CP35">
        <v>280</v>
      </c>
    </row>
    <row r="36" spans="1:94" x14ac:dyDescent="0.25">
      <c r="A36" s="38" t="s">
        <v>77</v>
      </c>
      <c r="B36" s="38" t="s">
        <v>77</v>
      </c>
      <c r="C36" s="56" t="s">
        <v>16</v>
      </c>
      <c r="D36" s="56" t="s">
        <v>2</v>
      </c>
      <c r="E36" s="56" t="s">
        <v>16</v>
      </c>
      <c r="F36" s="56" t="s">
        <v>246</v>
      </c>
      <c r="G36" s="41" t="s">
        <v>208</v>
      </c>
      <c r="H36" s="56">
        <v>2365</v>
      </c>
      <c r="I36" s="56" t="s">
        <v>68</v>
      </c>
      <c r="J36" s="34">
        <f>SUM(Tabla13[[#This Row],[Total Hombres]]+Tabla13[[#This Row],[Total Mujeres]])</f>
        <v>1541</v>
      </c>
      <c r="K36" s="74">
        <v>783</v>
      </c>
      <c r="L36" s="74">
        <v>758</v>
      </c>
      <c r="M36">
        <v>1</v>
      </c>
      <c r="N36">
        <v>12</v>
      </c>
      <c r="O36">
        <v>12</v>
      </c>
      <c r="P36" s="58">
        <f>Tabla13[[#This Row],[0_M]]+Tabla13[[#This Row],[0_F]]</f>
        <v>21</v>
      </c>
      <c r="Q36" s="42">
        <v>11</v>
      </c>
      <c r="R36">
        <v>10</v>
      </c>
      <c r="S36" s="42">
        <v>12</v>
      </c>
      <c r="T36">
        <v>12</v>
      </c>
      <c r="U36" s="42">
        <v>14</v>
      </c>
      <c r="V36">
        <v>11</v>
      </c>
      <c r="W36" s="42">
        <v>13</v>
      </c>
      <c r="X36">
        <v>9</v>
      </c>
      <c r="Y36" s="42">
        <v>11</v>
      </c>
      <c r="Z36">
        <v>12</v>
      </c>
      <c r="AA36" s="33">
        <f t="shared" si="6"/>
        <v>82</v>
      </c>
      <c r="AB36" s="42">
        <v>12</v>
      </c>
      <c r="AC36">
        <v>11</v>
      </c>
      <c r="AD36" s="42">
        <v>9</v>
      </c>
      <c r="AE36">
        <v>10</v>
      </c>
      <c r="AF36" s="42">
        <v>10</v>
      </c>
      <c r="AG36">
        <v>11</v>
      </c>
      <c r="AH36" s="42">
        <v>11</v>
      </c>
      <c r="AI36">
        <v>12</v>
      </c>
      <c r="AJ36" s="42">
        <v>12</v>
      </c>
      <c r="AK36">
        <v>9</v>
      </c>
      <c r="AL36" s="42">
        <v>11</v>
      </c>
      <c r="AM36">
        <v>10</v>
      </c>
      <c r="AN36" s="42">
        <v>14</v>
      </c>
      <c r="AO36">
        <v>12</v>
      </c>
      <c r="AP36" s="33">
        <f t="shared" si="7"/>
        <v>154</v>
      </c>
      <c r="AQ36" s="42">
        <v>14</v>
      </c>
      <c r="AR36">
        <v>10</v>
      </c>
      <c r="AS36" s="42">
        <v>17</v>
      </c>
      <c r="AT36">
        <v>13</v>
      </c>
      <c r="AU36" s="42">
        <v>16</v>
      </c>
      <c r="AV36">
        <v>15</v>
      </c>
      <c r="AW36" s="42">
        <v>17</v>
      </c>
      <c r="AX36">
        <v>15</v>
      </c>
      <c r="AY36" s="42">
        <v>15</v>
      </c>
      <c r="AZ36">
        <v>18</v>
      </c>
      <c r="BA36" s="42">
        <v>16</v>
      </c>
      <c r="BB36">
        <v>17</v>
      </c>
      <c r="BC36" s="33">
        <f t="shared" si="8"/>
        <v>183</v>
      </c>
      <c r="BD36" s="42">
        <v>20</v>
      </c>
      <c r="BE36">
        <v>16</v>
      </c>
      <c r="BF36" s="42">
        <v>18</v>
      </c>
      <c r="BG36">
        <v>14</v>
      </c>
      <c r="BH36" s="42">
        <v>84</v>
      </c>
      <c r="BI36">
        <v>81</v>
      </c>
      <c r="BJ36" s="42">
        <v>65</v>
      </c>
      <c r="BK36">
        <v>65</v>
      </c>
      <c r="BL36" s="33">
        <f t="shared" si="9"/>
        <v>363</v>
      </c>
      <c r="BM36" s="42">
        <v>52</v>
      </c>
      <c r="BN36">
        <v>51</v>
      </c>
      <c r="BO36" s="42">
        <v>50</v>
      </c>
      <c r="BP36">
        <v>43</v>
      </c>
      <c r="BQ36" s="42">
        <v>45</v>
      </c>
      <c r="BR36">
        <v>42</v>
      </c>
      <c r="BS36" s="42">
        <v>39</v>
      </c>
      <c r="BT36">
        <v>38</v>
      </c>
      <c r="BU36" s="42">
        <v>38</v>
      </c>
      <c r="BV36">
        <v>38</v>
      </c>
      <c r="BW36" s="42">
        <v>37</v>
      </c>
      <c r="BX36">
        <v>37</v>
      </c>
      <c r="BY36" s="33">
        <f t="shared" si="10"/>
        <v>510</v>
      </c>
      <c r="BZ36" s="42">
        <v>27</v>
      </c>
      <c r="CA36">
        <v>30</v>
      </c>
      <c r="CB36" s="42">
        <v>23</v>
      </c>
      <c r="CC36">
        <v>26</v>
      </c>
      <c r="CD36" s="42">
        <v>17</v>
      </c>
      <c r="CE36">
        <v>19</v>
      </c>
      <c r="CF36" s="42">
        <v>18</v>
      </c>
      <c r="CG36">
        <v>19</v>
      </c>
      <c r="CH36" s="42">
        <v>15</v>
      </c>
      <c r="CI36">
        <v>22</v>
      </c>
      <c r="CJ36" s="33">
        <f t="shared" si="11"/>
        <v>216</v>
      </c>
      <c r="CK36" s="3">
        <v>27</v>
      </c>
      <c r="CL36">
        <v>760</v>
      </c>
      <c r="CM36" s="3">
        <v>60</v>
      </c>
      <c r="CN36" s="3">
        <v>80</v>
      </c>
      <c r="CO36" s="3">
        <v>320</v>
      </c>
      <c r="CP36">
        <v>44</v>
      </c>
    </row>
    <row r="37" spans="1:94" x14ac:dyDescent="0.25">
      <c r="A37" s="38" t="s">
        <v>77</v>
      </c>
      <c r="B37" s="38" t="s">
        <v>77</v>
      </c>
      <c r="C37" s="56" t="s">
        <v>254</v>
      </c>
      <c r="D37" s="56" t="s">
        <v>3</v>
      </c>
      <c r="E37" s="56" t="s">
        <v>23</v>
      </c>
      <c r="F37" s="56" t="s">
        <v>258</v>
      </c>
      <c r="G37" s="41" t="s">
        <v>208</v>
      </c>
      <c r="H37" s="56">
        <v>2381</v>
      </c>
      <c r="I37" s="56" t="s">
        <v>68</v>
      </c>
      <c r="J37" s="34">
        <f>SUM(Tabla13[[#This Row],[Total Hombres]]+Tabla13[[#This Row],[Total Mujeres]])</f>
        <v>3295</v>
      </c>
      <c r="K37" s="74">
        <v>1643</v>
      </c>
      <c r="L37" s="74">
        <v>1652</v>
      </c>
      <c r="M37">
        <v>1</v>
      </c>
      <c r="N37">
        <v>20</v>
      </c>
      <c r="O37">
        <v>24</v>
      </c>
      <c r="P37" s="58">
        <f>Tabla13[[#This Row],[0_M]]+Tabla13[[#This Row],[0_F]]</f>
        <v>43</v>
      </c>
      <c r="Q37" s="42">
        <v>22</v>
      </c>
      <c r="R37">
        <v>21</v>
      </c>
      <c r="S37" s="42">
        <v>21</v>
      </c>
      <c r="T37">
        <v>19</v>
      </c>
      <c r="U37" s="42">
        <v>25</v>
      </c>
      <c r="V37">
        <v>25</v>
      </c>
      <c r="W37" s="42">
        <v>27</v>
      </c>
      <c r="X37">
        <v>25</v>
      </c>
      <c r="Y37" s="42">
        <v>26</v>
      </c>
      <c r="Z37">
        <v>24</v>
      </c>
      <c r="AA37" s="33">
        <f t="shared" si="6"/>
        <v>171</v>
      </c>
      <c r="AB37" s="42">
        <v>26</v>
      </c>
      <c r="AC37">
        <v>25</v>
      </c>
      <c r="AD37" s="42">
        <v>32</v>
      </c>
      <c r="AE37">
        <v>27</v>
      </c>
      <c r="AF37" s="42">
        <v>32</v>
      </c>
      <c r="AG37">
        <v>29</v>
      </c>
      <c r="AH37" s="42">
        <v>33</v>
      </c>
      <c r="AI37">
        <v>30</v>
      </c>
      <c r="AJ37" s="42">
        <v>30</v>
      </c>
      <c r="AK37">
        <v>29</v>
      </c>
      <c r="AL37" s="42">
        <v>31</v>
      </c>
      <c r="AM37">
        <v>28</v>
      </c>
      <c r="AN37" s="42">
        <v>31</v>
      </c>
      <c r="AO37">
        <v>29</v>
      </c>
      <c r="AP37" s="33">
        <f t="shared" si="7"/>
        <v>412</v>
      </c>
      <c r="AQ37" s="42">
        <v>32</v>
      </c>
      <c r="AR37">
        <v>31</v>
      </c>
      <c r="AS37" s="42">
        <v>32</v>
      </c>
      <c r="AT37">
        <v>30</v>
      </c>
      <c r="AU37" s="42">
        <v>30</v>
      </c>
      <c r="AV37">
        <v>29</v>
      </c>
      <c r="AW37" s="42">
        <v>31</v>
      </c>
      <c r="AX37">
        <v>30</v>
      </c>
      <c r="AY37" s="42">
        <v>33</v>
      </c>
      <c r="AZ37">
        <v>32</v>
      </c>
      <c r="BA37" s="42">
        <v>33</v>
      </c>
      <c r="BB37">
        <v>30</v>
      </c>
      <c r="BC37" s="33">
        <f t="shared" si="8"/>
        <v>373</v>
      </c>
      <c r="BD37" s="42">
        <v>34</v>
      </c>
      <c r="BE37">
        <v>33</v>
      </c>
      <c r="BF37" s="42">
        <v>31</v>
      </c>
      <c r="BG37">
        <v>30</v>
      </c>
      <c r="BH37" s="42">
        <v>158</v>
      </c>
      <c r="BI37">
        <v>155</v>
      </c>
      <c r="BJ37" s="42">
        <v>154</v>
      </c>
      <c r="BK37">
        <v>153</v>
      </c>
      <c r="BL37" s="33">
        <f t="shared" si="9"/>
        <v>748</v>
      </c>
      <c r="BM37" s="42">
        <v>131</v>
      </c>
      <c r="BN37">
        <v>129</v>
      </c>
      <c r="BO37" s="42">
        <v>111</v>
      </c>
      <c r="BP37">
        <v>112</v>
      </c>
      <c r="BQ37" s="42">
        <v>96</v>
      </c>
      <c r="BR37">
        <v>104</v>
      </c>
      <c r="BS37" s="42">
        <v>87</v>
      </c>
      <c r="BT37">
        <v>93</v>
      </c>
      <c r="BU37" s="42">
        <v>77</v>
      </c>
      <c r="BV37">
        <v>83</v>
      </c>
      <c r="BW37" s="42">
        <v>69</v>
      </c>
      <c r="BX37">
        <v>70</v>
      </c>
      <c r="BY37" s="33">
        <f t="shared" si="10"/>
        <v>1162</v>
      </c>
      <c r="BZ37" s="42">
        <v>53</v>
      </c>
      <c r="CA37">
        <v>56</v>
      </c>
      <c r="CB37" s="42">
        <v>42</v>
      </c>
      <c r="CC37">
        <v>45</v>
      </c>
      <c r="CD37" s="42">
        <v>29</v>
      </c>
      <c r="CE37">
        <v>33</v>
      </c>
      <c r="CF37" s="42">
        <v>20</v>
      </c>
      <c r="CG37">
        <v>27</v>
      </c>
      <c r="CH37" s="42">
        <v>24</v>
      </c>
      <c r="CI37">
        <v>36</v>
      </c>
      <c r="CJ37" s="33">
        <f t="shared" si="11"/>
        <v>365</v>
      </c>
      <c r="CK37" s="3">
        <v>50</v>
      </c>
      <c r="CL37">
        <v>1651</v>
      </c>
      <c r="CM37" s="3">
        <v>147</v>
      </c>
      <c r="CN37" s="3">
        <v>155</v>
      </c>
      <c r="CO37" s="3">
        <v>746</v>
      </c>
      <c r="CP37">
        <v>78</v>
      </c>
    </row>
    <row r="38" spans="1:94" x14ac:dyDescent="0.25">
      <c r="A38" s="38" t="s">
        <v>77</v>
      </c>
      <c r="B38" s="38" t="s">
        <v>77</v>
      </c>
      <c r="C38" s="56" t="s">
        <v>16</v>
      </c>
      <c r="D38" s="56" t="s">
        <v>2</v>
      </c>
      <c r="E38" s="56" t="s">
        <v>14</v>
      </c>
      <c r="F38" s="56" t="s">
        <v>14</v>
      </c>
      <c r="G38" s="41" t="s">
        <v>208</v>
      </c>
      <c r="H38" s="56">
        <v>2373</v>
      </c>
      <c r="I38" s="56" t="s">
        <v>68</v>
      </c>
      <c r="J38" s="34">
        <f>SUM(Tabla13[[#This Row],[Total Hombres]]+Tabla13[[#This Row],[Total Mujeres]])</f>
        <v>1486</v>
      </c>
      <c r="K38" s="74">
        <v>761</v>
      </c>
      <c r="L38" s="74">
        <v>725</v>
      </c>
      <c r="M38">
        <v>3</v>
      </c>
      <c r="N38">
        <v>15</v>
      </c>
      <c r="O38">
        <v>11</v>
      </c>
      <c r="P38" s="58">
        <f>Tabla13[[#This Row],[0_M]]+Tabla13[[#This Row],[0_F]]</f>
        <v>19</v>
      </c>
      <c r="Q38" s="42">
        <v>10</v>
      </c>
      <c r="R38">
        <v>9</v>
      </c>
      <c r="S38" s="42">
        <v>13</v>
      </c>
      <c r="T38">
        <v>9</v>
      </c>
      <c r="U38" s="42">
        <v>14</v>
      </c>
      <c r="V38">
        <v>10</v>
      </c>
      <c r="W38" s="42">
        <v>12</v>
      </c>
      <c r="X38">
        <v>11</v>
      </c>
      <c r="Y38" s="42">
        <v>9</v>
      </c>
      <c r="Z38">
        <v>9</v>
      </c>
      <c r="AA38" s="33">
        <f t="shared" si="6"/>
        <v>74</v>
      </c>
      <c r="AB38" s="42">
        <v>12</v>
      </c>
      <c r="AC38">
        <v>11</v>
      </c>
      <c r="AD38" s="42">
        <v>7</v>
      </c>
      <c r="AE38">
        <v>9</v>
      </c>
      <c r="AF38" s="42">
        <v>12</v>
      </c>
      <c r="AG38">
        <v>11</v>
      </c>
      <c r="AH38" s="42">
        <v>10</v>
      </c>
      <c r="AI38">
        <v>12</v>
      </c>
      <c r="AJ38" s="42">
        <v>12</v>
      </c>
      <c r="AK38">
        <v>9</v>
      </c>
      <c r="AL38" s="42">
        <v>12</v>
      </c>
      <c r="AM38">
        <v>8</v>
      </c>
      <c r="AN38" s="42">
        <v>8</v>
      </c>
      <c r="AO38">
        <v>9</v>
      </c>
      <c r="AP38" s="33">
        <f t="shared" si="7"/>
        <v>142</v>
      </c>
      <c r="AQ38" s="42">
        <v>10</v>
      </c>
      <c r="AR38">
        <v>9</v>
      </c>
      <c r="AS38" s="42">
        <v>15</v>
      </c>
      <c r="AT38">
        <v>13</v>
      </c>
      <c r="AU38" s="42">
        <v>15</v>
      </c>
      <c r="AV38">
        <v>13</v>
      </c>
      <c r="AW38" s="42">
        <v>15</v>
      </c>
      <c r="AX38">
        <v>17</v>
      </c>
      <c r="AY38" s="42">
        <v>16</v>
      </c>
      <c r="AZ38">
        <v>19</v>
      </c>
      <c r="BA38" s="42">
        <v>20</v>
      </c>
      <c r="BB38">
        <v>14</v>
      </c>
      <c r="BC38" s="33">
        <f t="shared" si="8"/>
        <v>176</v>
      </c>
      <c r="BD38" s="42">
        <v>18</v>
      </c>
      <c r="BE38">
        <v>19</v>
      </c>
      <c r="BF38" s="42">
        <v>20</v>
      </c>
      <c r="BG38">
        <v>19</v>
      </c>
      <c r="BH38" s="42">
        <v>81</v>
      </c>
      <c r="BI38">
        <v>87</v>
      </c>
      <c r="BJ38" s="42">
        <v>72</v>
      </c>
      <c r="BK38">
        <v>62</v>
      </c>
      <c r="BL38" s="33">
        <f t="shared" si="9"/>
        <v>378</v>
      </c>
      <c r="BM38" s="42">
        <v>54</v>
      </c>
      <c r="BN38">
        <v>52</v>
      </c>
      <c r="BO38" s="42">
        <v>46</v>
      </c>
      <c r="BP38">
        <v>40</v>
      </c>
      <c r="BQ38" s="42">
        <v>46</v>
      </c>
      <c r="BR38">
        <v>35</v>
      </c>
      <c r="BS38" s="42">
        <v>40</v>
      </c>
      <c r="BT38">
        <v>41</v>
      </c>
      <c r="BU38" s="42">
        <v>40</v>
      </c>
      <c r="BV38">
        <v>35</v>
      </c>
      <c r="BW38" s="42">
        <v>35</v>
      </c>
      <c r="BX38">
        <v>32</v>
      </c>
      <c r="BY38" s="33">
        <f t="shared" si="10"/>
        <v>496</v>
      </c>
      <c r="BZ38" s="42">
        <v>30</v>
      </c>
      <c r="CA38">
        <v>29</v>
      </c>
      <c r="CB38" s="42">
        <v>20</v>
      </c>
      <c r="CC38">
        <v>27</v>
      </c>
      <c r="CD38" s="42">
        <v>15</v>
      </c>
      <c r="CE38">
        <v>15</v>
      </c>
      <c r="CF38" s="42">
        <v>12</v>
      </c>
      <c r="CG38">
        <v>13</v>
      </c>
      <c r="CH38" s="42">
        <v>10</v>
      </c>
      <c r="CI38">
        <v>17</v>
      </c>
      <c r="CJ38" s="33">
        <f t="shared" si="11"/>
        <v>188</v>
      </c>
      <c r="CK38" s="3">
        <v>30</v>
      </c>
      <c r="CL38">
        <v>726</v>
      </c>
      <c r="CM38" s="3">
        <v>52</v>
      </c>
      <c r="CN38" s="3">
        <v>88</v>
      </c>
      <c r="CO38" s="3">
        <v>317</v>
      </c>
      <c r="CP38">
        <v>38</v>
      </c>
    </row>
    <row r="39" spans="1:94" x14ac:dyDescent="0.25">
      <c r="A39" s="38" t="s">
        <v>77</v>
      </c>
      <c r="B39" s="38" t="s">
        <v>77</v>
      </c>
      <c r="C39" s="56" t="s">
        <v>78</v>
      </c>
      <c r="D39" s="56" t="s">
        <v>4</v>
      </c>
      <c r="E39" s="56" t="s">
        <v>29</v>
      </c>
      <c r="F39" s="56" t="s">
        <v>273</v>
      </c>
      <c r="G39" s="41" t="s">
        <v>208</v>
      </c>
      <c r="H39" s="56">
        <v>2418</v>
      </c>
      <c r="I39" s="56" t="s">
        <v>64</v>
      </c>
      <c r="J39" s="34">
        <f>SUM(Tabla13[[#This Row],[Total Hombres]]+Tabla13[[#This Row],[Total Mujeres]])</f>
        <v>947</v>
      </c>
      <c r="K39" s="74">
        <v>462</v>
      </c>
      <c r="L39" s="74">
        <v>485</v>
      </c>
      <c r="M39">
        <v>0</v>
      </c>
      <c r="N39">
        <v>6</v>
      </c>
      <c r="O39">
        <v>8</v>
      </c>
      <c r="P39" s="58">
        <f>Tabla13[[#This Row],[0_M]]+Tabla13[[#This Row],[0_F]]</f>
        <v>12</v>
      </c>
      <c r="Q39" s="42">
        <v>9</v>
      </c>
      <c r="R39">
        <v>3</v>
      </c>
      <c r="S39" s="42">
        <v>9</v>
      </c>
      <c r="T39">
        <v>8</v>
      </c>
      <c r="U39" s="42">
        <v>6</v>
      </c>
      <c r="V39">
        <v>8</v>
      </c>
      <c r="W39" s="42">
        <v>8</v>
      </c>
      <c r="X39">
        <v>7</v>
      </c>
      <c r="Y39" s="42">
        <v>6</v>
      </c>
      <c r="Z39">
        <v>9</v>
      </c>
      <c r="AA39" s="55">
        <f t="shared" si="6"/>
        <v>52</v>
      </c>
      <c r="AB39" s="42">
        <v>10</v>
      </c>
      <c r="AC39">
        <v>12</v>
      </c>
      <c r="AD39" s="42">
        <v>6</v>
      </c>
      <c r="AE39">
        <v>6</v>
      </c>
      <c r="AF39" s="42">
        <v>6</v>
      </c>
      <c r="AG39">
        <v>8</v>
      </c>
      <c r="AH39" s="42">
        <v>11</v>
      </c>
      <c r="AI39">
        <v>7</v>
      </c>
      <c r="AJ39" s="42">
        <v>7</v>
      </c>
      <c r="AK39">
        <v>6</v>
      </c>
      <c r="AL39" s="42">
        <v>7</v>
      </c>
      <c r="AM39">
        <v>7</v>
      </c>
      <c r="AN39" s="42">
        <v>8</v>
      </c>
      <c r="AO39">
        <v>7</v>
      </c>
      <c r="AP39" s="55">
        <f t="shared" si="7"/>
        <v>108</v>
      </c>
      <c r="AQ39" s="42">
        <v>8</v>
      </c>
      <c r="AR39">
        <v>7</v>
      </c>
      <c r="AS39" s="42">
        <v>8</v>
      </c>
      <c r="AT39">
        <v>5</v>
      </c>
      <c r="AU39" s="42">
        <v>6</v>
      </c>
      <c r="AV39">
        <v>9</v>
      </c>
      <c r="AW39" s="42">
        <v>7</v>
      </c>
      <c r="AX39">
        <v>9</v>
      </c>
      <c r="AY39" s="42">
        <v>9</v>
      </c>
      <c r="AZ39">
        <v>10</v>
      </c>
      <c r="BA39" s="42">
        <v>9</v>
      </c>
      <c r="BB39">
        <v>9</v>
      </c>
      <c r="BC39" s="55">
        <f t="shared" si="8"/>
        <v>96</v>
      </c>
      <c r="BD39" s="42">
        <v>12</v>
      </c>
      <c r="BE39">
        <v>9</v>
      </c>
      <c r="BF39" s="42">
        <v>10</v>
      </c>
      <c r="BG39">
        <v>9</v>
      </c>
      <c r="BH39" s="42">
        <v>40</v>
      </c>
      <c r="BI39">
        <v>43</v>
      </c>
      <c r="BJ39" s="42">
        <v>33</v>
      </c>
      <c r="BK39">
        <v>38</v>
      </c>
      <c r="BL39" s="55">
        <f t="shared" si="9"/>
        <v>194</v>
      </c>
      <c r="BM39" s="42">
        <v>28</v>
      </c>
      <c r="BN39">
        <v>35</v>
      </c>
      <c r="BO39" s="42">
        <v>24</v>
      </c>
      <c r="BP39">
        <v>31</v>
      </c>
      <c r="BQ39" s="42">
        <v>28</v>
      </c>
      <c r="BR39">
        <v>25</v>
      </c>
      <c r="BS39" s="42">
        <v>25</v>
      </c>
      <c r="BT39">
        <v>32</v>
      </c>
      <c r="BU39" s="42">
        <v>29</v>
      </c>
      <c r="BV39">
        <v>29</v>
      </c>
      <c r="BW39" s="42">
        <v>30</v>
      </c>
      <c r="BX39">
        <v>23</v>
      </c>
      <c r="BY39" s="55">
        <f t="shared" si="10"/>
        <v>339</v>
      </c>
      <c r="BZ39" s="42">
        <v>16</v>
      </c>
      <c r="CA39">
        <v>16</v>
      </c>
      <c r="CB39" s="42">
        <v>14</v>
      </c>
      <c r="CC39">
        <v>17</v>
      </c>
      <c r="CD39" s="42">
        <v>12</v>
      </c>
      <c r="CE39">
        <v>12</v>
      </c>
      <c r="CF39" s="42">
        <v>8</v>
      </c>
      <c r="CG39">
        <v>11</v>
      </c>
      <c r="CH39" s="42">
        <v>13</v>
      </c>
      <c r="CI39">
        <v>18</v>
      </c>
      <c r="CJ39" s="55">
        <f t="shared" si="11"/>
        <v>137</v>
      </c>
      <c r="CK39" s="3">
        <v>15</v>
      </c>
      <c r="CL39">
        <v>488</v>
      </c>
      <c r="CM39" s="3">
        <v>35</v>
      </c>
      <c r="CN39" s="3">
        <v>46</v>
      </c>
      <c r="CO39" s="3">
        <v>204</v>
      </c>
      <c r="CP39">
        <v>23</v>
      </c>
    </row>
    <row r="40" spans="1:94" x14ac:dyDescent="0.25">
      <c r="A40" s="38" t="s">
        <v>77</v>
      </c>
      <c r="B40" s="38" t="s">
        <v>77</v>
      </c>
      <c r="C40" s="56" t="s">
        <v>254</v>
      </c>
      <c r="D40" s="56" t="s">
        <v>3</v>
      </c>
      <c r="E40" s="56" t="s">
        <v>21</v>
      </c>
      <c r="F40" s="56" t="s">
        <v>267</v>
      </c>
      <c r="G40" s="41" t="s">
        <v>208</v>
      </c>
      <c r="H40" s="56">
        <v>2394</v>
      </c>
      <c r="I40" s="56" t="s">
        <v>68</v>
      </c>
      <c r="J40" s="34">
        <f>SUM(Tabla13[[#This Row],[Total Hombres]]+Tabla13[[#This Row],[Total Mujeres]])</f>
        <v>2592</v>
      </c>
      <c r="K40" s="74">
        <v>1323</v>
      </c>
      <c r="L40" s="74">
        <v>1269</v>
      </c>
      <c r="M40">
        <v>2</v>
      </c>
      <c r="N40">
        <v>17</v>
      </c>
      <c r="O40">
        <v>19</v>
      </c>
      <c r="P40" s="58">
        <f>Tabla13[[#This Row],[0_M]]+Tabla13[[#This Row],[0_F]]</f>
        <v>28</v>
      </c>
      <c r="Q40" s="42">
        <v>14</v>
      </c>
      <c r="R40">
        <v>14</v>
      </c>
      <c r="S40" s="42">
        <v>18</v>
      </c>
      <c r="T40">
        <v>14</v>
      </c>
      <c r="U40" s="42">
        <v>23</v>
      </c>
      <c r="V40">
        <v>16</v>
      </c>
      <c r="W40" s="42">
        <v>19</v>
      </c>
      <c r="X40">
        <v>14</v>
      </c>
      <c r="Y40" s="42">
        <v>22</v>
      </c>
      <c r="Z40">
        <v>22</v>
      </c>
      <c r="AA40" s="33">
        <f t="shared" si="6"/>
        <v>130</v>
      </c>
      <c r="AB40" s="42">
        <v>26</v>
      </c>
      <c r="AC40">
        <v>14</v>
      </c>
      <c r="AD40" s="42">
        <v>12</v>
      </c>
      <c r="AE40">
        <v>13</v>
      </c>
      <c r="AF40" s="42">
        <v>13</v>
      </c>
      <c r="AG40">
        <v>13</v>
      </c>
      <c r="AH40" s="42">
        <v>16</v>
      </c>
      <c r="AI40">
        <v>17</v>
      </c>
      <c r="AJ40" s="42">
        <v>15</v>
      </c>
      <c r="AK40">
        <v>17</v>
      </c>
      <c r="AL40" s="42">
        <v>19</v>
      </c>
      <c r="AM40">
        <v>16</v>
      </c>
      <c r="AN40" s="42">
        <v>15</v>
      </c>
      <c r="AO40">
        <v>18</v>
      </c>
      <c r="AP40" s="33">
        <f t="shared" si="7"/>
        <v>224</v>
      </c>
      <c r="AQ40" s="42">
        <v>19</v>
      </c>
      <c r="AR40">
        <v>19</v>
      </c>
      <c r="AS40" s="42">
        <v>17</v>
      </c>
      <c r="AT40">
        <v>13</v>
      </c>
      <c r="AU40" s="42">
        <v>21</v>
      </c>
      <c r="AV40">
        <v>15</v>
      </c>
      <c r="AW40" s="42">
        <v>15</v>
      </c>
      <c r="AX40">
        <v>17</v>
      </c>
      <c r="AY40" s="42">
        <v>27</v>
      </c>
      <c r="AZ40">
        <v>21</v>
      </c>
      <c r="BA40" s="42">
        <v>24</v>
      </c>
      <c r="BB40">
        <v>13</v>
      </c>
      <c r="BC40" s="33">
        <f t="shared" si="8"/>
        <v>221</v>
      </c>
      <c r="BD40" s="42">
        <v>22</v>
      </c>
      <c r="BE40">
        <v>24</v>
      </c>
      <c r="BF40" s="42">
        <v>20</v>
      </c>
      <c r="BG40">
        <v>26</v>
      </c>
      <c r="BH40" s="42">
        <v>105</v>
      </c>
      <c r="BI40">
        <v>115</v>
      </c>
      <c r="BJ40" s="42">
        <v>113</v>
      </c>
      <c r="BK40">
        <v>113</v>
      </c>
      <c r="BL40" s="33">
        <f t="shared" si="9"/>
        <v>538</v>
      </c>
      <c r="BM40" s="42">
        <v>103</v>
      </c>
      <c r="BN40">
        <v>82</v>
      </c>
      <c r="BO40" s="42">
        <v>99</v>
      </c>
      <c r="BP40">
        <v>84</v>
      </c>
      <c r="BQ40" s="42">
        <v>92</v>
      </c>
      <c r="BR40">
        <v>78</v>
      </c>
      <c r="BS40" s="42">
        <v>81</v>
      </c>
      <c r="BT40">
        <v>79</v>
      </c>
      <c r="BU40" s="42">
        <v>84</v>
      </c>
      <c r="BV40">
        <v>68</v>
      </c>
      <c r="BW40" s="42">
        <v>75</v>
      </c>
      <c r="BX40">
        <v>75</v>
      </c>
      <c r="BY40" s="33">
        <f t="shared" si="10"/>
        <v>1000</v>
      </c>
      <c r="BZ40" s="42">
        <v>59</v>
      </c>
      <c r="CA40">
        <v>56</v>
      </c>
      <c r="CB40" s="42">
        <v>41</v>
      </c>
      <c r="CC40">
        <v>42</v>
      </c>
      <c r="CD40" s="42">
        <v>32</v>
      </c>
      <c r="CE40">
        <v>39</v>
      </c>
      <c r="CF40" s="42">
        <v>32</v>
      </c>
      <c r="CG40">
        <v>46</v>
      </c>
      <c r="CH40" s="42">
        <v>30</v>
      </c>
      <c r="CI40">
        <v>56</v>
      </c>
      <c r="CJ40" s="33">
        <f t="shared" si="11"/>
        <v>433</v>
      </c>
      <c r="CK40" s="3">
        <v>40</v>
      </c>
      <c r="CL40">
        <v>1273</v>
      </c>
      <c r="CM40" s="3">
        <v>81</v>
      </c>
      <c r="CN40" s="3">
        <v>101</v>
      </c>
      <c r="CO40" s="3">
        <v>551</v>
      </c>
      <c r="CP40">
        <v>55</v>
      </c>
    </row>
    <row r="41" spans="1:94" x14ac:dyDescent="0.25">
      <c r="A41" s="38" t="s">
        <v>77</v>
      </c>
      <c r="B41" s="38" t="s">
        <v>77</v>
      </c>
      <c r="C41" s="56" t="s">
        <v>254</v>
      </c>
      <c r="D41" s="56" t="s">
        <v>3</v>
      </c>
      <c r="E41" s="56" t="s">
        <v>22</v>
      </c>
      <c r="F41" s="56" t="s">
        <v>269</v>
      </c>
      <c r="G41" s="41" t="s">
        <v>208</v>
      </c>
      <c r="H41" s="56">
        <v>2396</v>
      </c>
      <c r="I41" s="56" t="s">
        <v>68</v>
      </c>
      <c r="J41" s="34">
        <f>SUM(Tabla13[[#This Row],[Total Hombres]]+Tabla13[[#This Row],[Total Mujeres]])</f>
        <v>2818</v>
      </c>
      <c r="K41" s="74">
        <v>1381</v>
      </c>
      <c r="L41" s="74">
        <v>1437</v>
      </c>
      <c r="M41">
        <v>2</v>
      </c>
      <c r="N41">
        <v>16</v>
      </c>
      <c r="O41">
        <v>19</v>
      </c>
      <c r="P41" s="58">
        <f>Tabla13[[#This Row],[0_M]]+Tabla13[[#This Row],[0_F]]</f>
        <v>35</v>
      </c>
      <c r="Q41" s="42">
        <v>20</v>
      </c>
      <c r="R41">
        <v>15</v>
      </c>
      <c r="S41" s="42">
        <v>16</v>
      </c>
      <c r="T41">
        <v>21</v>
      </c>
      <c r="U41" s="42">
        <v>17</v>
      </c>
      <c r="V41">
        <v>15</v>
      </c>
      <c r="W41" s="42">
        <v>12</v>
      </c>
      <c r="X41">
        <v>15</v>
      </c>
      <c r="Y41" s="42">
        <v>12</v>
      </c>
      <c r="Z41">
        <v>16</v>
      </c>
      <c r="AA41" s="33">
        <f t="shared" si="6"/>
        <v>108</v>
      </c>
      <c r="AB41" s="42">
        <v>10</v>
      </c>
      <c r="AC41">
        <v>10</v>
      </c>
      <c r="AD41" s="42">
        <v>13</v>
      </c>
      <c r="AE41">
        <v>15</v>
      </c>
      <c r="AF41" s="42">
        <v>15</v>
      </c>
      <c r="AG41">
        <v>13</v>
      </c>
      <c r="AH41" s="42">
        <v>14</v>
      </c>
      <c r="AI41">
        <v>22</v>
      </c>
      <c r="AJ41" s="42">
        <v>19</v>
      </c>
      <c r="AK41">
        <v>16</v>
      </c>
      <c r="AL41" s="42">
        <v>20</v>
      </c>
      <c r="AM41">
        <v>24</v>
      </c>
      <c r="AN41" s="42">
        <v>15</v>
      </c>
      <c r="AO41">
        <v>14</v>
      </c>
      <c r="AP41" s="33">
        <f t="shared" si="7"/>
        <v>220</v>
      </c>
      <c r="AQ41" s="42">
        <v>14</v>
      </c>
      <c r="AR41">
        <v>15</v>
      </c>
      <c r="AS41" s="42">
        <v>10</v>
      </c>
      <c r="AT41">
        <v>18</v>
      </c>
      <c r="AU41" s="42">
        <v>18</v>
      </c>
      <c r="AV41">
        <v>12</v>
      </c>
      <c r="AW41" s="42">
        <v>13</v>
      </c>
      <c r="AX41">
        <v>18</v>
      </c>
      <c r="AY41" s="42">
        <v>20</v>
      </c>
      <c r="AZ41">
        <v>13</v>
      </c>
      <c r="BA41" s="42">
        <v>14</v>
      </c>
      <c r="BB41">
        <v>17</v>
      </c>
      <c r="BC41" s="33">
        <f t="shared" si="8"/>
        <v>182</v>
      </c>
      <c r="BD41" s="42">
        <v>17</v>
      </c>
      <c r="BE41">
        <v>15</v>
      </c>
      <c r="BF41" s="42">
        <v>25</v>
      </c>
      <c r="BG41">
        <v>14</v>
      </c>
      <c r="BH41" s="42">
        <v>91</v>
      </c>
      <c r="BI41">
        <v>107</v>
      </c>
      <c r="BJ41" s="42">
        <v>134</v>
      </c>
      <c r="BK41">
        <v>132</v>
      </c>
      <c r="BL41" s="33">
        <f t="shared" si="9"/>
        <v>535</v>
      </c>
      <c r="BM41" s="42">
        <v>116</v>
      </c>
      <c r="BN41">
        <v>117</v>
      </c>
      <c r="BO41" s="42">
        <v>92</v>
      </c>
      <c r="BP41">
        <v>95</v>
      </c>
      <c r="BQ41" s="42">
        <v>108</v>
      </c>
      <c r="BR41">
        <v>80</v>
      </c>
      <c r="BS41" s="42">
        <v>81</v>
      </c>
      <c r="BT41">
        <v>91</v>
      </c>
      <c r="BU41" s="42">
        <v>98</v>
      </c>
      <c r="BV41">
        <v>103</v>
      </c>
      <c r="BW41" s="42">
        <v>104</v>
      </c>
      <c r="BX41">
        <v>98</v>
      </c>
      <c r="BY41" s="33">
        <f t="shared" si="10"/>
        <v>1183</v>
      </c>
      <c r="BZ41" s="42">
        <v>79</v>
      </c>
      <c r="CA41">
        <v>67</v>
      </c>
      <c r="CB41" s="42">
        <v>54</v>
      </c>
      <c r="CC41">
        <v>60</v>
      </c>
      <c r="CD41" s="42">
        <v>31</v>
      </c>
      <c r="CE41">
        <v>36</v>
      </c>
      <c r="CF41" s="42">
        <v>38</v>
      </c>
      <c r="CG41">
        <v>47</v>
      </c>
      <c r="CH41" s="42">
        <v>41</v>
      </c>
      <c r="CI41">
        <v>86</v>
      </c>
      <c r="CJ41" s="33">
        <f t="shared" si="11"/>
        <v>539</v>
      </c>
      <c r="CK41" s="3">
        <v>38</v>
      </c>
      <c r="CL41">
        <v>1437</v>
      </c>
      <c r="CM41" s="3">
        <v>83</v>
      </c>
      <c r="CN41" s="3">
        <v>77</v>
      </c>
      <c r="CO41" s="3">
        <v>622</v>
      </c>
      <c r="CP41">
        <v>77</v>
      </c>
    </row>
    <row r="42" spans="1:94" x14ac:dyDescent="0.25">
      <c r="A42" s="38" t="s">
        <v>77</v>
      </c>
      <c r="B42" s="38" t="s">
        <v>77</v>
      </c>
      <c r="C42" s="56" t="s">
        <v>255</v>
      </c>
      <c r="D42" s="56" t="s">
        <v>3</v>
      </c>
      <c r="E42" s="56" t="s">
        <v>23</v>
      </c>
      <c r="F42" s="66" t="s">
        <v>259</v>
      </c>
      <c r="G42" s="41" t="s">
        <v>75</v>
      </c>
      <c r="H42" s="56">
        <v>24663</v>
      </c>
      <c r="I42" s="56" t="s">
        <v>68</v>
      </c>
      <c r="J42" s="34">
        <f>SUM(Tabla13[[#This Row],[Total Hombres]]+Tabla13[[#This Row],[Total Mujeres]])</f>
        <v>1319</v>
      </c>
      <c r="K42" s="74">
        <v>659</v>
      </c>
      <c r="L42" s="74">
        <v>660</v>
      </c>
      <c r="M42">
        <v>0</v>
      </c>
      <c r="N42">
        <v>9</v>
      </c>
      <c r="O42">
        <v>9</v>
      </c>
      <c r="P42" s="58">
        <f>Tabla13[[#This Row],[0_M]]+Tabla13[[#This Row],[0_F]]</f>
        <v>17</v>
      </c>
      <c r="Q42" s="42">
        <v>9</v>
      </c>
      <c r="R42">
        <v>8</v>
      </c>
      <c r="S42" s="42">
        <v>8</v>
      </c>
      <c r="T42">
        <v>7</v>
      </c>
      <c r="U42" s="42">
        <v>10</v>
      </c>
      <c r="V42">
        <v>10</v>
      </c>
      <c r="W42" s="42">
        <v>11</v>
      </c>
      <c r="X42">
        <v>10</v>
      </c>
      <c r="Y42" s="42">
        <v>10</v>
      </c>
      <c r="Z42">
        <v>10</v>
      </c>
      <c r="AA42" s="33">
        <f t="shared" si="6"/>
        <v>68</v>
      </c>
      <c r="AB42" s="42">
        <v>10</v>
      </c>
      <c r="AC42">
        <v>10</v>
      </c>
      <c r="AD42" s="42">
        <v>13</v>
      </c>
      <c r="AE42">
        <v>11</v>
      </c>
      <c r="AF42" s="42">
        <v>13</v>
      </c>
      <c r="AG42">
        <v>12</v>
      </c>
      <c r="AH42" s="42">
        <v>13</v>
      </c>
      <c r="AI42">
        <v>12</v>
      </c>
      <c r="AJ42" s="42">
        <v>12</v>
      </c>
      <c r="AK42">
        <v>11</v>
      </c>
      <c r="AL42" s="42">
        <v>13</v>
      </c>
      <c r="AM42">
        <v>11</v>
      </c>
      <c r="AN42" s="42">
        <v>12</v>
      </c>
      <c r="AO42">
        <v>12</v>
      </c>
      <c r="AP42" s="33">
        <f t="shared" si="7"/>
        <v>165</v>
      </c>
      <c r="AQ42" s="42">
        <v>13</v>
      </c>
      <c r="AR42">
        <v>12</v>
      </c>
      <c r="AS42" s="42">
        <v>13</v>
      </c>
      <c r="AT42">
        <v>12</v>
      </c>
      <c r="AU42" s="42">
        <v>12</v>
      </c>
      <c r="AV42">
        <v>12</v>
      </c>
      <c r="AW42" s="42">
        <v>12</v>
      </c>
      <c r="AX42">
        <v>12</v>
      </c>
      <c r="AY42" s="42">
        <v>13</v>
      </c>
      <c r="AZ42">
        <v>13</v>
      </c>
      <c r="BA42" s="42">
        <v>13</v>
      </c>
      <c r="BB42">
        <v>12</v>
      </c>
      <c r="BC42" s="33">
        <f t="shared" si="8"/>
        <v>149</v>
      </c>
      <c r="BD42" s="42">
        <v>13</v>
      </c>
      <c r="BE42">
        <v>13</v>
      </c>
      <c r="BF42" s="42">
        <v>13</v>
      </c>
      <c r="BG42">
        <v>12</v>
      </c>
      <c r="BH42" s="42">
        <v>63</v>
      </c>
      <c r="BI42">
        <v>62</v>
      </c>
      <c r="BJ42" s="42">
        <v>62</v>
      </c>
      <c r="BK42">
        <v>61</v>
      </c>
      <c r="BL42" s="33">
        <f t="shared" si="9"/>
        <v>299</v>
      </c>
      <c r="BM42" s="42">
        <v>52</v>
      </c>
      <c r="BN42">
        <v>52</v>
      </c>
      <c r="BO42" s="42">
        <v>45</v>
      </c>
      <c r="BP42">
        <v>45</v>
      </c>
      <c r="BQ42" s="42">
        <v>39</v>
      </c>
      <c r="BR42">
        <v>42</v>
      </c>
      <c r="BS42" s="42">
        <v>35</v>
      </c>
      <c r="BT42">
        <v>37</v>
      </c>
      <c r="BU42" s="42">
        <v>31</v>
      </c>
      <c r="BV42">
        <v>33</v>
      </c>
      <c r="BW42" s="42">
        <v>28</v>
      </c>
      <c r="BX42">
        <v>28</v>
      </c>
      <c r="BY42" s="33">
        <f t="shared" si="10"/>
        <v>467</v>
      </c>
      <c r="BZ42" s="42">
        <v>21</v>
      </c>
      <c r="CA42">
        <v>22</v>
      </c>
      <c r="CB42" s="42">
        <v>17</v>
      </c>
      <c r="CC42">
        <v>18</v>
      </c>
      <c r="CD42" s="42">
        <v>12</v>
      </c>
      <c r="CE42">
        <v>13</v>
      </c>
      <c r="CF42" s="42">
        <v>8</v>
      </c>
      <c r="CG42">
        <v>11</v>
      </c>
      <c r="CH42" s="42">
        <v>10</v>
      </c>
      <c r="CI42">
        <v>14</v>
      </c>
      <c r="CJ42" s="33">
        <f t="shared" si="11"/>
        <v>146</v>
      </c>
      <c r="CK42" s="3">
        <v>20</v>
      </c>
      <c r="CL42">
        <v>661</v>
      </c>
      <c r="CM42" s="3">
        <v>59</v>
      </c>
      <c r="CN42" s="3">
        <v>62</v>
      </c>
      <c r="CO42" s="3">
        <v>299</v>
      </c>
      <c r="CP42">
        <v>31</v>
      </c>
    </row>
    <row r="43" spans="1:94" x14ac:dyDescent="0.25">
      <c r="A43" s="38" t="s">
        <v>77</v>
      </c>
      <c r="B43" s="38" t="s">
        <v>77</v>
      </c>
      <c r="C43" s="56" t="s">
        <v>254</v>
      </c>
      <c r="D43" s="56" t="s">
        <v>3</v>
      </c>
      <c r="E43" s="56" t="s">
        <v>21</v>
      </c>
      <c r="F43" s="56" t="s">
        <v>268</v>
      </c>
      <c r="G43" s="41" t="s">
        <v>208</v>
      </c>
      <c r="H43" s="56">
        <v>2395</v>
      </c>
      <c r="I43" s="56" t="s">
        <v>68</v>
      </c>
      <c r="J43" s="34">
        <f>SUM(Tabla13[[#This Row],[Total Hombres]]+Tabla13[[#This Row],[Total Mujeres]])</f>
        <v>1880</v>
      </c>
      <c r="K43" s="74">
        <v>955</v>
      </c>
      <c r="L43" s="74">
        <v>925</v>
      </c>
      <c r="M43">
        <v>0</v>
      </c>
      <c r="N43">
        <v>12</v>
      </c>
      <c r="O43">
        <v>15</v>
      </c>
      <c r="P43" s="58">
        <f>Tabla13[[#This Row],[0_M]]+Tabla13[[#This Row],[0_F]]</f>
        <v>20</v>
      </c>
      <c r="Q43" s="42">
        <v>10</v>
      </c>
      <c r="R43">
        <v>10</v>
      </c>
      <c r="S43" s="42">
        <v>13</v>
      </c>
      <c r="T43">
        <v>10</v>
      </c>
      <c r="U43" s="42">
        <v>17</v>
      </c>
      <c r="V43">
        <v>12</v>
      </c>
      <c r="W43" s="42">
        <v>14</v>
      </c>
      <c r="X43">
        <v>10</v>
      </c>
      <c r="Y43" s="42">
        <v>16</v>
      </c>
      <c r="Z43">
        <v>16</v>
      </c>
      <c r="AA43" s="33">
        <f t="shared" si="6"/>
        <v>95</v>
      </c>
      <c r="AB43" s="42">
        <v>18</v>
      </c>
      <c r="AC43">
        <v>10</v>
      </c>
      <c r="AD43" s="42">
        <v>8</v>
      </c>
      <c r="AE43">
        <v>10</v>
      </c>
      <c r="AF43" s="42">
        <v>10</v>
      </c>
      <c r="AG43">
        <v>10</v>
      </c>
      <c r="AH43" s="42">
        <v>12</v>
      </c>
      <c r="AI43">
        <v>12</v>
      </c>
      <c r="AJ43" s="42">
        <v>11</v>
      </c>
      <c r="AK43">
        <v>13</v>
      </c>
      <c r="AL43" s="42">
        <v>13</v>
      </c>
      <c r="AM43">
        <v>11</v>
      </c>
      <c r="AN43" s="42">
        <v>10</v>
      </c>
      <c r="AO43">
        <v>13</v>
      </c>
      <c r="AP43" s="33">
        <f t="shared" si="7"/>
        <v>161</v>
      </c>
      <c r="AQ43" s="42">
        <v>14</v>
      </c>
      <c r="AR43">
        <v>14</v>
      </c>
      <c r="AS43" s="42">
        <v>13</v>
      </c>
      <c r="AT43">
        <v>10</v>
      </c>
      <c r="AU43" s="42">
        <v>15</v>
      </c>
      <c r="AV43">
        <v>11</v>
      </c>
      <c r="AW43" s="42">
        <v>10</v>
      </c>
      <c r="AX43">
        <v>13</v>
      </c>
      <c r="AY43" s="42">
        <v>19</v>
      </c>
      <c r="AZ43">
        <v>16</v>
      </c>
      <c r="BA43" s="42">
        <v>17</v>
      </c>
      <c r="BB43">
        <v>10</v>
      </c>
      <c r="BC43" s="33">
        <f t="shared" si="8"/>
        <v>162</v>
      </c>
      <c r="BD43" s="42">
        <v>16</v>
      </c>
      <c r="BE43">
        <v>18</v>
      </c>
      <c r="BF43" s="42">
        <v>14</v>
      </c>
      <c r="BG43">
        <v>18</v>
      </c>
      <c r="BH43" s="42">
        <v>76</v>
      </c>
      <c r="BI43">
        <v>83</v>
      </c>
      <c r="BJ43" s="42">
        <v>82</v>
      </c>
      <c r="BK43">
        <v>82</v>
      </c>
      <c r="BL43" s="33">
        <f t="shared" si="9"/>
        <v>389</v>
      </c>
      <c r="BM43" s="42">
        <v>74</v>
      </c>
      <c r="BN43">
        <v>59</v>
      </c>
      <c r="BO43" s="42">
        <v>71</v>
      </c>
      <c r="BP43">
        <v>61</v>
      </c>
      <c r="BQ43" s="42">
        <v>67</v>
      </c>
      <c r="BR43">
        <v>56</v>
      </c>
      <c r="BS43" s="42">
        <v>59</v>
      </c>
      <c r="BT43">
        <v>58</v>
      </c>
      <c r="BU43" s="42">
        <v>61</v>
      </c>
      <c r="BV43">
        <v>50</v>
      </c>
      <c r="BW43" s="42">
        <v>55</v>
      </c>
      <c r="BX43">
        <v>54</v>
      </c>
      <c r="BY43" s="33">
        <f t="shared" si="10"/>
        <v>725</v>
      </c>
      <c r="BZ43" s="42">
        <v>42</v>
      </c>
      <c r="CA43">
        <v>41</v>
      </c>
      <c r="CB43" s="42">
        <v>29</v>
      </c>
      <c r="CC43">
        <v>30</v>
      </c>
      <c r="CD43" s="42">
        <v>24</v>
      </c>
      <c r="CE43">
        <v>29</v>
      </c>
      <c r="CF43" s="42">
        <v>23</v>
      </c>
      <c r="CG43">
        <v>34</v>
      </c>
      <c r="CH43" s="42">
        <v>22</v>
      </c>
      <c r="CI43">
        <v>41</v>
      </c>
      <c r="CJ43" s="33">
        <f t="shared" si="11"/>
        <v>315</v>
      </c>
      <c r="CK43" s="3">
        <v>30</v>
      </c>
      <c r="CL43">
        <v>921</v>
      </c>
      <c r="CM43" s="3">
        <v>59</v>
      </c>
      <c r="CN43" s="3">
        <v>75</v>
      </c>
      <c r="CO43" s="3">
        <v>399</v>
      </c>
      <c r="CP43">
        <v>39</v>
      </c>
    </row>
    <row r="44" spans="1:94" x14ac:dyDescent="0.25">
      <c r="A44" s="38" t="s">
        <v>77</v>
      </c>
      <c r="B44" s="38" t="s">
        <v>77</v>
      </c>
      <c r="C44" s="56" t="s">
        <v>296</v>
      </c>
      <c r="D44" s="56" t="s">
        <v>3</v>
      </c>
      <c r="E44" s="56" t="s">
        <v>23</v>
      </c>
      <c r="F44" s="65" t="s">
        <v>293</v>
      </c>
      <c r="G44" s="41" t="s">
        <v>208</v>
      </c>
      <c r="H44" s="56">
        <v>2378</v>
      </c>
      <c r="I44" s="56" t="s">
        <v>74</v>
      </c>
      <c r="J44" s="34">
        <f>SUM(Tabla13[[#This Row],[Total Hombres]]+Tabla13[[#This Row],[Total Mujeres]])</f>
        <v>17804</v>
      </c>
      <c r="K44" s="74">
        <v>8887</v>
      </c>
      <c r="L44" s="74">
        <v>8917</v>
      </c>
      <c r="M44">
        <v>6</v>
      </c>
      <c r="N44">
        <v>112</v>
      </c>
      <c r="O44">
        <v>130</v>
      </c>
      <c r="P44" s="58">
        <f>Tabla13[[#This Row],[0_M]]+Tabla13[[#This Row],[0_F]]</f>
        <v>230</v>
      </c>
      <c r="Q44" s="42">
        <v>118</v>
      </c>
      <c r="R44">
        <v>112</v>
      </c>
      <c r="S44" s="42">
        <v>113</v>
      </c>
      <c r="T44">
        <v>100</v>
      </c>
      <c r="U44" s="42">
        <v>133</v>
      </c>
      <c r="V44">
        <v>134</v>
      </c>
      <c r="W44" s="42">
        <v>146</v>
      </c>
      <c r="X44">
        <v>135</v>
      </c>
      <c r="Y44" s="42">
        <v>140</v>
      </c>
      <c r="Z44">
        <v>132</v>
      </c>
      <c r="AA44" s="33">
        <f t="shared" si="6"/>
        <v>920</v>
      </c>
      <c r="AB44" s="42">
        <v>141</v>
      </c>
      <c r="AC44">
        <v>133</v>
      </c>
      <c r="AD44" s="42">
        <v>171</v>
      </c>
      <c r="AE44">
        <v>147</v>
      </c>
      <c r="AF44" s="42">
        <v>174</v>
      </c>
      <c r="AG44">
        <v>156</v>
      </c>
      <c r="AH44" s="42">
        <v>178</v>
      </c>
      <c r="AI44">
        <v>163</v>
      </c>
      <c r="AJ44" s="42">
        <v>163</v>
      </c>
      <c r="AK44">
        <v>155</v>
      </c>
      <c r="AL44" s="42">
        <v>169</v>
      </c>
      <c r="AM44">
        <v>153</v>
      </c>
      <c r="AN44" s="42">
        <v>168</v>
      </c>
      <c r="AO44">
        <v>158</v>
      </c>
      <c r="AP44" s="33">
        <f t="shared" si="7"/>
        <v>2229</v>
      </c>
      <c r="AQ44" s="42">
        <v>171</v>
      </c>
      <c r="AR44">
        <v>165</v>
      </c>
      <c r="AS44" s="42">
        <v>173</v>
      </c>
      <c r="AT44">
        <v>163</v>
      </c>
      <c r="AU44" s="42">
        <v>164</v>
      </c>
      <c r="AV44">
        <v>159</v>
      </c>
      <c r="AW44" s="42">
        <v>168</v>
      </c>
      <c r="AX44">
        <v>161</v>
      </c>
      <c r="AY44" s="42">
        <v>179</v>
      </c>
      <c r="AZ44">
        <v>174</v>
      </c>
      <c r="BA44" s="42">
        <v>178</v>
      </c>
      <c r="BB44">
        <v>163</v>
      </c>
      <c r="BC44" s="33">
        <f t="shared" si="8"/>
        <v>2018</v>
      </c>
      <c r="BD44" s="42">
        <v>182</v>
      </c>
      <c r="BE44">
        <v>177</v>
      </c>
      <c r="BF44" s="42">
        <v>170</v>
      </c>
      <c r="BG44">
        <v>164</v>
      </c>
      <c r="BH44" s="42">
        <v>853</v>
      </c>
      <c r="BI44">
        <v>835</v>
      </c>
      <c r="BJ44" s="42">
        <v>831</v>
      </c>
      <c r="BK44">
        <v>825</v>
      </c>
      <c r="BL44" s="33">
        <f t="shared" si="9"/>
        <v>4037</v>
      </c>
      <c r="BM44" s="42">
        <v>706</v>
      </c>
      <c r="BN44">
        <v>694</v>
      </c>
      <c r="BO44" s="42">
        <v>600</v>
      </c>
      <c r="BP44">
        <v>606</v>
      </c>
      <c r="BQ44" s="42">
        <v>521</v>
      </c>
      <c r="BR44">
        <v>562</v>
      </c>
      <c r="BS44" s="42">
        <v>472</v>
      </c>
      <c r="BT44">
        <v>501</v>
      </c>
      <c r="BU44" s="42">
        <v>418</v>
      </c>
      <c r="BV44">
        <v>448</v>
      </c>
      <c r="BW44" s="42">
        <v>373</v>
      </c>
      <c r="BX44">
        <v>379</v>
      </c>
      <c r="BY44" s="33">
        <f t="shared" si="10"/>
        <v>6280</v>
      </c>
      <c r="BZ44" s="42">
        <v>287</v>
      </c>
      <c r="CA44">
        <v>300</v>
      </c>
      <c r="CB44" s="42">
        <v>228</v>
      </c>
      <c r="CC44">
        <v>244</v>
      </c>
      <c r="CD44" s="42">
        <v>159</v>
      </c>
      <c r="CE44">
        <v>180</v>
      </c>
      <c r="CF44" s="42">
        <v>109</v>
      </c>
      <c r="CG44">
        <v>147</v>
      </c>
      <c r="CH44" s="42">
        <v>131</v>
      </c>
      <c r="CI44">
        <v>192</v>
      </c>
      <c r="CJ44" s="33">
        <f t="shared" si="11"/>
        <v>1977</v>
      </c>
      <c r="CK44" s="3">
        <v>271</v>
      </c>
      <c r="CL44">
        <v>8918</v>
      </c>
      <c r="CM44" s="3">
        <v>798</v>
      </c>
      <c r="CN44" s="3">
        <v>839</v>
      </c>
      <c r="CO44" s="3">
        <v>4023</v>
      </c>
      <c r="CP44">
        <v>422</v>
      </c>
    </row>
    <row r="45" spans="1:94" x14ac:dyDescent="0.25">
      <c r="A45" s="38" t="s">
        <v>77</v>
      </c>
      <c r="B45" s="38" t="s">
        <v>77</v>
      </c>
      <c r="C45" s="56" t="s">
        <v>16</v>
      </c>
      <c r="D45" s="56" t="s">
        <v>2</v>
      </c>
      <c r="E45" s="56" t="s">
        <v>15</v>
      </c>
      <c r="F45" s="56" t="s">
        <v>251</v>
      </c>
      <c r="G45" s="41" t="s">
        <v>208</v>
      </c>
      <c r="H45" s="56">
        <v>2375</v>
      </c>
      <c r="I45" s="56" t="s">
        <v>64</v>
      </c>
      <c r="J45" s="34">
        <f>SUM(Tabla13[[#This Row],[Total Hombres]]+Tabla13[[#This Row],[Total Mujeres]])</f>
        <v>533</v>
      </c>
      <c r="K45" s="74">
        <v>277</v>
      </c>
      <c r="L45" s="74">
        <v>256</v>
      </c>
      <c r="M45">
        <v>0</v>
      </c>
      <c r="N45">
        <v>4</v>
      </c>
      <c r="O45">
        <v>2</v>
      </c>
      <c r="P45" s="58">
        <f>Tabla13[[#This Row],[0_M]]+Tabla13[[#This Row],[0_F]]</f>
        <v>6</v>
      </c>
      <c r="Q45" s="42">
        <v>3</v>
      </c>
      <c r="R45">
        <v>3</v>
      </c>
      <c r="S45" s="42">
        <v>3</v>
      </c>
      <c r="T45">
        <v>4</v>
      </c>
      <c r="U45" s="42">
        <v>5</v>
      </c>
      <c r="V45">
        <v>4</v>
      </c>
      <c r="W45" s="42">
        <v>4</v>
      </c>
      <c r="X45">
        <v>3</v>
      </c>
      <c r="Y45" s="42">
        <v>4</v>
      </c>
      <c r="Z45">
        <v>3</v>
      </c>
      <c r="AA45" s="33">
        <f t="shared" si="6"/>
        <v>27</v>
      </c>
      <c r="AB45" s="42">
        <v>4</v>
      </c>
      <c r="AC45">
        <v>4</v>
      </c>
      <c r="AD45" s="42">
        <v>4</v>
      </c>
      <c r="AE45">
        <v>4</v>
      </c>
      <c r="AF45" s="42">
        <v>3</v>
      </c>
      <c r="AG45">
        <v>3</v>
      </c>
      <c r="AH45" s="42">
        <v>3</v>
      </c>
      <c r="AI45">
        <v>2</v>
      </c>
      <c r="AJ45" s="42">
        <v>3</v>
      </c>
      <c r="AK45">
        <v>3</v>
      </c>
      <c r="AL45" s="42">
        <v>4</v>
      </c>
      <c r="AM45">
        <v>3</v>
      </c>
      <c r="AN45" s="42">
        <v>4</v>
      </c>
      <c r="AO45">
        <v>2</v>
      </c>
      <c r="AP45" s="33">
        <f t="shared" si="7"/>
        <v>46</v>
      </c>
      <c r="AQ45" s="42">
        <v>4</v>
      </c>
      <c r="AR45">
        <v>3</v>
      </c>
      <c r="AS45" s="42">
        <v>3</v>
      </c>
      <c r="AT45">
        <v>3</v>
      </c>
      <c r="AU45" s="42">
        <v>5</v>
      </c>
      <c r="AV45">
        <v>4</v>
      </c>
      <c r="AW45" s="42">
        <v>3</v>
      </c>
      <c r="AX45">
        <v>5</v>
      </c>
      <c r="AY45" s="42">
        <v>4</v>
      </c>
      <c r="AZ45">
        <v>4</v>
      </c>
      <c r="BA45" s="42">
        <v>5</v>
      </c>
      <c r="BB45">
        <v>6</v>
      </c>
      <c r="BC45" s="33">
        <f t="shared" si="8"/>
        <v>49</v>
      </c>
      <c r="BD45" s="42">
        <v>6</v>
      </c>
      <c r="BE45">
        <v>7</v>
      </c>
      <c r="BF45" s="42">
        <v>4</v>
      </c>
      <c r="BG45">
        <v>6</v>
      </c>
      <c r="BH45" s="42">
        <v>26</v>
      </c>
      <c r="BI45">
        <v>25</v>
      </c>
      <c r="BJ45" s="42">
        <v>26</v>
      </c>
      <c r="BK45">
        <v>24</v>
      </c>
      <c r="BL45" s="33">
        <f t="shared" si="9"/>
        <v>124</v>
      </c>
      <c r="BM45" s="42">
        <v>23</v>
      </c>
      <c r="BN45">
        <v>20</v>
      </c>
      <c r="BO45" s="42">
        <v>19</v>
      </c>
      <c r="BP45">
        <v>17</v>
      </c>
      <c r="BQ45" s="42">
        <v>18</v>
      </c>
      <c r="BR45">
        <v>17</v>
      </c>
      <c r="BS45" s="42">
        <v>21</v>
      </c>
      <c r="BT45">
        <v>14</v>
      </c>
      <c r="BU45" s="42">
        <v>13</v>
      </c>
      <c r="BV45">
        <v>14</v>
      </c>
      <c r="BW45" s="42">
        <v>15</v>
      </c>
      <c r="BX45">
        <v>11</v>
      </c>
      <c r="BY45" s="33">
        <f t="shared" si="10"/>
        <v>202</v>
      </c>
      <c r="BZ45" s="42">
        <v>13</v>
      </c>
      <c r="CA45">
        <v>11</v>
      </c>
      <c r="CB45" s="42">
        <v>9</v>
      </c>
      <c r="CC45">
        <v>9</v>
      </c>
      <c r="CD45" s="42">
        <v>6</v>
      </c>
      <c r="CE45">
        <v>8</v>
      </c>
      <c r="CF45" s="42">
        <v>4</v>
      </c>
      <c r="CG45">
        <v>5</v>
      </c>
      <c r="CH45" s="42">
        <v>6</v>
      </c>
      <c r="CI45">
        <v>5</v>
      </c>
      <c r="CJ45" s="33">
        <f t="shared" si="11"/>
        <v>76</v>
      </c>
      <c r="CK45" s="3">
        <v>8</v>
      </c>
      <c r="CL45">
        <v>256</v>
      </c>
      <c r="CM45" s="3">
        <v>15</v>
      </c>
      <c r="CN45" s="3">
        <v>28</v>
      </c>
      <c r="CO45" s="3">
        <v>117</v>
      </c>
      <c r="CP45">
        <v>10</v>
      </c>
    </row>
    <row r="46" spans="1:94" x14ac:dyDescent="0.25">
      <c r="A46" s="38" t="s">
        <v>77</v>
      </c>
      <c r="B46" s="38" t="s">
        <v>77</v>
      </c>
      <c r="C46" s="56" t="s">
        <v>78</v>
      </c>
      <c r="D46" s="56" t="s">
        <v>4</v>
      </c>
      <c r="E46" s="56" t="s">
        <v>30</v>
      </c>
      <c r="F46" s="66" t="s">
        <v>30</v>
      </c>
      <c r="G46" s="41" t="s">
        <v>208</v>
      </c>
      <c r="H46" s="56">
        <v>2419</v>
      </c>
      <c r="I46" s="56" t="s">
        <v>68</v>
      </c>
      <c r="J46" s="34">
        <f>SUM(Tabla13[[#This Row],[Total Hombres]]+Tabla13[[#This Row],[Total Mujeres]])</f>
        <v>1440</v>
      </c>
      <c r="K46" s="74">
        <v>730</v>
      </c>
      <c r="L46" s="74">
        <v>710</v>
      </c>
      <c r="M46">
        <v>2</v>
      </c>
      <c r="N46">
        <v>11</v>
      </c>
      <c r="O46">
        <v>6</v>
      </c>
      <c r="P46" s="58">
        <f>Tabla13[[#This Row],[0_M]]+Tabla13[[#This Row],[0_F]]</f>
        <v>12</v>
      </c>
      <c r="Q46" s="42">
        <v>8</v>
      </c>
      <c r="R46">
        <v>4</v>
      </c>
      <c r="S46" s="42">
        <v>9</v>
      </c>
      <c r="T46">
        <v>8</v>
      </c>
      <c r="U46" s="42">
        <v>10</v>
      </c>
      <c r="V46">
        <v>10</v>
      </c>
      <c r="W46" s="42">
        <v>13</v>
      </c>
      <c r="X46">
        <v>8</v>
      </c>
      <c r="Y46" s="42">
        <v>13</v>
      </c>
      <c r="Z46">
        <v>7</v>
      </c>
      <c r="AA46" s="55">
        <f t="shared" si="6"/>
        <v>69</v>
      </c>
      <c r="AB46" s="42">
        <v>9</v>
      </c>
      <c r="AC46">
        <v>15</v>
      </c>
      <c r="AD46" s="42">
        <v>10</v>
      </c>
      <c r="AE46">
        <v>9</v>
      </c>
      <c r="AF46" s="42">
        <v>10</v>
      </c>
      <c r="AG46">
        <v>12</v>
      </c>
      <c r="AH46" s="42">
        <v>9</v>
      </c>
      <c r="AI46">
        <v>11</v>
      </c>
      <c r="AJ46" s="42">
        <v>6</v>
      </c>
      <c r="AK46">
        <v>11</v>
      </c>
      <c r="AL46" s="42">
        <v>10</v>
      </c>
      <c r="AM46">
        <v>6</v>
      </c>
      <c r="AN46" s="42">
        <v>10</v>
      </c>
      <c r="AO46">
        <v>16</v>
      </c>
      <c r="AP46" s="55">
        <f t="shared" si="7"/>
        <v>144</v>
      </c>
      <c r="AQ46" s="42">
        <v>11</v>
      </c>
      <c r="AR46">
        <v>11</v>
      </c>
      <c r="AS46" s="42">
        <v>8</v>
      </c>
      <c r="AT46">
        <v>14</v>
      </c>
      <c r="AU46" s="42">
        <v>13</v>
      </c>
      <c r="AV46">
        <v>11</v>
      </c>
      <c r="AW46" s="42">
        <v>17</v>
      </c>
      <c r="AX46">
        <v>12</v>
      </c>
      <c r="AY46" s="42">
        <v>14</v>
      </c>
      <c r="AZ46">
        <v>13</v>
      </c>
      <c r="BA46" s="42">
        <v>14</v>
      </c>
      <c r="BB46">
        <v>15</v>
      </c>
      <c r="BC46" s="55">
        <f t="shared" si="8"/>
        <v>153</v>
      </c>
      <c r="BD46" s="42">
        <v>16</v>
      </c>
      <c r="BE46">
        <v>11</v>
      </c>
      <c r="BF46" s="42">
        <v>13</v>
      </c>
      <c r="BG46">
        <v>12</v>
      </c>
      <c r="BH46" s="42">
        <v>69</v>
      </c>
      <c r="BI46">
        <v>67</v>
      </c>
      <c r="BJ46" s="42">
        <v>64</v>
      </c>
      <c r="BK46">
        <v>72</v>
      </c>
      <c r="BL46" s="55">
        <f t="shared" si="9"/>
        <v>324</v>
      </c>
      <c r="BM46" s="42">
        <v>65</v>
      </c>
      <c r="BN46">
        <v>59</v>
      </c>
      <c r="BO46" s="42">
        <v>49</v>
      </c>
      <c r="BP46">
        <v>53</v>
      </c>
      <c r="BQ46" s="42">
        <v>39</v>
      </c>
      <c r="BR46">
        <v>37</v>
      </c>
      <c r="BS46" s="42">
        <v>39</v>
      </c>
      <c r="BT46">
        <v>32</v>
      </c>
      <c r="BU46" s="42">
        <v>37</v>
      </c>
      <c r="BV46">
        <v>42</v>
      </c>
      <c r="BW46" s="42">
        <v>52</v>
      </c>
      <c r="BX46">
        <v>41</v>
      </c>
      <c r="BY46" s="55">
        <f t="shared" si="10"/>
        <v>545</v>
      </c>
      <c r="BZ46" s="42">
        <v>34</v>
      </c>
      <c r="CA46">
        <v>22</v>
      </c>
      <c r="CB46" s="42">
        <v>24</v>
      </c>
      <c r="CC46">
        <v>31</v>
      </c>
      <c r="CD46" s="42">
        <v>14</v>
      </c>
      <c r="CE46">
        <v>14</v>
      </c>
      <c r="CF46" s="42">
        <v>9</v>
      </c>
      <c r="CG46">
        <v>13</v>
      </c>
      <c r="CH46" s="42">
        <v>12</v>
      </c>
      <c r="CI46">
        <v>11</v>
      </c>
      <c r="CJ46" s="55">
        <f t="shared" si="11"/>
        <v>184</v>
      </c>
      <c r="CK46" s="3">
        <v>19</v>
      </c>
      <c r="CL46">
        <v>710</v>
      </c>
      <c r="CM46" s="3">
        <v>58</v>
      </c>
      <c r="CN46" s="3">
        <v>63</v>
      </c>
      <c r="CO46" s="3">
        <v>320</v>
      </c>
      <c r="CP46">
        <v>40</v>
      </c>
    </row>
    <row r="47" spans="1:94" x14ac:dyDescent="0.25">
      <c r="A47" s="38" t="s">
        <v>77</v>
      </c>
      <c r="B47" s="38" t="s">
        <v>77</v>
      </c>
      <c r="C47" s="56" t="s">
        <v>255</v>
      </c>
      <c r="D47" s="56" t="s">
        <v>3</v>
      </c>
      <c r="E47" s="56" t="s">
        <v>23</v>
      </c>
      <c r="F47" s="56" t="s">
        <v>255</v>
      </c>
      <c r="G47" s="41" t="s">
        <v>208</v>
      </c>
      <c r="H47" s="56">
        <v>2380</v>
      </c>
      <c r="I47" s="56" t="s">
        <v>63</v>
      </c>
      <c r="J47" s="34">
        <f>SUM(Tabla13[[#This Row],[Total Hombres]]+Tabla13[[#This Row],[Total Mujeres]])</f>
        <v>15172</v>
      </c>
      <c r="K47" s="74">
        <v>7572</v>
      </c>
      <c r="L47" s="74">
        <v>7600</v>
      </c>
      <c r="M47">
        <v>5</v>
      </c>
      <c r="N47">
        <v>95</v>
      </c>
      <c r="O47">
        <v>112</v>
      </c>
      <c r="P47" s="58">
        <f>Tabla13[[#This Row],[0_M]]+Tabla13[[#This Row],[0_F]]</f>
        <v>195</v>
      </c>
      <c r="Q47" s="42">
        <v>100</v>
      </c>
      <c r="R47">
        <v>95</v>
      </c>
      <c r="S47" s="42">
        <v>96</v>
      </c>
      <c r="T47">
        <v>85</v>
      </c>
      <c r="U47" s="42">
        <v>114</v>
      </c>
      <c r="V47">
        <v>114</v>
      </c>
      <c r="W47" s="42">
        <v>124</v>
      </c>
      <c r="X47">
        <v>115</v>
      </c>
      <c r="Y47" s="42">
        <v>119</v>
      </c>
      <c r="Z47">
        <v>112</v>
      </c>
      <c r="AA47" s="33">
        <f t="shared" si="6"/>
        <v>783</v>
      </c>
      <c r="AB47" s="42">
        <v>121</v>
      </c>
      <c r="AC47">
        <v>113</v>
      </c>
      <c r="AD47" s="42">
        <v>146</v>
      </c>
      <c r="AE47">
        <v>126</v>
      </c>
      <c r="AF47" s="42">
        <v>148</v>
      </c>
      <c r="AG47">
        <v>133</v>
      </c>
      <c r="AH47" s="42">
        <v>152</v>
      </c>
      <c r="AI47">
        <v>139</v>
      </c>
      <c r="AJ47" s="42">
        <v>139</v>
      </c>
      <c r="AK47">
        <v>132</v>
      </c>
      <c r="AL47" s="42">
        <v>144</v>
      </c>
      <c r="AM47">
        <v>130</v>
      </c>
      <c r="AN47" s="42">
        <v>143</v>
      </c>
      <c r="AO47">
        <v>135</v>
      </c>
      <c r="AP47" s="33">
        <f t="shared" si="7"/>
        <v>1901</v>
      </c>
      <c r="AQ47" s="42">
        <v>146</v>
      </c>
      <c r="AR47">
        <v>141</v>
      </c>
      <c r="AS47" s="42">
        <v>147</v>
      </c>
      <c r="AT47">
        <v>139</v>
      </c>
      <c r="AU47" s="42">
        <v>139</v>
      </c>
      <c r="AV47">
        <v>135</v>
      </c>
      <c r="AW47" s="42">
        <v>143</v>
      </c>
      <c r="AX47">
        <v>137</v>
      </c>
      <c r="AY47" s="42">
        <v>153</v>
      </c>
      <c r="AZ47">
        <v>148</v>
      </c>
      <c r="BA47" s="42">
        <v>152</v>
      </c>
      <c r="BB47">
        <v>139</v>
      </c>
      <c r="BC47" s="33">
        <f t="shared" si="8"/>
        <v>1719</v>
      </c>
      <c r="BD47" s="42">
        <v>155</v>
      </c>
      <c r="BE47">
        <v>151</v>
      </c>
      <c r="BF47" s="42">
        <v>145</v>
      </c>
      <c r="BG47">
        <v>139</v>
      </c>
      <c r="BH47" s="42">
        <v>727</v>
      </c>
      <c r="BI47">
        <v>712</v>
      </c>
      <c r="BJ47" s="42">
        <v>708</v>
      </c>
      <c r="BK47">
        <v>703</v>
      </c>
      <c r="BL47" s="33">
        <f t="shared" si="9"/>
        <v>3440</v>
      </c>
      <c r="BM47" s="42">
        <v>602</v>
      </c>
      <c r="BN47">
        <v>592</v>
      </c>
      <c r="BO47" s="42">
        <v>511</v>
      </c>
      <c r="BP47">
        <v>517</v>
      </c>
      <c r="BQ47" s="42">
        <v>444</v>
      </c>
      <c r="BR47">
        <v>479</v>
      </c>
      <c r="BS47" s="42">
        <v>402</v>
      </c>
      <c r="BT47">
        <v>427</v>
      </c>
      <c r="BU47" s="42">
        <v>356</v>
      </c>
      <c r="BV47">
        <v>381</v>
      </c>
      <c r="BW47" s="42">
        <v>317</v>
      </c>
      <c r="BX47">
        <v>323</v>
      </c>
      <c r="BY47" s="33">
        <f t="shared" si="10"/>
        <v>5351</v>
      </c>
      <c r="BZ47" s="42">
        <v>244</v>
      </c>
      <c r="CA47">
        <v>256</v>
      </c>
      <c r="CB47" s="42">
        <v>195</v>
      </c>
      <c r="CC47">
        <v>208</v>
      </c>
      <c r="CD47" s="42">
        <v>135</v>
      </c>
      <c r="CE47">
        <v>154</v>
      </c>
      <c r="CF47" s="42">
        <v>93</v>
      </c>
      <c r="CG47">
        <v>126</v>
      </c>
      <c r="CH47" s="42">
        <v>112</v>
      </c>
      <c r="CI47">
        <v>164</v>
      </c>
      <c r="CJ47" s="33">
        <f t="shared" si="11"/>
        <v>1687</v>
      </c>
      <c r="CK47" s="3">
        <v>230</v>
      </c>
      <c r="CL47">
        <v>7599</v>
      </c>
      <c r="CM47" s="3">
        <v>680</v>
      </c>
      <c r="CN47" s="3">
        <v>714</v>
      </c>
      <c r="CO47" s="3">
        <v>3430</v>
      </c>
      <c r="CP47">
        <v>360</v>
      </c>
    </row>
    <row r="48" spans="1:94" x14ac:dyDescent="0.25">
      <c r="A48" s="38" t="s">
        <v>77</v>
      </c>
      <c r="B48" s="38" t="s">
        <v>77</v>
      </c>
      <c r="C48" s="56" t="s">
        <v>18</v>
      </c>
      <c r="D48" s="56" t="s">
        <v>3</v>
      </c>
      <c r="E48" s="56" t="s">
        <v>24</v>
      </c>
      <c r="F48" s="56" t="s">
        <v>24</v>
      </c>
      <c r="G48" s="41" t="s">
        <v>208</v>
      </c>
      <c r="H48" s="56">
        <v>2397</v>
      </c>
      <c r="I48" s="56" t="s">
        <v>67</v>
      </c>
      <c r="J48" s="34">
        <f>SUM(Tabla13[[#This Row],[Total Hombres]]+Tabla13[[#This Row],[Total Mujeres]])</f>
        <v>5532</v>
      </c>
      <c r="K48" s="74">
        <v>2781</v>
      </c>
      <c r="L48" s="74">
        <v>2751</v>
      </c>
      <c r="M48">
        <v>3</v>
      </c>
      <c r="N48">
        <v>45</v>
      </c>
      <c r="O48">
        <v>58</v>
      </c>
      <c r="P48" s="58">
        <f>Tabla13[[#This Row],[0_M]]+Tabla13[[#This Row],[0_F]]</f>
        <v>99</v>
      </c>
      <c r="Q48" s="42">
        <v>52</v>
      </c>
      <c r="R48">
        <v>47</v>
      </c>
      <c r="S48" s="42">
        <v>58</v>
      </c>
      <c r="T48">
        <v>45</v>
      </c>
      <c r="U48" s="42">
        <v>44</v>
      </c>
      <c r="V48">
        <v>45</v>
      </c>
      <c r="W48" s="42">
        <v>46</v>
      </c>
      <c r="X48">
        <v>48</v>
      </c>
      <c r="Y48" s="42">
        <v>43</v>
      </c>
      <c r="Z48">
        <v>30</v>
      </c>
      <c r="AA48" s="33">
        <f t="shared" si="6"/>
        <v>301</v>
      </c>
      <c r="AB48" s="42">
        <v>45</v>
      </c>
      <c r="AC48">
        <v>34</v>
      </c>
      <c r="AD48" s="42">
        <v>36</v>
      </c>
      <c r="AE48">
        <v>37</v>
      </c>
      <c r="AF48" s="42">
        <v>40</v>
      </c>
      <c r="AG48">
        <v>37</v>
      </c>
      <c r="AH48" s="42">
        <v>39</v>
      </c>
      <c r="AI48">
        <v>40</v>
      </c>
      <c r="AJ48" s="42">
        <v>42</v>
      </c>
      <c r="AK48">
        <v>33</v>
      </c>
      <c r="AL48" s="42">
        <v>37</v>
      </c>
      <c r="AM48">
        <v>37</v>
      </c>
      <c r="AN48" s="42">
        <v>45</v>
      </c>
      <c r="AO48">
        <v>33</v>
      </c>
      <c r="AP48" s="33">
        <f t="shared" si="7"/>
        <v>535</v>
      </c>
      <c r="AQ48" s="42">
        <v>32</v>
      </c>
      <c r="AR48">
        <v>33</v>
      </c>
      <c r="AS48" s="42">
        <v>32</v>
      </c>
      <c r="AT48">
        <v>26</v>
      </c>
      <c r="AU48" s="42">
        <v>38</v>
      </c>
      <c r="AV48">
        <v>35</v>
      </c>
      <c r="AW48" s="42">
        <v>36</v>
      </c>
      <c r="AX48">
        <v>36</v>
      </c>
      <c r="AY48" s="42">
        <v>53</v>
      </c>
      <c r="AZ48">
        <v>43</v>
      </c>
      <c r="BA48" s="42">
        <v>39</v>
      </c>
      <c r="BB48">
        <v>40</v>
      </c>
      <c r="BC48" s="33">
        <f t="shared" si="8"/>
        <v>443</v>
      </c>
      <c r="BD48" s="42">
        <v>54</v>
      </c>
      <c r="BE48">
        <v>48</v>
      </c>
      <c r="BF48" s="42">
        <v>38</v>
      </c>
      <c r="BG48">
        <v>37</v>
      </c>
      <c r="BH48" s="42">
        <v>222</v>
      </c>
      <c r="BI48">
        <v>232</v>
      </c>
      <c r="BJ48" s="42">
        <v>244</v>
      </c>
      <c r="BK48">
        <v>265</v>
      </c>
      <c r="BL48" s="33">
        <f t="shared" si="9"/>
        <v>1140</v>
      </c>
      <c r="BM48" s="42">
        <v>227</v>
      </c>
      <c r="BN48">
        <v>211</v>
      </c>
      <c r="BO48" s="42">
        <v>200</v>
      </c>
      <c r="BP48">
        <v>190</v>
      </c>
      <c r="BQ48" s="42">
        <v>171</v>
      </c>
      <c r="BR48">
        <v>157</v>
      </c>
      <c r="BS48" s="42">
        <v>180</v>
      </c>
      <c r="BT48">
        <v>156</v>
      </c>
      <c r="BU48" s="42">
        <v>156</v>
      </c>
      <c r="BV48">
        <v>167</v>
      </c>
      <c r="BW48" s="42">
        <v>158</v>
      </c>
      <c r="BX48">
        <v>145</v>
      </c>
      <c r="BY48" s="33">
        <f t="shared" si="10"/>
        <v>2118</v>
      </c>
      <c r="BZ48" s="42">
        <v>111</v>
      </c>
      <c r="CA48">
        <v>121</v>
      </c>
      <c r="CB48" s="42">
        <v>90</v>
      </c>
      <c r="CC48">
        <v>89</v>
      </c>
      <c r="CD48" s="42">
        <v>54</v>
      </c>
      <c r="CE48">
        <v>78</v>
      </c>
      <c r="CF48" s="42">
        <v>70</v>
      </c>
      <c r="CG48">
        <v>87</v>
      </c>
      <c r="CH48" s="42">
        <v>49</v>
      </c>
      <c r="CI48">
        <v>89</v>
      </c>
      <c r="CJ48" s="33">
        <f t="shared" si="11"/>
        <v>838</v>
      </c>
      <c r="CK48" s="3">
        <v>113</v>
      </c>
      <c r="CL48">
        <v>2751</v>
      </c>
      <c r="CM48" s="3">
        <v>164</v>
      </c>
      <c r="CN48" s="3">
        <v>204</v>
      </c>
      <c r="CO48" s="3">
        <v>1211</v>
      </c>
      <c r="CP48">
        <v>134</v>
      </c>
    </row>
    <row r="49" spans="1:94" x14ac:dyDescent="0.25">
      <c r="A49" s="38" t="s">
        <v>77</v>
      </c>
      <c r="B49" s="38" t="s">
        <v>77</v>
      </c>
      <c r="C49" s="56" t="s">
        <v>78</v>
      </c>
      <c r="D49" s="56" t="s">
        <v>4</v>
      </c>
      <c r="E49" s="56" t="s">
        <v>4</v>
      </c>
      <c r="F49" s="56" t="s">
        <v>270</v>
      </c>
      <c r="G49" s="41" t="s">
        <v>208</v>
      </c>
      <c r="H49" s="56">
        <v>6745</v>
      </c>
      <c r="I49" s="56" t="s">
        <v>64</v>
      </c>
      <c r="J49" s="34">
        <f>SUM(Tabla13[[#This Row],[Total Hombres]]+Tabla13[[#This Row],[Total Mujeres]])</f>
        <v>792</v>
      </c>
      <c r="K49" s="74">
        <v>375</v>
      </c>
      <c r="L49" s="74">
        <v>417</v>
      </c>
      <c r="M49">
        <v>1</v>
      </c>
      <c r="N49">
        <v>8</v>
      </c>
      <c r="O49">
        <v>7</v>
      </c>
      <c r="P49" s="58">
        <f>Tabla13[[#This Row],[0_M]]+Tabla13[[#This Row],[0_F]]</f>
        <v>14</v>
      </c>
      <c r="Q49" s="42">
        <v>7</v>
      </c>
      <c r="R49">
        <v>7</v>
      </c>
      <c r="S49" s="42">
        <v>7</v>
      </c>
      <c r="T49">
        <v>7</v>
      </c>
      <c r="U49" s="42">
        <v>8</v>
      </c>
      <c r="V49">
        <v>8</v>
      </c>
      <c r="W49" s="42">
        <v>8</v>
      </c>
      <c r="X49">
        <v>8</v>
      </c>
      <c r="Y49" s="42">
        <v>9</v>
      </c>
      <c r="Z49">
        <v>8</v>
      </c>
      <c r="AA49" s="33">
        <f t="shared" si="6"/>
        <v>56</v>
      </c>
      <c r="AB49" s="42">
        <v>8</v>
      </c>
      <c r="AC49">
        <v>7</v>
      </c>
      <c r="AD49" s="42">
        <v>9</v>
      </c>
      <c r="AE49">
        <v>10</v>
      </c>
      <c r="AF49" s="42">
        <v>10</v>
      </c>
      <c r="AG49">
        <v>10</v>
      </c>
      <c r="AH49" s="42">
        <v>10</v>
      </c>
      <c r="AI49">
        <v>10</v>
      </c>
      <c r="AJ49" s="42">
        <v>10</v>
      </c>
      <c r="AK49">
        <v>10</v>
      </c>
      <c r="AL49" s="42">
        <v>9</v>
      </c>
      <c r="AM49">
        <v>9</v>
      </c>
      <c r="AN49" s="42">
        <v>9</v>
      </c>
      <c r="AO49">
        <v>9</v>
      </c>
      <c r="AP49" s="33">
        <f t="shared" si="7"/>
        <v>130</v>
      </c>
      <c r="AQ49" s="42">
        <v>9</v>
      </c>
      <c r="AR49">
        <v>9</v>
      </c>
      <c r="AS49" s="42">
        <v>8</v>
      </c>
      <c r="AT49">
        <v>8</v>
      </c>
      <c r="AU49" s="42">
        <v>8</v>
      </c>
      <c r="AV49">
        <v>8</v>
      </c>
      <c r="AW49" s="42">
        <v>8</v>
      </c>
      <c r="AX49">
        <v>8</v>
      </c>
      <c r="AY49" s="42">
        <v>7</v>
      </c>
      <c r="AZ49">
        <v>7</v>
      </c>
      <c r="BA49" s="42">
        <v>7</v>
      </c>
      <c r="BB49">
        <v>8</v>
      </c>
      <c r="BC49" s="33">
        <f t="shared" si="8"/>
        <v>95</v>
      </c>
      <c r="BD49" s="42">
        <v>7</v>
      </c>
      <c r="BE49">
        <v>8</v>
      </c>
      <c r="BF49" s="42">
        <v>8</v>
      </c>
      <c r="BG49">
        <v>8</v>
      </c>
      <c r="BH49" s="42">
        <v>34</v>
      </c>
      <c r="BI49">
        <v>37</v>
      </c>
      <c r="BJ49" s="42">
        <v>31</v>
      </c>
      <c r="BK49">
        <v>37</v>
      </c>
      <c r="BL49" s="33">
        <f t="shared" si="9"/>
        <v>170</v>
      </c>
      <c r="BM49" s="42">
        <v>26</v>
      </c>
      <c r="BN49">
        <v>33</v>
      </c>
      <c r="BO49" s="42">
        <v>24</v>
      </c>
      <c r="BP49">
        <v>31</v>
      </c>
      <c r="BQ49" s="42">
        <v>20</v>
      </c>
      <c r="BR49">
        <v>24</v>
      </c>
      <c r="BS49" s="42">
        <v>16</v>
      </c>
      <c r="BT49">
        <v>21</v>
      </c>
      <c r="BU49" s="42">
        <v>14</v>
      </c>
      <c r="BV49">
        <v>16</v>
      </c>
      <c r="BW49" s="42">
        <v>12</v>
      </c>
      <c r="BX49">
        <v>13</v>
      </c>
      <c r="BY49" s="33">
        <f t="shared" si="10"/>
        <v>250</v>
      </c>
      <c r="BZ49" s="42">
        <v>11</v>
      </c>
      <c r="CA49">
        <v>11</v>
      </c>
      <c r="CB49" s="42">
        <v>8</v>
      </c>
      <c r="CC49">
        <v>9</v>
      </c>
      <c r="CD49" s="42">
        <v>6</v>
      </c>
      <c r="CE49">
        <v>6</v>
      </c>
      <c r="CF49" s="42">
        <v>3</v>
      </c>
      <c r="CG49">
        <v>5</v>
      </c>
      <c r="CH49" s="42">
        <v>4</v>
      </c>
      <c r="CI49">
        <v>7</v>
      </c>
      <c r="CJ49" s="33">
        <f t="shared" si="11"/>
        <v>70</v>
      </c>
      <c r="CK49" s="3">
        <v>17</v>
      </c>
      <c r="CL49">
        <v>415</v>
      </c>
      <c r="CM49" s="3">
        <v>43</v>
      </c>
      <c r="CN49" s="3">
        <v>39</v>
      </c>
      <c r="CO49" s="3">
        <v>183</v>
      </c>
      <c r="CP49">
        <v>29</v>
      </c>
    </row>
    <row r="50" spans="1:94" x14ac:dyDescent="0.25">
      <c r="A50" s="38" t="s">
        <v>77</v>
      </c>
      <c r="B50" s="38" t="s">
        <v>77</v>
      </c>
      <c r="C50" s="56" t="s">
        <v>16</v>
      </c>
      <c r="D50" s="56" t="s">
        <v>2</v>
      </c>
      <c r="E50" s="56" t="s">
        <v>15</v>
      </c>
      <c r="F50" s="56" t="s">
        <v>252</v>
      </c>
      <c r="G50" s="41" t="s">
        <v>208</v>
      </c>
      <c r="H50" s="56">
        <v>2377</v>
      </c>
      <c r="I50" s="56" t="s">
        <v>68</v>
      </c>
      <c r="J50" s="34">
        <f>SUM(Tabla13[[#This Row],[Total Hombres]]+Tabla13[[#This Row],[Total Mujeres]])</f>
        <v>688</v>
      </c>
      <c r="K50" s="74">
        <v>358</v>
      </c>
      <c r="L50" s="74">
        <v>330</v>
      </c>
      <c r="M50">
        <v>0</v>
      </c>
      <c r="N50">
        <v>5</v>
      </c>
      <c r="O50">
        <v>3</v>
      </c>
      <c r="P50" s="58">
        <f>Tabla13[[#This Row],[0_M]]+Tabla13[[#This Row],[0_F]]</f>
        <v>8</v>
      </c>
      <c r="Q50" s="42">
        <v>4</v>
      </c>
      <c r="R50">
        <v>4</v>
      </c>
      <c r="S50" s="42">
        <v>4</v>
      </c>
      <c r="T50">
        <v>5</v>
      </c>
      <c r="U50" s="42">
        <v>7</v>
      </c>
      <c r="V50">
        <v>5</v>
      </c>
      <c r="W50" s="42">
        <v>6</v>
      </c>
      <c r="X50">
        <v>4</v>
      </c>
      <c r="Y50" s="42">
        <v>5</v>
      </c>
      <c r="Z50">
        <v>3</v>
      </c>
      <c r="AA50" s="33">
        <f t="shared" si="6"/>
        <v>35</v>
      </c>
      <c r="AB50" s="42">
        <v>5</v>
      </c>
      <c r="AC50">
        <v>5</v>
      </c>
      <c r="AD50" s="42">
        <v>5</v>
      </c>
      <c r="AE50">
        <v>5</v>
      </c>
      <c r="AF50" s="42">
        <v>4</v>
      </c>
      <c r="AG50">
        <v>3</v>
      </c>
      <c r="AH50" s="42">
        <v>4</v>
      </c>
      <c r="AI50">
        <v>3</v>
      </c>
      <c r="AJ50" s="42">
        <v>3</v>
      </c>
      <c r="AK50">
        <v>4</v>
      </c>
      <c r="AL50" s="42">
        <v>6</v>
      </c>
      <c r="AM50">
        <v>3</v>
      </c>
      <c r="AN50" s="42">
        <v>5</v>
      </c>
      <c r="AO50">
        <v>2</v>
      </c>
      <c r="AP50" s="33">
        <f t="shared" si="7"/>
        <v>57</v>
      </c>
      <c r="AQ50" s="42">
        <v>5</v>
      </c>
      <c r="AR50">
        <v>4</v>
      </c>
      <c r="AS50" s="42">
        <v>4</v>
      </c>
      <c r="AT50">
        <v>4</v>
      </c>
      <c r="AU50" s="42">
        <v>6</v>
      </c>
      <c r="AV50">
        <v>5</v>
      </c>
      <c r="AW50" s="42">
        <v>4</v>
      </c>
      <c r="AX50">
        <v>7</v>
      </c>
      <c r="AY50" s="42">
        <v>6</v>
      </c>
      <c r="AZ50">
        <v>6</v>
      </c>
      <c r="BA50" s="42">
        <v>7</v>
      </c>
      <c r="BB50">
        <v>8</v>
      </c>
      <c r="BC50" s="33">
        <f t="shared" si="8"/>
        <v>66</v>
      </c>
      <c r="BD50" s="42">
        <v>8</v>
      </c>
      <c r="BE50">
        <v>9</v>
      </c>
      <c r="BF50" s="42">
        <v>5</v>
      </c>
      <c r="BG50">
        <v>8</v>
      </c>
      <c r="BH50" s="42">
        <v>33</v>
      </c>
      <c r="BI50">
        <v>32</v>
      </c>
      <c r="BJ50" s="42">
        <v>33</v>
      </c>
      <c r="BK50">
        <v>31</v>
      </c>
      <c r="BL50" s="33">
        <f t="shared" si="9"/>
        <v>159</v>
      </c>
      <c r="BM50" s="42">
        <v>29</v>
      </c>
      <c r="BN50">
        <v>25</v>
      </c>
      <c r="BO50" s="42">
        <v>25</v>
      </c>
      <c r="BP50">
        <v>22</v>
      </c>
      <c r="BQ50" s="42">
        <v>23</v>
      </c>
      <c r="BR50">
        <v>22</v>
      </c>
      <c r="BS50" s="42">
        <v>27</v>
      </c>
      <c r="BT50">
        <v>18</v>
      </c>
      <c r="BU50" s="42">
        <v>17</v>
      </c>
      <c r="BV50">
        <v>18</v>
      </c>
      <c r="BW50" s="42">
        <v>19</v>
      </c>
      <c r="BX50">
        <v>14</v>
      </c>
      <c r="BY50" s="33">
        <f t="shared" si="10"/>
        <v>259</v>
      </c>
      <c r="BZ50" s="42">
        <v>16</v>
      </c>
      <c r="CA50">
        <v>14</v>
      </c>
      <c r="CB50" s="42">
        <v>11</v>
      </c>
      <c r="CC50">
        <v>12</v>
      </c>
      <c r="CD50" s="42">
        <v>8</v>
      </c>
      <c r="CE50">
        <v>11</v>
      </c>
      <c r="CF50" s="42">
        <v>6</v>
      </c>
      <c r="CG50">
        <v>7</v>
      </c>
      <c r="CH50" s="42">
        <v>8</v>
      </c>
      <c r="CI50">
        <v>7</v>
      </c>
      <c r="CJ50" s="33">
        <f t="shared" si="11"/>
        <v>100</v>
      </c>
      <c r="CK50" s="3">
        <v>10</v>
      </c>
      <c r="CL50">
        <v>330</v>
      </c>
      <c r="CM50" s="3">
        <v>18</v>
      </c>
      <c r="CN50" s="3">
        <v>38</v>
      </c>
      <c r="CO50" s="3">
        <v>150</v>
      </c>
      <c r="CP50">
        <v>13</v>
      </c>
    </row>
    <row r="51" spans="1:94" x14ac:dyDescent="0.25">
      <c r="A51" s="38" t="s">
        <v>77</v>
      </c>
      <c r="B51" s="38" t="s">
        <v>77</v>
      </c>
      <c r="C51" s="56" t="s">
        <v>16</v>
      </c>
      <c r="D51" s="56" t="s">
        <v>2</v>
      </c>
      <c r="E51" s="56" t="s">
        <v>15</v>
      </c>
      <c r="F51" s="56" t="s">
        <v>253</v>
      </c>
      <c r="G51" s="41" t="s">
        <v>208</v>
      </c>
      <c r="H51" s="56">
        <v>2376</v>
      </c>
      <c r="I51" s="56" t="s">
        <v>68</v>
      </c>
      <c r="J51" s="34">
        <f>SUM(Tabla13[[#This Row],[Total Hombres]]+Tabla13[[#This Row],[Total Mujeres]])</f>
        <v>941</v>
      </c>
      <c r="K51" s="74">
        <v>490</v>
      </c>
      <c r="L51" s="74">
        <v>451</v>
      </c>
      <c r="M51">
        <v>0</v>
      </c>
      <c r="N51">
        <v>7</v>
      </c>
      <c r="O51">
        <v>5</v>
      </c>
      <c r="P51" s="58">
        <f>Tabla13[[#This Row],[0_M]]+Tabla13[[#This Row],[0_F]]</f>
        <v>12</v>
      </c>
      <c r="Q51" s="42">
        <v>6</v>
      </c>
      <c r="R51">
        <v>6</v>
      </c>
      <c r="S51" s="42">
        <v>5</v>
      </c>
      <c r="T51">
        <v>7</v>
      </c>
      <c r="U51" s="42">
        <v>9</v>
      </c>
      <c r="V51">
        <v>6</v>
      </c>
      <c r="W51" s="42">
        <v>8</v>
      </c>
      <c r="X51">
        <v>6</v>
      </c>
      <c r="Y51" s="42">
        <v>7</v>
      </c>
      <c r="Z51">
        <v>4</v>
      </c>
      <c r="AA51" s="33">
        <f t="shared" si="6"/>
        <v>47</v>
      </c>
      <c r="AB51" s="42">
        <v>7</v>
      </c>
      <c r="AC51">
        <v>7</v>
      </c>
      <c r="AD51" s="42">
        <v>7</v>
      </c>
      <c r="AE51">
        <v>7</v>
      </c>
      <c r="AF51" s="42">
        <v>6</v>
      </c>
      <c r="AG51">
        <v>4</v>
      </c>
      <c r="AH51" s="42">
        <v>5</v>
      </c>
      <c r="AI51">
        <v>4</v>
      </c>
      <c r="AJ51" s="42">
        <v>4</v>
      </c>
      <c r="AK51">
        <v>5</v>
      </c>
      <c r="AL51" s="42">
        <v>8</v>
      </c>
      <c r="AM51">
        <v>4</v>
      </c>
      <c r="AN51" s="42">
        <v>6</v>
      </c>
      <c r="AO51">
        <v>3</v>
      </c>
      <c r="AP51" s="33">
        <f t="shared" si="7"/>
        <v>77</v>
      </c>
      <c r="AQ51" s="42">
        <v>7</v>
      </c>
      <c r="AR51">
        <v>5</v>
      </c>
      <c r="AS51" s="42">
        <v>5</v>
      </c>
      <c r="AT51">
        <v>6</v>
      </c>
      <c r="AU51" s="42">
        <v>9</v>
      </c>
      <c r="AV51">
        <v>7</v>
      </c>
      <c r="AW51" s="42">
        <v>5</v>
      </c>
      <c r="AX51">
        <v>9</v>
      </c>
      <c r="AY51" s="42">
        <v>8</v>
      </c>
      <c r="AZ51">
        <v>8</v>
      </c>
      <c r="BA51" s="42">
        <v>9</v>
      </c>
      <c r="BB51">
        <v>11</v>
      </c>
      <c r="BC51" s="33">
        <f t="shared" si="8"/>
        <v>89</v>
      </c>
      <c r="BD51" s="42">
        <v>11</v>
      </c>
      <c r="BE51">
        <v>12</v>
      </c>
      <c r="BF51" s="42">
        <v>7</v>
      </c>
      <c r="BG51">
        <v>11</v>
      </c>
      <c r="BH51" s="42">
        <v>46</v>
      </c>
      <c r="BI51">
        <v>44</v>
      </c>
      <c r="BJ51" s="42">
        <v>46</v>
      </c>
      <c r="BK51">
        <v>42</v>
      </c>
      <c r="BL51" s="33">
        <f t="shared" si="9"/>
        <v>219</v>
      </c>
      <c r="BM51" s="42">
        <v>40</v>
      </c>
      <c r="BN51">
        <v>35</v>
      </c>
      <c r="BO51" s="42">
        <v>34</v>
      </c>
      <c r="BP51">
        <v>30</v>
      </c>
      <c r="BQ51" s="42">
        <v>32</v>
      </c>
      <c r="BR51">
        <v>30</v>
      </c>
      <c r="BS51" s="42">
        <v>37</v>
      </c>
      <c r="BT51">
        <v>24</v>
      </c>
      <c r="BU51" s="42">
        <v>24</v>
      </c>
      <c r="BV51">
        <v>24</v>
      </c>
      <c r="BW51" s="42">
        <v>26</v>
      </c>
      <c r="BX51">
        <v>19</v>
      </c>
      <c r="BY51" s="33">
        <f t="shared" si="10"/>
        <v>355</v>
      </c>
      <c r="BZ51" s="42">
        <v>22</v>
      </c>
      <c r="CA51">
        <v>20</v>
      </c>
      <c r="CB51" s="42">
        <v>16</v>
      </c>
      <c r="CC51">
        <v>17</v>
      </c>
      <c r="CD51" s="42">
        <v>11</v>
      </c>
      <c r="CE51">
        <v>15</v>
      </c>
      <c r="CF51" s="42">
        <v>8</v>
      </c>
      <c r="CG51">
        <v>9</v>
      </c>
      <c r="CH51" s="42">
        <v>9</v>
      </c>
      <c r="CI51">
        <v>10</v>
      </c>
      <c r="CJ51" s="33">
        <f t="shared" si="11"/>
        <v>137</v>
      </c>
      <c r="CK51" s="3">
        <v>13</v>
      </c>
      <c r="CL51">
        <v>452</v>
      </c>
      <c r="CM51" s="3">
        <v>25</v>
      </c>
      <c r="CN51" s="3">
        <v>51</v>
      </c>
      <c r="CO51" s="3">
        <v>205</v>
      </c>
      <c r="CP51">
        <v>17</v>
      </c>
    </row>
    <row r="52" spans="1:94" x14ac:dyDescent="0.25">
      <c r="A52" s="38" t="s">
        <v>77</v>
      </c>
      <c r="B52" s="38" t="s">
        <v>77</v>
      </c>
      <c r="C52" s="56" t="s">
        <v>78</v>
      </c>
      <c r="D52" s="56" t="s">
        <v>4</v>
      </c>
      <c r="E52" s="56" t="s">
        <v>26</v>
      </c>
      <c r="F52" s="56" t="s">
        <v>272</v>
      </c>
      <c r="G52" s="41" t="s">
        <v>208</v>
      </c>
      <c r="H52" s="56">
        <v>2413</v>
      </c>
      <c r="I52" s="56" t="s">
        <v>68</v>
      </c>
      <c r="J52" s="34">
        <f>SUM(Tabla13[[#This Row],[Total Hombres]]+Tabla13[[#This Row],[Total Mujeres]])</f>
        <v>3261</v>
      </c>
      <c r="K52" s="74">
        <v>1650</v>
      </c>
      <c r="L52" s="74">
        <v>1611</v>
      </c>
      <c r="M52">
        <v>3</v>
      </c>
      <c r="N52">
        <v>27</v>
      </c>
      <c r="O52">
        <v>21</v>
      </c>
      <c r="P52" s="58">
        <f>Tabla13[[#This Row],[0_M]]+Tabla13[[#This Row],[0_F]]</f>
        <v>51</v>
      </c>
      <c r="Q52" s="42">
        <v>26</v>
      </c>
      <c r="R52">
        <v>25</v>
      </c>
      <c r="S52" s="42">
        <v>16</v>
      </c>
      <c r="T52">
        <v>19</v>
      </c>
      <c r="U52" s="42">
        <v>22</v>
      </c>
      <c r="V52">
        <v>18</v>
      </c>
      <c r="W52" s="42">
        <v>18</v>
      </c>
      <c r="X52">
        <v>15</v>
      </c>
      <c r="Y52" s="42">
        <v>18</v>
      </c>
      <c r="Z52">
        <v>16</v>
      </c>
      <c r="AA52" s="33">
        <f t="shared" si="6"/>
        <v>126</v>
      </c>
      <c r="AB52" s="42">
        <v>21</v>
      </c>
      <c r="AC52">
        <v>25</v>
      </c>
      <c r="AD52" s="42">
        <v>19</v>
      </c>
      <c r="AE52">
        <v>20</v>
      </c>
      <c r="AF52" s="42">
        <v>20</v>
      </c>
      <c r="AG52">
        <v>23</v>
      </c>
      <c r="AH52" s="42">
        <v>22</v>
      </c>
      <c r="AI52">
        <v>22</v>
      </c>
      <c r="AJ52" s="42">
        <v>21</v>
      </c>
      <c r="AK52">
        <v>18</v>
      </c>
      <c r="AL52" s="42">
        <v>20</v>
      </c>
      <c r="AM52">
        <v>16</v>
      </c>
      <c r="AN52" s="42">
        <v>21</v>
      </c>
      <c r="AO52">
        <v>22</v>
      </c>
      <c r="AP52" s="33">
        <f t="shared" si="7"/>
        <v>290</v>
      </c>
      <c r="AQ52" s="42">
        <v>26</v>
      </c>
      <c r="AR52">
        <v>21</v>
      </c>
      <c r="AS52" s="42">
        <v>26</v>
      </c>
      <c r="AT52">
        <v>23</v>
      </c>
      <c r="AU52" s="42">
        <v>29</v>
      </c>
      <c r="AV52">
        <v>27</v>
      </c>
      <c r="AW52" s="42">
        <v>40</v>
      </c>
      <c r="AX52">
        <v>31</v>
      </c>
      <c r="AY52" s="42">
        <v>38</v>
      </c>
      <c r="AZ52">
        <v>34</v>
      </c>
      <c r="BA52" s="42">
        <v>35</v>
      </c>
      <c r="BB52">
        <v>35</v>
      </c>
      <c r="BC52" s="33">
        <f t="shared" si="8"/>
        <v>365</v>
      </c>
      <c r="BD52" s="42">
        <v>35</v>
      </c>
      <c r="BE52">
        <v>40</v>
      </c>
      <c r="BF52" s="42">
        <v>35</v>
      </c>
      <c r="BG52">
        <v>32</v>
      </c>
      <c r="BH52" s="42">
        <v>173</v>
      </c>
      <c r="BI52">
        <v>167</v>
      </c>
      <c r="BJ52" s="42">
        <v>150</v>
      </c>
      <c r="BK52">
        <v>151</v>
      </c>
      <c r="BL52" s="33">
        <f t="shared" si="9"/>
        <v>783</v>
      </c>
      <c r="BM52" s="42">
        <v>116</v>
      </c>
      <c r="BN52">
        <v>117</v>
      </c>
      <c r="BO52" s="42">
        <v>104</v>
      </c>
      <c r="BP52">
        <v>109</v>
      </c>
      <c r="BQ52" s="42">
        <v>103</v>
      </c>
      <c r="BR52">
        <v>100</v>
      </c>
      <c r="BS52" s="42">
        <v>100</v>
      </c>
      <c r="BT52">
        <v>104</v>
      </c>
      <c r="BU52" s="42">
        <v>94</v>
      </c>
      <c r="BV52">
        <v>78</v>
      </c>
      <c r="BW52" s="42">
        <v>81</v>
      </c>
      <c r="BX52">
        <v>77</v>
      </c>
      <c r="BY52" s="33">
        <f t="shared" si="10"/>
        <v>1183</v>
      </c>
      <c r="BZ52" s="42">
        <v>69</v>
      </c>
      <c r="CA52">
        <v>61</v>
      </c>
      <c r="CB52" s="42">
        <v>59</v>
      </c>
      <c r="CC52">
        <v>57</v>
      </c>
      <c r="CD52" s="42">
        <v>37</v>
      </c>
      <c r="CE52">
        <v>38</v>
      </c>
      <c r="CF52" s="42">
        <v>30</v>
      </c>
      <c r="CG52">
        <v>32</v>
      </c>
      <c r="CH52" s="42">
        <v>26</v>
      </c>
      <c r="CI52">
        <v>38</v>
      </c>
      <c r="CJ52" s="33">
        <f t="shared" si="11"/>
        <v>447</v>
      </c>
      <c r="CK52" s="3">
        <v>54</v>
      </c>
      <c r="CL52">
        <v>1613</v>
      </c>
      <c r="CM52" s="3">
        <v>109</v>
      </c>
      <c r="CN52" s="3">
        <v>172</v>
      </c>
      <c r="CO52" s="3">
        <v>748</v>
      </c>
      <c r="CP52">
        <v>80</v>
      </c>
    </row>
    <row r="53" spans="1:94" x14ac:dyDescent="0.25">
      <c r="A53" s="38" t="s">
        <v>77</v>
      </c>
      <c r="B53" s="38" t="s">
        <v>77</v>
      </c>
      <c r="C53" s="56" t="s">
        <v>254</v>
      </c>
      <c r="D53" s="56" t="s">
        <v>3</v>
      </c>
      <c r="E53" s="56" t="s">
        <v>23</v>
      </c>
      <c r="F53" s="66" t="s">
        <v>221</v>
      </c>
      <c r="G53" s="41" t="s">
        <v>208</v>
      </c>
      <c r="H53" s="56">
        <v>2382</v>
      </c>
      <c r="I53" s="56" t="s">
        <v>64</v>
      </c>
      <c r="J53" s="34">
        <f>SUM(Tabla13[[#This Row],[Total Hombres]]+Tabla13[[#This Row],[Total Mujeres]])</f>
        <v>1974</v>
      </c>
      <c r="K53" s="74">
        <v>986</v>
      </c>
      <c r="L53" s="74">
        <v>988</v>
      </c>
      <c r="M53">
        <v>0</v>
      </c>
      <c r="N53">
        <v>13</v>
      </c>
      <c r="O53">
        <v>15</v>
      </c>
      <c r="P53" s="58">
        <f>Tabla13[[#This Row],[0_M]]+Tabla13[[#This Row],[0_F]]</f>
        <v>25</v>
      </c>
      <c r="Q53" s="42">
        <v>13</v>
      </c>
      <c r="R53">
        <v>12</v>
      </c>
      <c r="S53" s="42">
        <v>12</v>
      </c>
      <c r="T53">
        <v>11</v>
      </c>
      <c r="U53" s="42">
        <v>15</v>
      </c>
      <c r="V53">
        <v>15</v>
      </c>
      <c r="W53" s="42">
        <v>16</v>
      </c>
      <c r="X53">
        <v>15</v>
      </c>
      <c r="Y53" s="42">
        <v>16</v>
      </c>
      <c r="Z53">
        <v>15</v>
      </c>
      <c r="AA53" s="33">
        <f t="shared" si="6"/>
        <v>103</v>
      </c>
      <c r="AB53" s="42">
        <v>16</v>
      </c>
      <c r="AC53">
        <v>15</v>
      </c>
      <c r="AD53" s="42">
        <v>19</v>
      </c>
      <c r="AE53">
        <v>16</v>
      </c>
      <c r="AF53" s="42">
        <v>19</v>
      </c>
      <c r="AG53">
        <v>17</v>
      </c>
      <c r="AH53" s="42">
        <v>20</v>
      </c>
      <c r="AI53">
        <v>18</v>
      </c>
      <c r="AJ53" s="42">
        <v>18</v>
      </c>
      <c r="AK53">
        <v>17</v>
      </c>
      <c r="AL53" s="42">
        <v>19</v>
      </c>
      <c r="AM53">
        <v>17</v>
      </c>
      <c r="AN53" s="42">
        <v>19</v>
      </c>
      <c r="AO53">
        <v>18</v>
      </c>
      <c r="AP53" s="33">
        <f t="shared" si="7"/>
        <v>248</v>
      </c>
      <c r="AQ53" s="42">
        <v>19</v>
      </c>
      <c r="AR53">
        <v>18</v>
      </c>
      <c r="AS53" s="42">
        <v>19</v>
      </c>
      <c r="AT53">
        <v>18</v>
      </c>
      <c r="AU53" s="42">
        <v>18</v>
      </c>
      <c r="AV53">
        <v>18</v>
      </c>
      <c r="AW53" s="42">
        <v>19</v>
      </c>
      <c r="AX53">
        <v>18</v>
      </c>
      <c r="AY53" s="42">
        <v>20</v>
      </c>
      <c r="AZ53">
        <v>19</v>
      </c>
      <c r="BA53" s="42">
        <v>20</v>
      </c>
      <c r="BB53">
        <v>18</v>
      </c>
      <c r="BC53" s="33">
        <f t="shared" si="8"/>
        <v>224</v>
      </c>
      <c r="BD53" s="42">
        <v>20</v>
      </c>
      <c r="BE53">
        <v>20</v>
      </c>
      <c r="BF53" s="42">
        <v>19</v>
      </c>
      <c r="BG53">
        <v>18</v>
      </c>
      <c r="BH53" s="42">
        <v>95</v>
      </c>
      <c r="BI53">
        <v>93</v>
      </c>
      <c r="BJ53" s="42">
        <v>92</v>
      </c>
      <c r="BK53">
        <v>91</v>
      </c>
      <c r="BL53" s="33">
        <f t="shared" si="9"/>
        <v>448</v>
      </c>
      <c r="BM53" s="42">
        <v>78</v>
      </c>
      <c r="BN53">
        <v>77</v>
      </c>
      <c r="BO53" s="42">
        <v>67</v>
      </c>
      <c r="BP53">
        <v>67</v>
      </c>
      <c r="BQ53" s="42">
        <v>58</v>
      </c>
      <c r="BR53">
        <v>62</v>
      </c>
      <c r="BS53" s="42">
        <v>52</v>
      </c>
      <c r="BT53">
        <v>56</v>
      </c>
      <c r="BU53" s="42">
        <v>46</v>
      </c>
      <c r="BV53">
        <v>50</v>
      </c>
      <c r="BW53" s="42">
        <v>41</v>
      </c>
      <c r="BX53">
        <v>42</v>
      </c>
      <c r="BY53" s="33">
        <f t="shared" si="10"/>
        <v>696</v>
      </c>
      <c r="BZ53" s="42">
        <v>32</v>
      </c>
      <c r="CA53">
        <v>33</v>
      </c>
      <c r="CB53" s="42">
        <v>25</v>
      </c>
      <c r="CC53">
        <v>27</v>
      </c>
      <c r="CD53" s="42">
        <v>18</v>
      </c>
      <c r="CE53">
        <v>20</v>
      </c>
      <c r="CF53" s="42">
        <v>12</v>
      </c>
      <c r="CG53">
        <v>16</v>
      </c>
      <c r="CH53" s="42">
        <v>14</v>
      </c>
      <c r="CI53">
        <v>21</v>
      </c>
      <c r="CJ53" s="33">
        <f t="shared" si="11"/>
        <v>218</v>
      </c>
      <c r="CK53" s="3">
        <v>30</v>
      </c>
      <c r="CL53">
        <v>989</v>
      </c>
      <c r="CM53" s="3">
        <v>89</v>
      </c>
      <c r="CN53" s="3">
        <v>93</v>
      </c>
      <c r="CO53" s="3">
        <v>446</v>
      </c>
      <c r="CP53">
        <v>47</v>
      </c>
    </row>
    <row r="54" spans="1:94" x14ac:dyDescent="0.25">
      <c r="A54" s="38" t="s">
        <v>77</v>
      </c>
      <c r="B54" s="38" t="s">
        <v>77</v>
      </c>
      <c r="C54" s="56" t="s">
        <v>16</v>
      </c>
      <c r="D54" s="56" t="s">
        <v>2</v>
      </c>
      <c r="E54" s="56" t="s">
        <v>16</v>
      </c>
      <c r="F54" s="56" t="s">
        <v>16</v>
      </c>
      <c r="G54" s="41" t="s">
        <v>208</v>
      </c>
      <c r="H54" s="56">
        <v>2364</v>
      </c>
      <c r="I54" s="56" t="s">
        <v>63</v>
      </c>
      <c r="J54" s="34">
        <f>SUM(Tabla13[[#This Row],[Total Hombres]]+Tabla13[[#This Row],[Total Mujeres]])</f>
        <v>6366</v>
      </c>
      <c r="K54" s="74">
        <v>3229</v>
      </c>
      <c r="L54" s="74">
        <v>3137</v>
      </c>
      <c r="M54">
        <v>7</v>
      </c>
      <c r="N54">
        <v>50</v>
      </c>
      <c r="O54">
        <v>50</v>
      </c>
      <c r="P54" s="58">
        <f>Tabla13[[#This Row],[0_M]]+Tabla13[[#This Row],[0_F]]</f>
        <v>82</v>
      </c>
      <c r="Q54" s="42">
        <v>43</v>
      </c>
      <c r="R54">
        <v>39</v>
      </c>
      <c r="S54" s="42">
        <v>48</v>
      </c>
      <c r="T54">
        <v>48</v>
      </c>
      <c r="U54" s="42">
        <v>58</v>
      </c>
      <c r="V54">
        <v>46</v>
      </c>
      <c r="W54" s="42">
        <v>54</v>
      </c>
      <c r="X54">
        <v>39</v>
      </c>
      <c r="Y54" s="42">
        <v>46</v>
      </c>
      <c r="Z54">
        <v>49</v>
      </c>
      <c r="AA54" s="33">
        <f t="shared" si="6"/>
        <v>340</v>
      </c>
      <c r="AB54" s="42">
        <v>49</v>
      </c>
      <c r="AC54">
        <v>46</v>
      </c>
      <c r="AD54" s="42">
        <v>36</v>
      </c>
      <c r="AE54">
        <v>40</v>
      </c>
      <c r="AF54" s="42">
        <v>41</v>
      </c>
      <c r="AG54">
        <v>46</v>
      </c>
      <c r="AH54" s="42">
        <v>45</v>
      </c>
      <c r="AI54">
        <v>50</v>
      </c>
      <c r="AJ54" s="42">
        <v>49</v>
      </c>
      <c r="AK54">
        <v>38</v>
      </c>
      <c r="AL54" s="42">
        <v>43</v>
      </c>
      <c r="AM54">
        <v>43</v>
      </c>
      <c r="AN54" s="42">
        <v>57</v>
      </c>
      <c r="AO54">
        <v>51</v>
      </c>
      <c r="AP54" s="33">
        <f t="shared" si="7"/>
        <v>634</v>
      </c>
      <c r="AQ54" s="42">
        <v>57</v>
      </c>
      <c r="AR54">
        <v>43</v>
      </c>
      <c r="AS54" s="42">
        <v>71</v>
      </c>
      <c r="AT54">
        <v>54</v>
      </c>
      <c r="AU54" s="42">
        <v>66</v>
      </c>
      <c r="AV54">
        <v>63</v>
      </c>
      <c r="AW54" s="42">
        <v>72</v>
      </c>
      <c r="AX54">
        <v>63</v>
      </c>
      <c r="AY54" s="42">
        <v>60</v>
      </c>
      <c r="AZ54">
        <v>74</v>
      </c>
      <c r="BA54" s="42">
        <v>68</v>
      </c>
      <c r="BB54">
        <v>71</v>
      </c>
      <c r="BC54" s="33">
        <f t="shared" si="8"/>
        <v>762</v>
      </c>
      <c r="BD54" s="42">
        <v>81</v>
      </c>
      <c r="BE54">
        <v>68</v>
      </c>
      <c r="BF54" s="42">
        <v>73</v>
      </c>
      <c r="BG54">
        <v>59</v>
      </c>
      <c r="BH54" s="42">
        <v>348</v>
      </c>
      <c r="BI54">
        <v>334</v>
      </c>
      <c r="BJ54" s="42">
        <v>267</v>
      </c>
      <c r="BK54">
        <v>267</v>
      </c>
      <c r="BL54" s="33">
        <f t="shared" si="9"/>
        <v>1497</v>
      </c>
      <c r="BM54" s="42">
        <v>216</v>
      </c>
      <c r="BN54">
        <v>210</v>
      </c>
      <c r="BO54" s="42">
        <v>208</v>
      </c>
      <c r="BP54">
        <v>179</v>
      </c>
      <c r="BQ54" s="42">
        <v>186</v>
      </c>
      <c r="BR54">
        <v>174</v>
      </c>
      <c r="BS54" s="42">
        <v>160</v>
      </c>
      <c r="BT54">
        <v>156</v>
      </c>
      <c r="BU54" s="42">
        <v>156</v>
      </c>
      <c r="BV54">
        <v>156</v>
      </c>
      <c r="BW54" s="42">
        <v>153</v>
      </c>
      <c r="BX54">
        <v>153</v>
      </c>
      <c r="BY54" s="33">
        <f t="shared" si="10"/>
        <v>2107</v>
      </c>
      <c r="BZ54" s="42">
        <v>114</v>
      </c>
      <c r="CA54">
        <v>123</v>
      </c>
      <c r="CB54" s="42">
        <v>97</v>
      </c>
      <c r="CC54">
        <v>107</v>
      </c>
      <c r="CD54" s="42">
        <v>72</v>
      </c>
      <c r="CE54">
        <v>77</v>
      </c>
      <c r="CF54" s="42">
        <v>74</v>
      </c>
      <c r="CG54">
        <v>79</v>
      </c>
      <c r="CH54" s="42">
        <v>61</v>
      </c>
      <c r="CI54">
        <v>92</v>
      </c>
      <c r="CJ54" s="33">
        <f t="shared" si="11"/>
        <v>896</v>
      </c>
      <c r="CK54" s="3">
        <v>109</v>
      </c>
      <c r="CL54">
        <v>3136</v>
      </c>
      <c r="CM54" s="3">
        <v>254</v>
      </c>
      <c r="CN54" s="3">
        <v>335</v>
      </c>
      <c r="CO54" s="3">
        <v>1320</v>
      </c>
      <c r="CP54">
        <v>180</v>
      </c>
    </row>
    <row r="55" spans="1:94" x14ac:dyDescent="0.25">
      <c r="A55" s="38" t="s">
        <v>77</v>
      </c>
      <c r="B55" s="38" t="s">
        <v>77</v>
      </c>
      <c r="C55" s="56" t="s">
        <v>78</v>
      </c>
      <c r="D55" s="56" t="s">
        <v>4</v>
      </c>
      <c r="E55" s="56" t="s">
        <v>4</v>
      </c>
      <c r="F55" s="56" t="s">
        <v>78</v>
      </c>
      <c r="G55" s="41" t="s">
        <v>208</v>
      </c>
      <c r="H55" s="56">
        <v>2410</v>
      </c>
      <c r="I55" s="56" t="s">
        <v>63</v>
      </c>
      <c r="J55" s="34">
        <f>SUM(Tabla13[[#This Row],[Total Hombres]]+Tabla13[[#This Row],[Total Mujeres]])</f>
        <v>19319</v>
      </c>
      <c r="K55" s="74">
        <v>9170</v>
      </c>
      <c r="L55" s="74">
        <v>10149</v>
      </c>
      <c r="M55">
        <v>21</v>
      </c>
      <c r="N55">
        <v>190</v>
      </c>
      <c r="O55">
        <v>185</v>
      </c>
      <c r="P55" s="58">
        <f>Tabla13[[#This Row],[0_M]]+Tabla13[[#This Row],[0_F]]</f>
        <v>339</v>
      </c>
      <c r="Q55" s="42">
        <v>177</v>
      </c>
      <c r="R55">
        <v>162</v>
      </c>
      <c r="S55" s="42">
        <v>167</v>
      </c>
      <c r="T55">
        <v>160</v>
      </c>
      <c r="U55" s="42">
        <v>185</v>
      </c>
      <c r="V55">
        <v>199</v>
      </c>
      <c r="W55" s="42">
        <v>197</v>
      </c>
      <c r="X55">
        <v>203</v>
      </c>
      <c r="Y55" s="42">
        <v>208</v>
      </c>
      <c r="Z55">
        <v>189</v>
      </c>
      <c r="AA55" s="33">
        <f t="shared" si="6"/>
        <v>1341</v>
      </c>
      <c r="AB55" s="42">
        <v>197</v>
      </c>
      <c r="AC55">
        <v>161</v>
      </c>
      <c r="AD55" s="42">
        <v>225</v>
      </c>
      <c r="AE55">
        <v>241</v>
      </c>
      <c r="AF55" s="42">
        <v>244</v>
      </c>
      <c r="AG55">
        <v>238</v>
      </c>
      <c r="AH55" s="42">
        <v>247</v>
      </c>
      <c r="AI55">
        <v>244</v>
      </c>
      <c r="AJ55" s="42">
        <v>241</v>
      </c>
      <c r="AK55">
        <v>242</v>
      </c>
      <c r="AL55" s="42">
        <v>231</v>
      </c>
      <c r="AM55">
        <v>221</v>
      </c>
      <c r="AN55" s="42">
        <v>218</v>
      </c>
      <c r="AO55">
        <v>214</v>
      </c>
      <c r="AP55" s="33">
        <f t="shared" si="7"/>
        <v>3164</v>
      </c>
      <c r="AQ55" s="42">
        <v>221</v>
      </c>
      <c r="AR55">
        <v>222</v>
      </c>
      <c r="AS55" s="42">
        <v>206</v>
      </c>
      <c r="AT55">
        <v>200</v>
      </c>
      <c r="AU55" s="42">
        <v>185</v>
      </c>
      <c r="AV55">
        <v>197</v>
      </c>
      <c r="AW55" s="42">
        <v>198</v>
      </c>
      <c r="AX55">
        <v>184</v>
      </c>
      <c r="AY55" s="42">
        <v>177</v>
      </c>
      <c r="AZ55">
        <v>173</v>
      </c>
      <c r="BA55" s="42">
        <v>182</v>
      </c>
      <c r="BB55">
        <v>185</v>
      </c>
      <c r="BC55" s="33">
        <f t="shared" si="8"/>
        <v>2330</v>
      </c>
      <c r="BD55" s="42">
        <v>177</v>
      </c>
      <c r="BE55">
        <v>208</v>
      </c>
      <c r="BF55" s="42">
        <v>195</v>
      </c>
      <c r="BG55">
        <v>187</v>
      </c>
      <c r="BH55" s="42">
        <v>823</v>
      </c>
      <c r="BI55">
        <v>908</v>
      </c>
      <c r="BJ55" s="42">
        <v>750</v>
      </c>
      <c r="BK55">
        <v>897</v>
      </c>
      <c r="BL55" s="33">
        <f t="shared" si="9"/>
        <v>4145</v>
      </c>
      <c r="BM55" s="42">
        <v>633</v>
      </c>
      <c r="BN55">
        <v>813</v>
      </c>
      <c r="BO55" s="42">
        <v>596</v>
      </c>
      <c r="BP55">
        <v>765</v>
      </c>
      <c r="BQ55" s="42">
        <v>484</v>
      </c>
      <c r="BR55">
        <v>575</v>
      </c>
      <c r="BS55" s="42">
        <v>382</v>
      </c>
      <c r="BT55">
        <v>506</v>
      </c>
      <c r="BU55" s="42">
        <v>343</v>
      </c>
      <c r="BV55">
        <v>391</v>
      </c>
      <c r="BW55" s="42">
        <v>296</v>
      </c>
      <c r="BX55">
        <v>329</v>
      </c>
      <c r="BY55" s="33">
        <f t="shared" si="10"/>
        <v>6113</v>
      </c>
      <c r="BZ55" s="42">
        <v>260</v>
      </c>
      <c r="CA55">
        <v>258</v>
      </c>
      <c r="CB55" s="42">
        <v>195</v>
      </c>
      <c r="CC55">
        <v>220</v>
      </c>
      <c r="CD55" s="42">
        <v>140</v>
      </c>
      <c r="CE55">
        <v>150</v>
      </c>
      <c r="CF55" s="42">
        <v>82</v>
      </c>
      <c r="CG55">
        <v>125</v>
      </c>
      <c r="CH55" s="42">
        <v>108</v>
      </c>
      <c r="CI55">
        <v>182</v>
      </c>
      <c r="CJ55" s="33">
        <f t="shared" si="11"/>
        <v>1720</v>
      </c>
      <c r="CK55" s="3">
        <v>412</v>
      </c>
      <c r="CL55">
        <v>10149</v>
      </c>
      <c r="CM55" s="3">
        <v>1054</v>
      </c>
      <c r="CN55" s="3">
        <v>937</v>
      </c>
      <c r="CO55" s="3">
        <v>4464</v>
      </c>
      <c r="CP55">
        <v>707</v>
      </c>
    </row>
    <row r="56" spans="1:94" x14ac:dyDescent="0.25">
      <c r="A56" s="38" t="s">
        <v>77</v>
      </c>
      <c r="B56" s="38" t="s">
        <v>77</v>
      </c>
      <c r="C56" s="56" t="s">
        <v>16</v>
      </c>
      <c r="D56" s="56" t="s">
        <v>2</v>
      </c>
      <c r="E56" s="56" t="s">
        <v>15</v>
      </c>
      <c r="F56" s="67" t="s">
        <v>304</v>
      </c>
      <c r="G56" s="41" t="s">
        <v>208</v>
      </c>
      <c r="H56" s="71" t="s">
        <v>305</v>
      </c>
      <c r="I56" s="65" t="s">
        <v>68</v>
      </c>
      <c r="J56" s="34">
        <f>SUM(Tabla13[[#This Row],[Total Hombres]]+Tabla13[[#This Row],[Total Mujeres]])</f>
        <v>382</v>
      </c>
      <c r="K56" s="67">
        <v>199</v>
      </c>
      <c r="L56" s="67">
        <v>183</v>
      </c>
      <c r="M56" s="57">
        <v>0</v>
      </c>
      <c r="N56" s="57">
        <v>3</v>
      </c>
      <c r="O56" s="57">
        <v>2</v>
      </c>
      <c r="P56" s="57">
        <f>Tabla13[[#This Row],[0_M]]+Tabla13[[#This Row],[0_F]]</f>
        <v>4</v>
      </c>
      <c r="Q56" s="48">
        <v>2</v>
      </c>
      <c r="R56" s="69">
        <v>2</v>
      </c>
      <c r="S56" s="48">
        <v>2</v>
      </c>
      <c r="T56" s="67">
        <v>3</v>
      </c>
      <c r="U56" s="75">
        <v>4</v>
      </c>
      <c r="V56" s="67">
        <v>3</v>
      </c>
      <c r="W56" s="48">
        <v>3</v>
      </c>
      <c r="X56" s="67">
        <v>2</v>
      </c>
      <c r="Y56" s="48">
        <v>3</v>
      </c>
      <c r="Z56" s="67">
        <v>2</v>
      </c>
      <c r="AA56" s="68">
        <f>SUM(T56:Z56)</f>
        <v>20</v>
      </c>
      <c r="AB56" s="48">
        <v>3</v>
      </c>
      <c r="AC56" s="67">
        <v>3</v>
      </c>
      <c r="AD56" s="48">
        <v>3</v>
      </c>
      <c r="AE56" s="67">
        <v>3</v>
      </c>
      <c r="AF56" s="48">
        <v>2</v>
      </c>
      <c r="AG56" s="67">
        <v>2</v>
      </c>
      <c r="AH56" s="48">
        <v>2</v>
      </c>
      <c r="AI56" s="67">
        <v>2</v>
      </c>
      <c r="AJ56" s="48">
        <v>2</v>
      </c>
      <c r="AK56" s="67">
        <v>2</v>
      </c>
      <c r="AL56" s="48">
        <v>3</v>
      </c>
      <c r="AM56" s="67">
        <v>2</v>
      </c>
      <c r="AN56" s="48">
        <v>3</v>
      </c>
      <c r="AO56" s="67">
        <v>1</v>
      </c>
      <c r="AP56" s="68">
        <f>SUM(AB56:AO56)</f>
        <v>33</v>
      </c>
      <c r="AQ56" s="48">
        <v>3</v>
      </c>
      <c r="AR56" s="67">
        <v>2</v>
      </c>
      <c r="AS56" s="48">
        <v>2</v>
      </c>
      <c r="AT56" s="67">
        <v>2</v>
      </c>
      <c r="AU56" s="48">
        <v>3</v>
      </c>
      <c r="AV56" s="67">
        <v>3</v>
      </c>
      <c r="AW56" s="48">
        <v>2</v>
      </c>
      <c r="AX56" s="67">
        <v>4</v>
      </c>
      <c r="AY56" s="48">
        <v>3</v>
      </c>
      <c r="AZ56" s="67">
        <v>3</v>
      </c>
      <c r="BA56" s="48">
        <v>4</v>
      </c>
      <c r="BB56" s="67">
        <v>5</v>
      </c>
      <c r="BC56" s="68">
        <f>SUM(AQ56:BB56)</f>
        <v>36</v>
      </c>
      <c r="BD56" s="48">
        <v>4</v>
      </c>
      <c r="BE56" s="67">
        <v>5</v>
      </c>
      <c r="BF56" s="48">
        <v>3</v>
      </c>
      <c r="BG56" s="67">
        <v>4</v>
      </c>
      <c r="BH56" s="48">
        <v>18</v>
      </c>
      <c r="BI56" s="67">
        <v>18</v>
      </c>
      <c r="BJ56" s="48">
        <v>18</v>
      </c>
      <c r="BK56" s="67">
        <v>17</v>
      </c>
      <c r="BL56" s="68">
        <f>SUM(BD56:BK56)</f>
        <v>87</v>
      </c>
      <c r="BM56" s="48">
        <v>16</v>
      </c>
      <c r="BN56" s="67">
        <v>14</v>
      </c>
      <c r="BO56" s="48">
        <v>14</v>
      </c>
      <c r="BP56" s="67">
        <v>12</v>
      </c>
      <c r="BQ56" s="48">
        <v>13</v>
      </c>
      <c r="BR56" s="67">
        <v>12</v>
      </c>
      <c r="BS56" s="48">
        <v>15</v>
      </c>
      <c r="BT56" s="67">
        <v>10</v>
      </c>
      <c r="BU56" s="48">
        <v>10</v>
      </c>
      <c r="BV56" s="67">
        <v>10</v>
      </c>
      <c r="BW56" s="48">
        <v>11</v>
      </c>
      <c r="BX56" s="67">
        <v>8</v>
      </c>
      <c r="BY56" s="68">
        <f>SUM(BM56:BX56)</f>
        <v>145</v>
      </c>
      <c r="BZ56" s="48">
        <v>9</v>
      </c>
      <c r="CA56" s="67">
        <v>8</v>
      </c>
      <c r="CB56" s="48">
        <v>6</v>
      </c>
      <c r="CC56" s="67">
        <v>7</v>
      </c>
      <c r="CD56" s="48">
        <v>5</v>
      </c>
      <c r="CE56" s="67">
        <v>6</v>
      </c>
      <c r="CF56" s="48">
        <v>3</v>
      </c>
      <c r="CG56" s="67">
        <v>4</v>
      </c>
      <c r="CH56" s="48">
        <v>5</v>
      </c>
      <c r="CI56" s="67">
        <v>4</v>
      </c>
      <c r="CJ56" s="68">
        <f>SUM(BZ56:CI56)</f>
        <v>57</v>
      </c>
      <c r="CK56">
        <v>6</v>
      </c>
      <c r="CL56" s="67">
        <v>183</v>
      </c>
      <c r="CM56">
        <v>10</v>
      </c>
      <c r="CN56">
        <v>21</v>
      </c>
      <c r="CO56">
        <v>83</v>
      </c>
      <c r="CP56" s="70">
        <v>7</v>
      </c>
    </row>
    <row r="62" spans="1:94" x14ac:dyDescent="0.25">
      <c r="M62">
        <f>SUM(Q55+S55+U55+W55+Y55+AB55+AD55+AF55+AH55+AJ55+AL55+AN55+AQ55+AS55+AU55+AW55+AY55+BA55+BD55+BF55+BH55+BJ55+BM55+BO55+BQ55+BS55+BU55+BW55+BZ55+CB55+CD55+CF55+CH55)</f>
        <v>9170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56"/>
  <sheetViews>
    <sheetView workbookViewId="0">
      <selection activeCell="C26" sqref="C26"/>
    </sheetView>
  </sheetViews>
  <sheetFormatPr defaultColWidth="11.42578125" defaultRowHeight="15" x14ac:dyDescent="0.25"/>
  <cols>
    <col min="1" max="1" width="10.7109375" bestFit="1" customWidth="1"/>
    <col min="2" max="2" width="47.5703125" bestFit="1" customWidth="1"/>
    <col min="3" max="3" width="3.85546875" bestFit="1" customWidth="1"/>
    <col min="4" max="4" width="9.140625" bestFit="1" customWidth="1"/>
    <col min="5" max="5" width="41" bestFit="1" customWidth="1"/>
    <col min="6" max="6" width="11.85546875" bestFit="1" customWidth="1"/>
    <col min="7" max="7" width="10.28515625" bestFit="1" customWidth="1"/>
    <col min="8" max="8" width="14.5703125" bestFit="1" customWidth="1"/>
    <col min="9" max="9" width="7.140625" bestFit="1" customWidth="1"/>
    <col min="10" max="10" width="8.7109375" bestFit="1" customWidth="1"/>
    <col min="11" max="11" width="8.140625" bestFit="1" customWidth="1"/>
    <col min="12" max="12" width="8.28515625" bestFit="1" customWidth="1"/>
    <col min="13" max="13" width="7" bestFit="1" customWidth="1"/>
    <col min="14" max="14" width="24.28515625" bestFit="1" customWidth="1"/>
    <col min="15" max="15" width="35.42578125" bestFit="1" customWidth="1"/>
    <col min="16" max="16" width="7.140625" bestFit="1" customWidth="1"/>
    <col min="17" max="17" width="9.42578125" bestFit="1" customWidth="1"/>
    <col min="18" max="18" width="17.7109375" bestFit="1" customWidth="1"/>
    <col min="19" max="19" width="6" bestFit="1" customWidth="1"/>
    <col min="20" max="20" width="10.5703125" bestFit="1" customWidth="1"/>
    <col min="21" max="30" width="4.140625" bestFit="1" customWidth="1"/>
    <col min="31" max="40" width="5.140625" bestFit="1" customWidth="1"/>
    <col min="41" max="53" width="8.140625" bestFit="1" customWidth="1"/>
    <col min="54" max="54" width="7.140625" bestFit="1" customWidth="1"/>
    <col min="55" max="55" width="5.85546875" bestFit="1" customWidth="1"/>
    <col min="56" max="56" width="7.28515625" bestFit="1" customWidth="1"/>
    <col min="57" max="57" width="8.85546875" bestFit="1" customWidth="1"/>
    <col min="58" max="58" width="9.85546875" bestFit="1" customWidth="1"/>
    <col min="59" max="59" width="8.85546875" bestFit="1" customWidth="1"/>
    <col min="60" max="60" width="10" bestFit="1" customWidth="1"/>
    <col min="61" max="70" width="4.7109375" bestFit="1" customWidth="1"/>
    <col min="71" max="80" width="5.7109375" bestFit="1" customWidth="1"/>
    <col min="81" max="93" width="8.7109375" bestFit="1" customWidth="1"/>
    <col min="94" max="94" width="7.7109375" bestFit="1" customWidth="1"/>
    <col min="95" max="95" width="6.7109375" bestFit="1" customWidth="1"/>
    <col min="96" max="96" width="7.85546875" bestFit="1" customWidth="1"/>
    <col min="97" max="97" width="9.42578125" bestFit="1" customWidth="1"/>
    <col min="98" max="98" width="10.42578125" bestFit="1" customWidth="1"/>
    <col min="99" max="99" width="9.42578125" bestFit="1" customWidth="1"/>
    <col min="100" max="100" width="8.85546875" bestFit="1" customWidth="1"/>
    <col min="101" max="101" width="8" bestFit="1" customWidth="1"/>
    <col min="102" max="102" width="10.5703125" bestFit="1" customWidth="1"/>
    <col min="103" max="103" width="11.5703125" bestFit="1" customWidth="1"/>
    <col min="104" max="104" width="11.140625" bestFit="1" customWidth="1"/>
    <col min="105" max="107" width="6.7109375" bestFit="1" customWidth="1"/>
  </cols>
  <sheetData>
    <row r="1" spans="1:107" ht="24" x14ac:dyDescent="0.25">
      <c r="A1" s="100" t="s">
        <v>307</v>
      </c>
      <c r="B1" s="100" t="s">
        <v>308</v>
      </c>
      <c r="C1" s="100" t="s">
        <v>309</v>
      </c>
      <c r="D1" s="100" t="s">
        <v>310</v>
      </c>
      <c r="E1" s="100" t="s">
        <v>311</v>
      </c>
      <c r="F1" s="100" t="s">
        <v>312</v>
      </c>
      <c r="G1" s="100" t="s">
        <v>313</v>
      </c>
      <c r="H1" s="100" t="s">
        <v>314</v>
      </c>
      <c r="I1" s="100" t="s">
        <v>315</v>
      </c>
      <c r="J1" s="100" t="s">
        <v>316</v>
      </c>
      <c r="K1" s="100" t="s">
        <v>317</v>
      </c>
      <c r="L1" s="100" t="s">
        <v>318</v>
      </c>
      <c r="M1" s="100" t="s">
        <v>319</v>
      </c>
      <c r="N1" s="100" t="s">
        <v>320</v>
      </c>
      <c r="O1" s="100" t="s">
        <v>321</v>
      </c>
      <c r="P1" s="100" t="s">
        <v>322</v>
      </c>
      <c r="Q1" s="100" t="s">
        <v>323</v>
      </c>
      <c r="R1" s="100" t="s">
        <v>324</v>
      </c>
      <c r="S1" s="100" t="s">
        <v>325</v>
      </c>
      <c r="T1" s="100" t="s">
        <v>326</v>
      </c>
      <c r="U1" s="100" t="s">
        <v>327</v>
      </c>
      <c r="V1" s="100" t="s">
        <v>328</v>
      </c>
      <c r="W1" s="100" t="s">
        <v>329</v>
      </c>
      <c r="X1" s="100" t="s">
        <v>330</v>
      </c>
      <c r="Y1" s="100" t="s">
        <v>331</v>
      </c>
      <c r="Z1" s="100" t="s">
        <v>332</v>
      </c>
      <c r="AA1" s="100" t="s">
        <v>333</v>
      </c>
      <c r="AB1" s="100" t="s">
        <v>334</v>
      </c>
      <c r="AC1" s="100" t="s">
        <v>335</v>
      </c>
      <c r="AD1" s="100" t="s">
        <v>336</v>
      </c>
      <c r="AE1" s="100" t="s">
        <v>337</v>
      </c>
      <c r="AF1" s="100" t="s">
        <v>338</v>
      </c>
      <c r="AG1" s="100" t="s">
        <v>339</v>
      </c>
      <c r="AH1" s="100" t="s">
        <v>340</v>
      </c>
      <c r="AI1" s="100" t="s">
        <v>341</v>
      </c>
      <c r="AJ1" s="100" t="s">
        <v>342</v>
      </c>
      <c r="AK1" s="100" t="s">
        <v>343</v>
      </c>
      <c r="AL1" s="100" t="s">
        <v>344</v>
      </c>
      <c r="AM1" s="100" t="s">
        <v>345</v>
      </c>
      <c r="AN1" s="100" t="s">
        <v>346</v>
      </c>
      <c r="AO1" s="100" t="s">
        <v>347</v>
      </c>
      <c r="AP1" s="100" t="s">
        <v>348</v>
      </c>
      <c r="AQ1" s="100" t="s">
        <v>349</v>
      </c>
      <c r="AR1" s="100" t="s">
        <v>350</v>
      </c>
      <c r="AS1" s="100" t="s">
        <v>351</v>
      </c>
      <c r="AT1" s="100" t="s">
        <v>352</v>
      </c>
      <c r="AU1" s="100" t="s">
        <v>353</v>
      </c>
      <c r="AV1" s="100" t="s">
        <v>354</v>
      </c>
      <c r="AW1" s="100" t="s">
        <v>355</v>
      </c>
      <c r="AX1" s="100" t="s">
        <v>356</v>
      </c>
      <c r="AY1" s="100" t="s">
        <v>357</v>
      </c>
      <c r="AZ1" s="100" t="s">
        <v>358</v>
      </c>
      <c r="BA1" s="100" t="s">
        <v>359</v>
      </c>
      <c r="BB1" s="100" t="s">
        <v>360</v>
      </c>
      <c r="BC1" s="101" t="s">
        <v>361</v>
      </c>
      <c r="BD1" s="101" t="s">
        <v>362</v>
      </c>
      <c r="BE1" s="101" t="s">
        <v>363</v>
      </c>
      <c r="BF1" s="101" t="s">
        <v>364</v>
      </c>
      <c r="BG1" s="101" t="s">
        <v>365</v>
      </c>
      <c r="BH1" s="101" t="s">
        <v>366</v>
      </c>
      <c r="BI1" s="101" t="s">
        <v>367</v>
      </c>
      <c r="BJ1" s="101" t="s">
        <v>368</v>
      </c>
      <c r="BK1" s="101" t="s">
        <v>369</v>
      </c>
      <c r="BL1" s="101" t="s">
        <v>370</v>
      </c>
      <c r="BM1" s="101" t="s">
        <v>371</v>
      </c>
      <c r="BN1" s="101" t="s">
        <v>372</v>
      </c>
      <c r="BO1" s="101" t="s">
        <v>373</v>
      </c>
      <c r="BP1" s="101" t="s">
        <v>374</v>
      </c>
      <c r="BQ1" s="101" t="s">
        <v>375</v>
      </c>
      <c r="BR1" s="101" t="s">
        <v>376</v>
      </c>
      <c r="BS1" s="101" t="s">
        <v>377</v>
      </c>
      <c r="BT1" s="101" t="s">
        <v>378</v>
      </c>
      <c r="BU1" s="101" t="s">
        <v>379</v>
      </c>
      <c r="BV1" s="101" t="s">
        <v>380</v>
      </c>
      <c r="BW1" s="101" t="s">
        <v>381</v>
      </c>
      <c r="BX1" s="101" t="s">
        <v>382</v>
      </c>
      <c r="BY1" s="101" t="s">
        <v>383</v>
      </c>
      <c r="BZ1" s="101" t="s">
        <v>384</v>
      </c>
      <c r="CA1" s="101" t="s">
        <v>385</v>
      </c>
      <c r="CB1" s="101" t="s">
        <v>386</v>
      </c>
      <c r="CC1" s="101" t="s">
        <v>387</v>
      </c>
      <c r="CD1" s="101" t="s">
        <v>388</v>
      </c>
      <c r="CE1" s="101" t="s">
        <v>389</v>
      </c>
      <c r="CF1" s="101" t="s">
        <v>390</v>
      </c>
      <c r="CG1" s="101" t="s">
        <v>391</v>
      </c>
      <c r="CH1" s="101" t="s">
        <v>392</v>
      </c>
      <c r="CI1" s="101" t="s">
        <v>393</v>
      </c>
      <c r="CJ1" s="101" t="s">
        <v>394</v>
      </c>
      <c r="CK1" s="101" t="s">
        <v>395</v>
      </c>
      <c r="CL1" s="101" t="s">
        <v>396</v>
      </c>
      <c r="CM1" s="101" t="s">
        <v>397</v>
      </c>
      <c r="CN1" s="101" t="s">
        <v>398</v>
      </c>
      <c r="CO1" s="101" t="s">
        <v>399</v>
      </c>
      <c r="CP1" s="101" t="s">
        <v>400</v>
      </c>
      <c r="CQ1" s="101" t="s">
        <v>401</v>
      </c>
      <c r="CR1" s="101" t="s">
        <v>402</v>
      </c>
      <c r="CS1" s="101" t="s">
        <v>403</v>
      </c>
      <c r="CT1" s="101" t="s">
        <v>404</v>
      </c>
      <c r="CU1" s="101" t="s">
        <v>405</v>
      </c>
      <c r="CV1" s="101" t="s">
        <v>406</v>
      </c>
      <c r="CW1" s="94" t="s">
        <v>200</v>
      </c>
      <c r="CX1" s="94" t="s">
        <v>201</v>
      </c>
      <c r="CY1" s="94" t="s">
        <v>202</v>
      </c>
      <c r="CZ1" s="95" t="s">
        <v>5</v>
      </c>
      <c r="DA1" s="101" t="s">
        <v>407</v>
      </c>
      <c r="DB1" s="101" t="s">
        <v>408</v>
      </c>
      <c r="DC1" s="101" t="s">
        <v>409</v>
      </c>
    </row>
    <row r="2" spans="1:107" x14ac:dyDescent="0.25">
      <c r="A2" s="93" t="s">
        <v>410</v>
      </c>
      <c r="B2" s="96" t="s">
        <v>274</v>
      </c>
      <c r="C2" s="93" t="s">
        <v>68</v>
      </c>
      <c r="D2" s="93" t="s">
        <v>411</v>
      </c>
      <c r="E2" s="93" t="s">
        <v>412</v>
      </c>
      <c r="F2" s="93" t="s">
        <v>413</v>
      </c>
      <c r="G2" s="93" t="s">
        <v>4</v>
      </c>
      <c r="H2" s="93" t="s">
        <v>31</v>
      </c>
      <c r="I2" s="93" t="s">
        <v>56</v>
      </c>
      <c r="J2" s="93" t="s">
        <v>414</v>
      </c>
      <c r="K2" s="93" t="s">
        <v>415</v>
      </c>
      <c r="L2" s="93" t="s">
        <v>416</v>
      </c>
      <c r="M2" s="93" t="s">
        <v>413</v>
      </c>
      <c r="N2" s="93" t="s">
        <v>77</v>
      </c>
      <c r="O2" s="93" t="s">
        <v>78</v>
      </c>
      <c r="P2" s="93" t="s">
        <v>417</v>
      </c>
      <c r="Q2" s="93" t="s">
        <v>418</v>
      </c>
      <c r="R2" s="93" t="s">
        <v>419</v>
      </c>
      <c r="S2" s="93">
        <v>1912</v>
      </c>
      <c r="T2" s="93">
        <v>969</v>
      </c>
      <c r="U2" s="93">
        <v>9</v>
      </c>
      <c r="V2" s="93">
        <v>9</v>
      </c>
      <c r="W2" s="93">
        <v>15</v>
      </c>
      <c r="X2" s="93">
        <v>17</v>
      </c>
      <c r="Y2" s="93">
        <v>14</v>
      </c>
      <c r="Z2" s="93">
        <v>15</v>
      </c>
      <c r="AA2" s="93">
        <v>12</v>
      </c>
      <c r="AB2" s="93">
        <v>14</v>
      </c>
      <c r="AC2" s="93">
        <v>12</v>
      </c>
      <c r="AD2" s="93">
        <v>13</v>
      </c>
      <c r="AE2" s="93">
        <v>12</v>
      </c>
      <c r="AF2" s="93">
        <v>9</v>
      </c>
      <c r="AG2" s="93">
        <v>17</v>
      </c>
      <c r="AH2" s="93">
        <v>12</v>
      </c>
      <c r="AI2" s="93">
        <v>12</v>
      </c>
      <c r="AJ2" s="93">
        <v>18</v>
      </c>
      <c r="AK2" s="93">
        <v>10</v>
      </c>
      <c r="AL2" s="93">
        <v>22</v>
      </c>
      <c r="AM2" s="93">
        <v>17</v>
      </c>
      <c r="AN2" s="93">
        <v>22</v>
      </c>
      <c r="AO2" s="93">
        <v>73</v>
      </c>
      <c r="AP2" s="93">
        <v>81</v>
      </c>
      <c r="AQ2" s="93">
        <v>72</v>
      </c>
      <c r="AR2" s="93">
        <v>67</v>
      </c>
      <c r="AS2" s="93">
        <v>64</v>
      </c>
      <c r="AT2" s="93">
        <v>62</v>
      </c>
      <c r="AU2" s="93">
        <v>57</v>
      </c>
      <c r="AV2" s="93">
        <v>62</v>
      </c>
      <c r="AW2" s="93">
        <v>37</v>
      </c>
      <c r="AX2" s="93">
        <v>35</v>
      </c>
      <c r="AY2" s="93">
        <v>33</v>
      </c>
      <c r="AZ2" s="93">
        <v>25</v>
      </c>
      <c r="BA2" s="93">
        <v>13</v>
      </c>
      <c r="BB2" s="93">
        <v>7</v>
      </c>
      <c r="BC2" s="93">
        <v>20</v>
      </c>
      <c r="BD2" s="93">
        <v>1</v>
      </c>
      <c r="BE2" s="93">
        <v>6</v>
      </c>
      <c r="BF2" s="93">
        <v>5</v>
      </c>
      <c r="BG2" s="93">
        <v>11</v>
      </c>
      <c r="BH2" s="93">
        <v>943</v>
      </c>
      <c r="BI2" s="93">
        <v>5</v>
      </c>
      <c r="BJ2" s="93">
        <v>11</v>
      </c>
      <c r="BK2" s="93">
        <v>10</v>
      </c>
      <c r="BL2" s="93">
        <v>7</v>
      </c>
      <c r="BM2" s="93">
        <v>6</v>
      </c>
      <c r="BN2" s="93">
        <v>11</v>
      </c>
      <c r="BO2" s="93">
        <v>12</v>
      </c>
      <c r="BP2" s="93">
        <v>15</v>
      </c>
      <c r="BQ2" s="93">
        <v>13</v>
      </c>
      <c r="BR2" s="93">
        <v>14</v>
      </c>
      <c r="BS2" s="93">
        <v>14</v>
      </c>
      <c r="BT2" s="93">
        <v>15</v>
      </c>
      <c r="BU2" s="93">
        <v>12</v>
      </c>
      <c r="BV2" s="93">
        <v>19</v>
      </c>
      <c r="BW2" s="93">
        <v>13</v>
      </c>
      <c r="BX2" s="93">
        <v>14</v>
      </c>
      <c r="BY2" s="93">
        <v>15</v>
      </c>
      <c r="BZ2" s="93">
        <v>14</v>
      </c>
      <c r="CA2" s="93">
        <v>16</v>
      </c>
      <c r="CB2" s="93">
        <v>17</v>
      </c>
      <c r="CC2" s="93">
        <v>75</v>
      </c>
      <c r="CD2" s="93">
        <v>80</v>
      </c>
      <c r="CE2" s="93">
        <v>74</v>
      </c>
      <c r="CF2" s="93">
        <v>71</v>
      </c>
      <c r="CG2" s="93">
        <v>57</v>
      </c>
      <c r="CH2" s="93">
        <v>61</v>
      </c>
      <c r="CI2" s="93">
        <v>50</v>
      </c>
      <c r="CJ2" s="93">
        <v>49</v>
      </c>
      <c r="CK2" s="93">
        <v>41</v>
      </c>
      <c r="CL2" s="93">
        <v>39</v>
      </c>
      <c r="CM2" s="93">
        <v>29</v>
      </c>
      <c r="CN2" s="93">
        <v>34</v>
      </c>
      <c r="CO2" s="93">
        <v>13</v>
      </c>
      <c r="CP2" s="93">
        <v>17</v>
      </c>
      <c r="CQ2" s="93">
        <v>30</v>
      </c>
      <c r="CR2" s="93">
        <v>0</v>
      </c>
      <c r="CS2" s="93">
        <v>3</v>
      </c>
      <c r="CT2" s="93">
        <v>2</v>
      </c>
      <c r="CU2" s="93">
        <v>6</v>
      </c>
      <c r="CV2" s="93">
        <v>50</v>
      </c>
      <c r="CW2" s="93">
        <v>1</v>
      </c>
      <c r="CX2" s="93">
        <v>9</v>
      </c>
      <c r="CY2" s="93">
        <v>7</v>
      </c>
      <c r="CZ2" s="97">
        <v>17</v>
      </c>
      <c r="DA2" s="97">
        <v>73</v>
      </c>
      <c r="DB2" s="97">
        <v>76</v>
      </c>
      <c r="DC2" s="97">
        <v>418</v>
      </c>
    </row>
    <row r="3" spans="1:107" x14ac:dyDescent="0.25">
      <c r="A3" s="93" t="s">
        <v>420</v>
      </c>
      <c r="B3" s="96" t="s">
        <v>263</v>
      </c>
      <c r="C3" s="93" t="s">
        <v>64</v>
      </c>
      <c r="D3" s="93" t="s">
        <v>421</v>
      </c>
      <c r="E3" s="93" t="s">
        <v>412</v>
      </c>
      <c r="F3" s="93" t="s">
        <v>413</v>
      </c>
      <c r="G3" s="93" t="s">
        <v>3</v>
      </c>
      <c r="H3" s="93" t="s">
        <v>19</v>
      </c>
      <c r="I3" s="93" t="s">
        <v>43</v>
      </c>
      <c r="J3" s="93" t="s">
        <v>414</v>
      </c>
      <c r="K3" s="93" t="s">
        <v>415</v>
      </c>
      <c r="L3" s="93" t="s">
        <v>415</v>
      </c>
      <c r="M3" s="93" t="s">
        <v>413</v>
      </c>
      <c r="N3" s="93" t="s">
        <v>77</v>
      </c>
      <c r="O3" s="93" t="s">
        <v>255</v>
      </c>
      <c r="P3" s="93" t="s">
        <v>422</v>
      </c>
      <c r="Q3" s="93" t="s">
        <v>423</v>
      </c>
      <c r="R3" s="93" t="s">
        <v>424</v>
      </c>
      <c r="S3" s="93">
        <v>1039</v>
      </c>
      <c r="T3" s="93">
        <v>499</v>
      </c>
      <c r="U3" s="93">
        <v>7</v>
      </c>
      <c r="V3" s="93">
        <v>7</v>
      </c>
      <c r="W3" s="93">
        <v>7</v>
      </c>
      <c r="X3" s="93">
        <v>6</v>
      </c>
      <c r="Y3" s="93">
        <v>6</v>
      </c>
      <c r="Z3" s="93">
        <v>6</v>
      </c>
      <c r="AA3" s="93">
        <v>7</v>
      </c>
      <c r="AB3" s="93">
        <v>7</v>
      </c>
      <c r="AC3" s="93">
        <v>8</v>
      </c>
      <c r="AD3" s="93">
        <v>7</v>
      </c>
      <c r="AE3" s="93">
        <v>7</v>
      </c>
      <c r="AF3" s="93">
        <v>6</v>
      </c>
      <c r="AG3" s="93">
        <v>6</v>
      </c>
      <c r="AH3" s="93">
        <v>8</v>
      </c>
      <c r="AI3" s="93">
        <v>7</v>
      </c>
      <c r="AJ3" s="93">
        <v>8</v>
      </c>
      <c r="AK3" s="93">
        <v>11</v>
      </c>
      <c r="AL3" s="93">
        <v>8</v>
      </c>
      <c r="AM3" s="93">
        <v>11</v>
      </c>
      <c r="AN3" s="93">
        <v>9</v>
      </c>
      <c r="AO3" s="93">
        <v>51</v>
      </c>
      <c r="AP3" s="93">
        <v>50</v>
      </c>
      <c r="AQ3" s="93">
        <v>35</v>
      </c>
      <c r="AR3" s="93">
        <v>34</v>
      </c>
      <c r="AS3" s="93">
        <v>29</v>
      </c>
      <c r="AT3" s="93">
        <v>30</v>
      </c>
      <c r="AU3" s="93">
        <v>30</v>
      </c>
      <c r="AV3" s="93">
        <v>23</v>
      </c>
      <c r="AW3" s="93">
        <v>19</v>
      </c>
      <c r="AX3" s="93">
        <v>16</v>
      </c>
      <c r="AY3" s="93">
        <v>12</v>
      </c>
      <c r="AZ3" s="93">
        <v>10</v>
      </c>
      <c r="BA3" s="93">
        <v>6</v>
      </c>
      <c r="BB3" s="93">
        <v>4</v>
      </c>
      <c r="BC3" s="93">
        <v>10</v>
      </c>
      <c r="BD3" s="93">
        <v>0</v>
      </c>
      <c r="BE3" s="93">
        <v>3</v>
      </c>
      <c r="BF3" s="93">
        <v>4</v>
      </c>
      <c r="BG3" s="93">
        <v>8</v>
      </c>
      <c r="BH3" s="93">
        <v>540</v>
      </c>
      <c r="BI3" s="93">
        <v>6</v>
      </c>
      <c r="BJ3" s="93">
        <v>7</v>
      </c>
      <c r="BK3" s="93">
        <v>5</v>
      </c>
      <c r="BL3" s="93">
        <v>7</v>
      </c>
      <c r="BM3" s="93">
        <v>6</v>
      </c>
      <c r="BN3" s="93">
        <v>7</v>
      </c>
      <c r="BO3" s="93">
        <v>7</v>
      </c>
      <c r="BP3" s="93">
        <v>6</v>
      </c>
      <c r="BQ3" s="93">
        <v>7</v>
      </c>
      <c r="BR3" s="93">
        <v>7</v>
      </c>
      <c r="BS3" s="93">
        <v>7</v>
      </c>
      <c r="BT3" s="93">
        <v>7</v>
      </c>
      <c r="BU3" s="93">
        <v>8</v>
      </c>
      <c r="BV3" s="93">
        <v>8</v>
      </c>
      <c r="BW3" s="93">
        <v>8</v>
      </c>
      <c r="BX3" s="93">
        <v>9</v>
      </c>
      <c r="BY3" s="93">
        <v>8</v>
      </c>
      <c r="BZ3" s="93">
        <v>10</v>
      </c>
      <c r="CA3" s="93">
        <v>11</v>
      </c>
      <c r="CB3" s="93">
        <v>10</v>
      </c>
      <c r="CC3" s="93">
        <v>51</v>
      </c>
      <c r="CD3" s="93">
        <v>50</v>
      </c>
      <c r="CE3" s="93">
        <v>39</v>
      </c>
      <c r="CF3" s="93">
        <v>35</v>
      </c>
      <c r="CG3" s="93">
        <v>35</v>
      </c>
      <c r="CH3" s="93">
        <v>35</v>
      </c>
      <c r="CI3" s="93">
        <v>33</v>
      </c>
      <c r="CJ3" s="93">
        <v>28</v>
      </c>
      <c r="CK3" s="93">
        <v>20</v>
      </c>
      <c r="CL3" s="93">
        <v>21</v>
      </c>
      <c r="CM3" s="93">
        <v>15</v>
      </c>
      <c r="CN3" s="93">
        <v>12</v>
      </c>
      <c r="CO3" s="93">
        <v>8</v>
      </c>
      <c r="CP3" s="93">
        <v>6</v>
      </c>
      <c r="CQ3" s="93">
        <v>14</v>
      </c>
      <c r="CR3" s="93">
        <v>0</v>
      </c>
      <c r="CS3" s="93">
        <v>3</v>
      </c>
      <c r="CT3" s="93">
        <v>2</v>
      </c>
      <c r="CU3" s="93">
        <v>7</v>
      </c>
      <c r="CV3" s="93">
        <v>23</v>
      </c>
      <c r="CW3" s="93">
        <v>0</v>
      </c>
      <c r="CX3" s="93">
        <v>6</v>
      </c>
      <c r="CY3" s="93">
        <v>6</v>
      </c>
      <c r="CZ3" s="97">
        <v>15</v>
      </c>
      <c r="DA3" s="97">
        <v>38</v>
      </c>
      <c r="DB3" s="97">
        <v>48</v>
      </c>
      <c r="DC3" s="97">
        <v>245</v>
      </c>
    </row>
    <row r="4" spans="1:107" x14ac:dyDescent="0.25">
      <c r="A4" s="93" t="s">
        <v>425</v>
      </c>
      <c r="B4" s="96" t="s">
        <v>17</v>
      </c>
      <c r="C4" s="93" t="s">
        <v>68</v>
      </c>
      <c r="D4" s="93" t="s">
        <v>426</v>
      </c>
      <c r="E4" s="93" t="s">
        <v>412</v>
      </c>
      <c r="F4" s="93" t="s">
        <v>413</v>
      </c>
      <c r="G4" s="93" t="s">
        <v>3</v>
      </c>
      <c r="H4" s="93" t="s">
        <v>17</v>
      </c>
      <c r="I4" s="93" t="s">
        <v>41</v>
      </c>
      <c r="J4" s="93" t="s">
        <v>414</v>
      </c>
      <c r="K4" s="93" t="s">
        <v>415</v>
      </c>
      <c r="L4" s="93" t="s">
        <v>427</v>
      </c>
      <c r="M4" s="93" t="s">
        <v>413</v>
      </c>
      <c r="N4" s="93" t="s">
        <v>77</v>
      </c>
      <c r="O4" s="93" t="s">
        <v>18</v>
      </c>
      <c r="P4" s="93" t="s">
        <v>428</v>
      </c>
      <c r="Q4" s="93" t="s">
        <v>429</v>
      </c>
      <c r="R4" s="93" t="s">
        <v>419</v>
      </c>
      <c r="S4" s="93">
        <v>5278</v>
      </c>
      <c r="T4" s="93">
        <v>2650</v>
      </c>
      <c r="U4" s="93">
        <v>31</v>
      </c>
      <c r="V4" s="93">
        <v>33</v>
      </c>
      <c r="W4" s="93">
        <v>41</v>
      </c>
      <c r="X4" s="93">
        <v>39</v>
      </c>
      <c r="Y4" s="93">
        <v>41</v>
      </c>
      <c r="Z4" s="93">
        <v>38</v>
      </c>
      <c r="AA4" s="93">
        <v>35</v>
      </c>
      <c r="AB4" s="93">
        <v>30</v>
      </c>
      <c r="AC4" s="93">
        <v>38</v>
      </c>
      <c r="AD4" s="93">
        <v>33</v>
      </c>
      <c r="AE4" s="93">
        <v>28</v>
      </c>
      <c r="AF4" s="93">
        <v>38</v>
      </c>
      <c r="AG4" s="93">
        <v>42</v>
      </c>
      <c r="AH4" s="93">
        <v>25</v>
      </c>
      <c r="AI4" s="93">
        <v>42</v>
      </c>
      <c r="AJ4" s="93">
        <v>40</v>
      </c>
      <c r="AK4" s="93">
        <v>55</v>
      </c>
      <c r="AL4" s="93">
        <v>49</v>
      </c>
      <c r="AM4" s="93">
        <v>73</v>
      </c>
      <c r="AN4" s="93">
        <v>53</v>
      </c>
      <c r="AO4" s="93">
        <v>272</v>
      </c>
      <c r="AP4" s="93">
        <v>264</v>
      </c>
      <c r="AQ4" s="93">
        <v>220</v>
      </c>
      <c r="AR4" s="93">
        <v>170</v>
      </c>
      <c r="AS4" s="93">
        <v>156</v>
      </c>
      <c r="AT4" s="93">
        <v>158</v>
      </c>
      <c r="AU4" s="93">
        <v>160</v>
      </c>
      <c r="AV4" s="93">
        <v>132</v>
      </c>
      <c r="AW4" s="93">
        <v>100</v>
      </c>
      <c r="AX4" s="93">
        <v>88</v>
      </c>
      <c r="AY4" s="93">
        <v>44</v>
      </c>
      <c r="AZ4" s="93">
        <v>35</v>
      </c>
      <c r="BA4" s="93">
        <v>31</v>
      </c>
      <c r="BB4" s="93">
        <v>16</v>
      </c>
      <c r="BC4" s="93">
        <v>47</v>
      </c>
      <c r="BD4" s="93">
        <v>3</v>
      </c>
      <c r="BE4" s="93">
        <v>14</v>
      </c>
      <c r="BF4" s="93">
        <v>26</v>
      </c>
      <c r="BG4" s="93">
        <v>39</v>
      </c>
      <c r="BH4" s="93">
        <v>2628</v>
      </c>
      <c r="BI4" s="93">
        <v>29</v>
      </c>
      <c r="BJ4" s="93">
        <v>27</v>
      </c>
      <c r="BK4" s="93">
        <v>29</v>
      </c>
      <c r="BL4" s="93">
        <v>35</v>
      </c>
      <c r="BM4" s="93">
        <v>22</v>
      </c>
      <c r="BN4" s="93">
        <v>45</v>
      </c>
      <c r="BO4" s="93">
        <v>33</v>
      </c>
      <c r="BP4" s="93">
        <v>30</v>
      </c>
      <c r="BQ4" s="93">
        <v>36</v>
      </c>
      <c r="BR4" s="93">
        <v>39</v>
      </c>
      <c r="BS4" s="93">
        <v>37</v>
      </c>
      <c r="BT4" s="93">
        <v>47</v>
      </c>
      <c r="BU4" s="93">
        <v>44</v>
      </c>
      <c r="BV4" s="93">
        <v>41</v>
      </c>
      <c r="BW4" s="93">
        <v>30</v>
      </c>
      <c r="BX4" s="93">
        <v>28</v>
      </c>
      <c r="BY4" s="93">
        <v>53</v>
      </c>
      <c r="BZ4" s="93">
        <v>35</v>
      </c>
      <c r="CA4" s="93">
        <v>47</v>
      </c>
      <c r="CB4" s="93">
        <v>52</v>
      </c>
      <c r="CC4" s="93">
        <v>242</v>
      </c>
      <c r="CD4" s="93">
        <v>276</v>
      </c>
      <c r="CE4" s="93">
        <v>192</v>
      </c>
      <c r="CF4" s="93">
        <v>192</v>
      </c>
      <c r="CG4" s="93">
        <v>165</v>
      </c>
      <c r="CH4" s="93">
        <v>150</v>
      </c>
      <c r="CI4" s="93">
        <v>159</v>
      </c>
      <c r="CJ4" s="93">
        <v>128</v>
      </c>
      <c r="CK4" s="93">
        <v>110</v>
      </c>
      <c r="CL4" s="93">
        <v>92</v>
      </c>
      <c r="CM4" s="93">
        <v>62</v>
      </c>
      <c r="CN4" s="93">
        <v>52</v>
      </c>
      <c r="CO4" s="93">
        <v>40</v>
      </c>
      <c r="CP4" s="93">
        <v>29</v>
      </c>
      <c r="CQ4" s="93">
        <v>69</v>
      </c>
      <c r="CR4" s="93">
        <v>4</v>
      </c>
      <c r="CS4" s="93">
        <v>16</v>
      </c>
      <c r="CT4" s="93">
        <v>13</v>
      </c>
      <c r="CU4" s="93">
        <v>37</v>
      </c>
      <c r="CV4" s="93">
        <v>127</v>
      </c>
      <c r="CW4" s="93">
        <v>7</v>
      </c>
      <c r="CX4" s="93">
        <v>30</v>
      </c>
      <c r="CY4" s="93">
        <v>39</v>
      </c>
      <c r="CZ4" s="97">
        <v>76</v>
      </c>
      <c r="DA4" s="97">
        <v>199</v>
      </c>
      <c r="DB4" s="97">
        <v>215</v>
      </c>
      <c r="DC4" s="97">
        <v>1217</v>
      </c>
    </row>
    <row r="5" spans="1:107" x14ac:dyDescent="0.25">
      <c r="A5" s="93" t="s">
        <v>430</v>
      </c>
      <c r="B5" s="96" t="s">
        <v>9</v>
      </c>
      <c r="C5" s="93" t="s">
        <v>68</v>
      </c>
      <c r="D5" s="93" t="s">
        <v>431</v>
      </c>
      <c r="E5" s="93" t="s">
        <v>412</v>
      </c>
      <c r="F5" s="93" t="s">
        <v>413</v>
      </c>
      <c r="G5" s="93" t="s">
        <v>2</v>
      </c>
      <c r="H5" s="93" t="s">
        <v>9</v>
      </c>
      <c r="I5" s="93" t="s">
        <v>33</v>
      </c>
      <c r="J5" s="93" t="s">
        <v>414</v>
      </c>
      <c r="K5" s="93" t="s">
        <v>415</v>
      </c>
      <c r="L5" s="93" t="s">
        <v>432</v>
      </c>
      <c r="M5" s="93" t="s">
        <v>413</v>
      </c>
      <c r="N5" s="93" t="s">
        <v>77</v>
      </c>
      <c r="O5" s="93" t="s">
        <v>295</v>
      </c>
      <c r="P5" s="93" t="s">
        <v>433</v>
      </c>
      <c r="Q5" s="93" t="s">
        <v>434</v>
      </c>
      <c r="R5" s="93" t="s">
        <v>435</v>
      </c>
      <c r="S5" s="93">
        <v>4498</v>
      </c>
      <c r="T5" s="93">
        <v>2323</v>
      </c>
      <c r="U5" s="93">
        <v>32</v>
      </c>
      <c r="V5" s="93">
        <v>30</v>
      </c>
      <c r="W5" s="93">
        <v>34</v>
      </c>
      <c r="X5" s="93">
        <v>30</v>
      </c>
      <c r="Y5" s="93">
        <v>33</v>
      </c>
      <c r="Z5" s="93">
        <v>38</v>
      </c>
      <c r="AA5" s="93">
        <v>37</v>
      </c>
      <c r="AB5" s="93">
        <v>29</v>
      </c>
      <c r="AC5" s="93">
        <v>30</v>
      </c>
      <c r="AD5" s="93">
        <v>29</v>
      </c>
      <c r="AE5" s="93">
        <v>44</v>
      </c>
      <c r="AF5" s="93">
        <v>28</v>
      </c>
      <c r="AG5" s="93">
        <v>34</v>
      </c>
      <c r="AH5" s="93">
        <v>34</v>
      </c>
      <c r="AI5" s="93">
        <v>47</v>
      </c>
      <c r="AJ5" s="93">
        <v>55</v>
      </c>
      <c r="AK5" s="93">
        <v>45</v>
      </c>
      <c r="AL5" s="93">
        <v>60</v>
      </c>
      <c r="AM5" s="93">
        <v>49</v>
      </c>
      <c r="AN5" s="93">
        <v>56</v>
      </c>
      <c r="AO5" s="93">
        <v>253</v>
      </c>
      <c r="AP5" s="93">
        <v>211</v>
      </c>
      <c r="AQ5" s="93">
        <v>166</v>
      </c>
      <c r="AR5" s="93">
        <v>135</v>
      </c>
      <c r="AS5" s="93">
        <v>144</v>
      </c>
      <c r="AT5" s="93">
        <v>125</v>
      </c>
      <c r="AU5" s="93">
        <v>108</v>
      </c>
      <c r="AV5" s="93">
        <v>108</v>
      </c>
      <c r="AW5" s="93">
        <v>91</v>
      </c>
      <c r="AX5" s="93">
        <v>77</v>
      </c>
      <c r="AY5" s="93">
        <v>62</v>
      </c>
      <c r="AZ5" s="93">
        <v>39</v>
      </c>
      <c r="BA5" s="93">
        <v>17</v>
      </c>
      <c r="BB5" s="93">
        <v>14</v>
      </c>
      <c r="BC5" s="93">
        <v>31</v>
      </c>
      <c r="BD5" s="93">
        <v>5</v>
      </c>
      <c r="BE5" s="93">
        <v>23</v>
      </c>
      <c r="BF5" s="93">
        <v>19</v>
      </c>
      <c r="BG5" s="93">
        <v>42</v>
      </c>
      <c r="BH5" s="93">
        <v>2174</v>
      </c>
      <c r="BI5" s="93">
        <v>18</v>
      </c>
      <c r="BJ5" s="93">
        <v>29</v>
      </c>
      <c r="BK5" s="93">
        <v>32</v>
      </c>
      <c r="BL5" s="93">
        <v>26</v>
      </c>
      <c r="BM5" s="93">
        <v>37</v>
      </c>
      <c r="BN5" s="93">
        <v>36</v>
      </c>
      <c r="BO5" s="93">
        <v>29</v>
      </c>
      <c r="BP5" s="93">
        <v>34</v>
      </c>
      <c r="BQ5" s="93">
        <v>31</v>
      </c>
      <c r="BR5" s="93">
        <v>28</v>
      </c>
      <c r="BS5" s="93">
        <v>31</v>
      </c>
      <c r="BT5" s="93">
        <v>32</v>
      </c>
      <c r="BU5" s="93">
        <v>29</v>
      </c>
      <c r="BV5" s="93">
        <v>37</v>
      </c>
      <c r="BW5" s="93">
        <v>45</v>
      </c>
      <c r="BX5" s="93">
        <v>53</v>
      </c>
      <c r="BY5" s="93">
        <v>49</v>
      </c>
      <c r="BZ5" s="93">
        <v>46</v>
      </c>
      <c r="CA5" s="93">
        <v>60</v>
      </c>
      <c r="CB5" s="93">
        <v>56</v>
      </c>
      <c r="CC5" s="93">
        <v>244</v>
      </c>
      <c r="CD5" s="93">
        <v>186</v>
      </c>
      <c r="CE5" s="93">
        <v>121</v>
      </c>
      <c r="CF5" s="93">
        <v>134</v>
      </c>
      <c r="CG5" s="93">
        <v>116</v>
      </c>
      <c r="CH5" s="93">
        <v>134</v>
      </c>
      <c r="CI5" s="93">
        <v>100</v>
      </c>
      <c r="CJ5" s="93">
        <v>102</v>
      </c>
      <c r="CK5" s="93">
        <v>82</v>
      </c>
      <c r="CL5" s="93">
        <v>71</v>
      </c>
      <c r="CM5" s="93">
        <v>49</v>
      </c>
      <c r="CN5" s="93">
        <v>46</v>
      </c>
      <c r="CO5" s="93">
        <v>24</v>
      </c>
      <c r="CP5" s="93">
        <v>28</v>
      </c>
      <c r="CQ5" s="93">
        <v>52</v>
      </c>
      <c r="CR5" s="93">
        <v>0</v>
      </c>
      <c r="CS5" s="93">
        <v>11</v>
      </c>
      <c r="CT5" s="93">
        <v>7</v>
      </c>
      <c r="CU5" s="93">
        <v>24</v>
      </c>
      <c r="CV5" s="93">
        <v>116</v>
      </c>
      <c r="CW5" s="93">
        <v>5</v>
      </c>
      <c r="CX5" s="93">
        <v>34</v>
      </c>
      <c r="CY5" s="93">
        <v>26</v>
      </c>
      <c r="CZ5" s="97">
        <v>66</v>
      </c>
      <c r="DA5" s="97">
        <v>174</v>
      </c>
      <c r="DB5" s="97">
        <v>264</v>
      </c>
      <c r="DC5" s="97">
        <v>935</v>
      </c>
    </row>
    <row r="6" spans="1:107" x14ac:dyDescent="0.25">
      <c r="A6" s="93" t="s">
        <v>436</v>
      </c>
      <c r="B6" s="96" t="s">
        <v>264</v>
      </c>
      <c r="C6" s="93" t="s">
        <v>64</v>
      </c>
      <c r="D6" s="93" t="s">
        <v>437</v>
      </c>
      <c r="E6" s="93" t="s">
        <v>412</v>
      </c>
      <c r="F6" s="93" t="s">
        <v>413</v>
      </c>
      <c r="G6" s="93" t="s">
        <v>3</v>
      </c>
      <c r="H6" s="93" t="s">
        <v>19</v>
      </c>
      <c r="I6" s="93" t="s">
        <v>43</v>
      </c>
      <c r="J6" s="93" t="s">
        <v>414</v>
      </c>
      <c r="K6" s="93" t="s">
        <v>415</v>
      </c>
      <c r="L6" s="93" t="s">
        <v>415</v>
      </c>
      <c r="M6" s="93" t="s">
        <v>413</v>
      </c>
      <c r="N6" s="93" t="s">
        <v>77</v>
      </c>
      <c r="O6" s="93" t="s">
        <v>255</v>
      </c>
      <c r="P6" s="93" t="s">
        <v>438</v>
      </c>
      <c r="Q6" s="93" t="s">
        <v>423</v>
      </c>
      <c r="R6" s="93" t="s">
        <v>439</v>
      </c>
      <c r="S6" s="93">
        <v>1254</v>
      </c>
      <c r="T6" s="93">
        <v>603</v>
      </c>
      <c r="U6" s="93">
        <v>8</v>
      </c>
      <c r="V6" s="93">
        <v>8</v>
      </c>
      <c r="W6" s="93">
        <v>9</v>
      </c>
      <c r="X6" s="93">
        <v>7</v>
      </c>
      <c r="Y6" s="93">
        <v>7</v>
      </c>
      <c r="Z6" s="93">
        <v>8</v>
      </c>
      <c r="AA6" s="93">
        <v>8</v>
      </c>
      <c r="AB6" s="93">
        <v>8</v>
      </c>
      <c r="AC6" s="93">
        <v>9</v>
      </c>
      <c r="AD6" s="93">
        <v>9</v>
      </c>
      <c r="AE6" s="93">
        <v>8</v>
      </c>
      <c r="AF6" s="93">
        <v>8</v>
      </c>
      <c r="AG6" s="93">
        <v>7</v>
      </c>
      <c r="AH6" s="93">
        <v>10</v>
      </c>
      <c r="AI6" s="93">
        <v>9</v>
      </c>
      <c r="AJ6" s="93">
        <v>10</v>
      </c>
      <c r="AK6" s="93">
        <v>13</v>
      </c>
      <c r="AL6" s="93">
        <v>10</v>
      </c>
      <c r="AM6" s="93">
        <v>13</v>
      </c>
      <c r="AN6" s="93">
        <v>11</v>
      </c>
      <c r="AO6" s="93">
        <v>62</v>
      </c>
      <c r="AP6" s="93">
        <v>61</v>
      </c>
      <c r="AQ6" s="93">
        <v>42</v>
      </c>
      <c r="AR6" s="93">
        <v>41</v>
      </c>
      <c r="AS6" s="93">
        <v>35</v>
      </c>
      <c r="AT6" s="93">
        <v>37</v>
      </c>
      <c r="AU6" s="93">
        <v>36</v>
      </c>
      <c r="AV6" s="93">
        <v>28</v>
      </c>
      <c r="AW6" s="93">
        <v>23</v>
      </c>
      <c r="AX6" s="93">
        <v>20</v>
      </c>
      <c r="AY6" s="93">
        <v>14</v>
      </c>
      <c r="AZ6" s="93">
        <v>12</v>
      </c>
      <c r="BA6" s="93">
        <v>7</v>
      </c>
      <c r="BB6" s="93">
        <v>5</v>
      </c>
      <c r="BC6" s="93">
        <v>12</v>
      </c>
      <c r="BD6" s="93">
        <v>0</v>
      </c>
      <c r="BE6" s="93">
        <v>4</v>
      </c>
      <c r="BF6" s="93">
        <v>5</v>
      </c>
      <c r="BG6" s="93">
        <v>9</v>
      </c>
      <c r="BH6" s="93">
        <v>651</v>
      </c>
      <c r="BI6" s="93">
        <v>7</v>
      </c>
      <c r="BJ6" s="93">
        <v>8</v>
      </c>
      <c r="BK6" s="93">
        <v>7</v>
      </c>
      <c r="BL6" s="93">
        <v>9</v>
      </c>
      <c r="BM6" s="93">
        <v>8</v>
      </c>
      <c r="BN6" s="93">
        <v>9</v>
      </c>
      <c r="BO6" s="93">
        <v>8</v>
      </c>
      <c r="BP6" s="93">
        <v>8</v>
      </c>
      <c r="BQ6" s="93">
        <v>9</v>
      </c>
      <c r="BR6" s="93">
        <v>8</v>
      </c>
      <c r="BS6" s="93">
        <v>8</v>
      </c>
      <c r="BT6" s="93">
        <v>9</v>
      </c>
      <c r="BU6" s="93">
        <v>9</v>
      </c>
      <c r="BV6" s="93">
        <v>10</v>
      </c>
      <c r="BW6" s="93">
        <v>9</v>
      </c>
      <c r="BX6" s="93">
        <v>11</v>
      </c>
      <c r="BY6" s="93">
        <v>10</v>
      </c>
      <c r="BZ6" s="93">
        <v>12</v>
      </c>
      <c r="CA6" s="93">
        <v>13</v>
      </c>
      <c r="CB6" s="93">
        <v>12</v>
      </c>
      <c r="CC6" s="93">
        <v>61</v>
      </c>
      <c r="CD6" s="93">
        <v>60</v>
      </c>
      <c r="CE6" s="93">
        <v>47</v>
      </c>
      <c r="CF6" s="93">
        <v>43</v>
      </c>
      <c r="CG6" s="93">
        <v>43</v>
      </c>
      <c r="CH6" s="93">
        <v>42</v>
      </c>
      <c r="CI6" s="93">
        <v>40</v>
      </c>
      <c r="CJ6" s="93">
        <v>34</v>
      </c>
      <c r="CK6" s="93">
        <v>24</v>
      </c>
      <c r="CL6" s="93">
        <v>25</v>
      </c>
      <c r="CM6" s="93">
        <v>18</v>
      </c>
      <c r="CN6" s="93">
        <v>15</v>
      </c>
      <c r="CO6" s="93">
        <v>10</v>
      </c>
      <c r="CP6" s="93">
        <v>7</v>
      </c>
      <c r="CQ6" s="93">
        <v>17</v>
      </c>
      <c r="CR6" s="93">
        <v>0</v>
      </c>
      <c r="CS6" s="93">
        <v>4</v>
      </c>
      <c r="CT6" s="93">
        <v>3</v>
      </c>
      <c r="CU6" s="93">
        <v>9</v>
      </c>
      <c r="CV6" s="93">
        <v>28</v>
      </c>
      <c r="CW6" s="93">
        <v>0</v>
      </c>
      <c r="CX6" s="93">
        <v>8</v>
      </c>
      <c r="CY6" s="93">
        <v>8</v>
      </c>
      <c r="CZ6" s="97">
        <v>18</v>
      </c>
      <c r="DA6" s="97">
        <v>45</v>
      </c>
      <c r="DB6" s="97">
        <v>58</v>
      </c>
      <c r="DC6" s="97">
        <v>296</v>
      </c>
    </row>
    <row r="7" spans="1:107" x14ac:dyDescent="0.25">
      <c r="A7" s="93" t="s">
        <v>440</v>
      </c>
      <c r="B7" s="96" t="s">
        <v>262</v>
      </c>
      <c r="C7" s="93" t="s">
        <v>68</v>
      </c>
      <c r="D7" s="93" t="s">
        <v>441</v>
      </c>
      <c r="E7" s="93" t="s">
        <v>412</v>
      </c>
      <c r="F7" s="93" t="s">
        <v>413</v>
      </c>
      <c r="G7" s="93" t="s">
        <v>3</v>
      </c>
      <c r="H7" s="93" t="s">
        <v>18</v>
      </c>
      <c r="I7" s="93" t="s">
        <v>42</v>
      </c>
      <c r="J7" s="93" t="s">
        <v>414</v>
      </c>
      <c r="K7" s="93" t="s">
        <v>415</v>
      </c>
      <c r="L7" s="93" t="s">
        <v>427</v>
      </c>
      <c r="M7" s="93" t="s">
        <v>413</v>
      </c>
      <c r="N7" s="93" t="s">
        <v>77</v>
      </c>
      <c r="O7" s="93" t="s">
        <v>18</v>
      </c>
      <c r="P7" s="93" t="s">
        <v>442</v>
      </c>
      <c r="Q7" s="93" t="s">
        <v>443</v>
      </c>
      <c r="R7" s="93" t="s">
        <v>444</v>
      </c>
      <c r="S7" s="93">
        <v>1970</v>
      </c>
      <c r="T7" s="93">
        <v>982</v>
      </c>
      <c r="U7" s="93">
        <v>17</v>
      </c>
      <c r="V7" s="93">
        <v>18</v>
      </c>
      <c r="W7" s="93">
        <v>18</v>
      </c>
      <c r="X7" s="93">
        <v>17</v>
      </c>
      <c r="Y7" s="93">
        <v>15</v>
      </c>
      <c r="Z7" s="93">
        <v>23</v>
      </c>
      <c r="AA7" s="93">
        <v>13</v>
      </c>
      <c r="AB7" s="93">
        <v>20</v>
      </c>
      <c r="AC7" s="93">
        <v>15</v>
      </c>
      <c r="AD7" s="93">
        <v>16</v>
      </c>
      <c r="AE7" s="93">
        <v>12</v>
      </c>
      <c r="AF7" s="93">
        <v>12</v>
      </c>
      <c r="AG7" s="93">
        <v>13</v>
      </c>
      <c r="AH7" s="93">
        <v>11</v>
      </c>
      <c r="AI7" s="93">
        <v>13</v>
      </c>
      <c r="AJ7" s="93">
        <v>14</v>
      </c>
      <c r="AK7" s="93">
        <v>18</v>
      </c>
      <c r="AL7" s="93">
        <v>21</v>
      </c>
      <c r="AM7" s="93">
        <v>23</v>
      </c>
      <c r="AN7" s="93">
        <v>12</v>
      </c>
      <c r="AO7" s="93">
        <v>99</v>
      </c>
      <c r="AP7" s="93">
        <v>97</v>
      </c>
      <c r="AQ7" s="93">
        <v>91</v>
      </c>
      <c r="AR7" s="93">
        <v>64</v>
      </c>
      <c r="AS7" s="93">
        <v>54</v>
      </c>
      <c r="AT7" s="93">
        <v>59</v>
      </c>
      <c r="AU7" s="93">
        <v>54</v>
      </c>
      <c r="AV7" s="93">
        <v>51</v>
      </c>
      <c r="AW7" s="93">
        <v>30</v>
      </c>
      <c r="AX7" s="93">
        <v>23</v>
      </c>
      <c r="AY7" s="93">
        <v>14</v>
      </c>
      <c r="AZ7" s="93">
        <v>15</v>
      </c>
      <c r="BA7" s="93">
        <v>5</v>
      </c>
      <c r="BB7" s="93">
        <v>5</v>
      </c>
      <c r="BC7" s="93">
        <v>10</v>
      </c>
      <c r="BD7" s="93">
        <v>2</v>
      </c>
      <c r="BE7" s="93">
        <v>9</v>
      </c>
      <c r="BF7" s="93">
        <v>16</v>
      </c>
      <c r="BG7" s="93">
        <v>22</v>
      </c>
      <c r="BH7" s="93">
        <v>988</v>
      </c>
      <c r="BI7" s="93">
        <v>19</v>
      </c>
      <c r="BJ7" s="93">
        <v>17</v>
      </c>
      <c r="BK7" s="93">
        <v>14</v>
      </c>
      <c r="BL7" s="93">
        <v>14</v>
      </c>
      <c r="BM7" s="93">
        <v>16</v>
      </c>
      <c r="BN7" s="93">
        <v>16</v>
      </c>
      <c r="BO7" s="93">
        <v>12</v>
      </c>
      <c r="BP7" s="93">
        <v>14</v>
      </c>
      <c r="BQ7" s="93">
        <v>17</v>
      </c>
      <c r="BR7" s="93">
        <v>18</v>
      </c>
      <c r="BS7" s="93">
        <v>15</v>
      </c>
      <c r="BT7" s="93">
        <v>9</v>
      </c>
      <c r="BU7" s="93">
        <v>15</v>
      </c>
      <c r="BV7" s="93">
        <v>11</v>
      </c>
      <c r="BW7" s="93">
        <v>14</v>
      </c>
      <c r="BX7" s="93">
        <v>11</v>
      </c>
      <c r="BY7" s="93">
        <v>14</v>
      </c>
      <c r="BZ7" s="93">
        <v>15</v>
      </c>
      <c r="CA7" s="93">
        <v>18</v>
      </c>
      <c r="CB7" s="93">
        <v>16</v>
      </c>
      <c r="CC7" s="93">
        <v>94</v>
      </c>
      <c r="CD7" s="93">
        <v>105</v>
      </c>
      <c r="CE7" s="93">
        <v>79</v>
      </c>
      <c r="CF7" s="93">
        <v>63</v>
      </c>
      <c r="CG7" s="93">
        <v>59</v>
      </c>
      <c r="CH7" s="93">
        <v>57</v>
      </c>
      <c r="CI7" s="93">
        <v>64</v>
      </c>
      <c r="CJ7" s="93">
        <v>44</v>
      </c>
      <c r="CK7" s="93">
        <v>37</v>
      </c>
      <c r="CL7" s="93">
        <v>32</v>
      </c>
      <c r="CM7" s="93">
        <v>20</v>
      </c>
      <c r="CN7" s="93">
        <v>14</v>
      </c>
      <c r="CO7" s="93">
        <v>12</v>
      </c>
      <c r="CP7" s="93">
        <v>12</v>
      </c>
      <c r="CQ7" s="93">
        <v>24</v>
      </c>
      <c r="CR7" s="93">
        <v>2</v>
      </c>
      <c r="CS7" s="93">
        <v>7</v>
      </c>
      <c r="CT7" s="93">
        <v>11</v>
      </c>
      <c r="CU7" s="93">
        <v>25</v>
      </c>
      <c r="CV7" s="93">
        <v>55</v>
      </c>
      <c r="CW7" s="93">
        <v>4</v>
      </c>
      <c r="CX7" s="93">
        <v>16</v>
      </c>
      <c r="CY7" s="93">
        <v>27</v>
      </c>
      <c r="CZ7" s="97">
        <v>47</v>
      </c>
      <c r="DA7" s="97">
        <v>64</v>
      </c>
      <c r="DB7" s="97">
        <v>74</v>
      </c>
      <c r="DC7" s="97">
        <v>457</v>
      </c>
    </row>
    <row r="8" spans="1:107" x14ac:dyDescent="0.25">
      <c r="A8" s="93" t="s">
        <v>445</v>
      </c>
      <c r="B8" s="96" t="s">
        <v>248</v>
      </c>
      <c r="C8" s="93" t="s">
        <v>64</v>
      </c>
      <c r="D8" s="93" t="s">
        <v>446</v>
      </c>
      <c r="E8" s="93" t="s">
        <v>412</v>
      </c>
      <c r="F8" s="93" t="s">
        <v>413</v>
      </c>
      <c r="G8" s="93" t="s">
        <v>2</v>
      </c>
      <c r="H8" s="93" t="s">
        <v>9</v>
      </c>
      <c r="I8" s="93" t="s">
        <v>33</v>
      </c>
      <c r="J8" s="93" t="s">
        <v>414</v>
      </c>
      <c r="K8" s="93" t="s">
        <v>415</v>
      </c>
      <c r="L8" s="93" t="s">
        <v>447</v>
      </c>
      <c r="M8" s="93" t="s">
        <v>413</v>
      </c>
      <c r="N8" s="93" t="s">
        <v>77</v>
      </c>
      <c r="O8" s="93" t="s">
        <v>16</v>
      </c>
      <c r="P8" s="93" t="s">
        <v>448</v>
      </c>
      <c r="Q8" s="93" t="s">
        <v>434</v>
      </c>
      <c r="R8" s="93" t="s">
        <v>449</v>
      </c>
      <c r="S8" s="93">
        <v>857</v>
      </c>
      <c r="T8" s="93">
        <v>443</v>
      </c>
      <c r="U8" s="93">
        <v>6</v>
      </c>
      <c r="V8" s="93">
        <v>6</v>
      </c>
      <c r="W8" s="93">
        <v>7</v>
      </c>
      <c r="X8" s="93">
        <v>6</v>
      </c>
      <c r="Y8" s="93">
        <v>6</v>
      </c>
      <c r="Z8" s="93">
        <v>7</v>
      </c>
      <c r="AA8" s="93">
        <v>7</v>
      </c>
      <c r="AB8" s="93">
        <v>5</v>
      </c>
      <c r="AC8" s="93">
        <v>6</v>
      </c>
      <c r="AD8" s="93">
        <v>6</v>
      </c>
      <c r="AE8" s="93">
        <v>8</v>
      </c>
      <c r="AF8" s="93">
        <v>5</v>
      </c>
      <c r="AG8" s="93">
        <v>6</v>
      </c>
      <c r="AH8" s="93">
        <v>7</v>
      </c>
      <c r="AI8" s="93">
        <v>9</v>
      </c>
      <c r="AJ8" s="93">
        <v>10</v>
      </c>
      <c r="AK8" s="93">
        <v>8</v>
      </c>
      <c r="AL8" s="93">
        <v>11</v>
      </c>
      <c r="AM8" s="93">
        <v>9</v>
      </c>
      <c r="AN8" s="93">
        <v>11</v>
      </c>
      <c r="AO8" s="93">
        <v>48</v>
      </c>
      <c r="AP8" s="93">
        <v>40</v>
      </c>
      <c r="AQ8" s="93">
        <v>32</v>
      </c>
      <c r="AR8" s="93">
        <v>26</v>
      </c>
      <c r="AS8" s="93">
        <v>27</v>
      </c>
      <c r="AT8" s="93">
        <v>24</v>
      </c>
      <c r="AU8" s="93">
        <v>21</v>
      </c>
      <c r="AV8" s="93">
        <v>20</v>
      </c>
      <c r="AW8" s="93">
        <v>17</v>
      </c>
      <c r="AX8" s="93">
        <v>15</v>
      </c>
      <c r="AY8" s="93">
        <v>12</v>
      </c>
      <c r="AZ8" s="93">
        <v>8</v>
      </c>
      <c r="BA8" s="93">
        <v>3</v>
      </c>
      <c r="BB8" s="93">
        <v>3</v>
      </c>
      <c r="BC8" s="93">
        <v>6</v>
      </c>
      <c r="BD8" s="93">
        <v>1</v>
      </c>
      <c r="BE8" s="93">
        <v>4</v>
      </c>
      <c r="BF8" s="93">
        <v>4</v>
      </c>
      <c r="BG8" s="93">
        <v>8</v>
      </c>
      <c r="BH8" s="93">
        <v>415</v>
      </c>
      <c r="BI8" s="93">
        <v>3</v>
      </c>
      <c r="BJ8" s="93">
        <v>5</v>
      </c>
      <c r="BK8" s="93">
        <v>6</v>
      </c>
      <c r="BL8" s="93">
        <v>5</v>
      </c>
      <c r="BM8" s="93">
        <v>7</v>
      </c>
      <c r="BN8" s="93">
        <v>7</v>
      </c>
      <c r="BO8" s="93">
        <v>5</v>
      </c>
      <c r="BP8" s="93">
        <v>6</v>
      </c>
      <c r="BQ8" s="93">
        <v>6</v>
      </c>
      <c r="BR8" s="93">
        <v>5</v>
      </c>
      <c r="BS8" s="93">
        <v>6</v>
      </c>
      <c r="BT8" s="93">
        <v>6</v>
      </c>
      <c r="BU8" s="93">
        <v>6</v>
      </c>
      <c r="BV8" s="93">
        <v>7</v>
      </c>
      <c r="BW8" s="93">
        <v>8</v>
      </c>
      <c r="BX8" s="93">
        <v>10</v>
      </c>
      <c r="BY8" s="93">
        <v>9</v>
      </c>
      <c r="BZ8" s="93">
        <v>9</v>
      </c>
      <c r="CA8" s="93">
        <v>12</v>
      </c>
      <c r="CB8" s="93">
        <v>11</v>
      </c>
      <c r="CC8" s="93">
        <v>47</v>
      </c>
      <c r="CD8" s="93">
        <v>36</v>
      </c>
      <c r="CE8" s="93">
        <v>23</v>
      </c>
      <c r="CF8" s="93">
        <v>26</v>
      </c>
      <c r="CG8" s="93">
        <v>22</v>
      </c>
      <c r="CH8" s="93">
        <v>26</v>
      </c>
      <c r="CI8" s="93">
        <v>19</v>
      </c>
      <c r="CJ8" s="93">
        <v>19</v>
      </c>
      <c r="CK8" s="93">
        <v>16</v>
      </c>
      <c r="CL8" s="93">
        <v>14</v>
      </c>
      <c r="CM8" s="93">
        <v>9</v>
      </c>
      <c r="CN8" s="93">
        <v>9</v>
      </c>
      <c r="CO8" s="93">
        <v>4</v>
      </c>
      <c r="CP8" s="93">
        <v>5</v>
      </c>
      <c r="CQ8" s="93">
        <v>9</v>
      </c>
      <c r="CR8" s="93">
        <v>0</v>
      </c>
      <c r="CS8" s="93">
        <v>2</v>
      </c>
      <c r="CT8" s="93">
        <v>1</v>
      </c>
      <c r="CU8" s="93">
        <v>4</v>
      </c>
      <c r="CV8" s="93">
        <v>22</v>
      </c>
      <c r="CW8" s="93">
        <v>1</v>
      </c>
      <c r="CX8" s="93">
        <v>6</v>
      </c>
      <c r="CY8" s="93">
        <v>5</v>
      </c>
      <c r="CZ8" s="97">
        <v>12</v>
      </c>
      <c r="DA8" s="97">
        <v>33</v>
      </c>
      <c r="DB8" s="97">
        <v>51</v>
      </c>
      <c r="DC8" s="97">
        <v>180</v>
      </c>
    </row>
    <row r="9" spans="1:107" x14ac:dyDescent="0.25">
      <c r="A9" s="93" t="s">
        <v>450</v>
      </c>
      <c r="B9" s="96" t="s">
        <v>261</v>
      </c>
      <c r="C9" s="93" t="s">
        <v>63</v>
      </c>
      <c r="D9" s="93" t="s">
        <v>451</v>
      </c>
      <c r="E9" s="93" t="s">
        <v>412</v>
      </c>
      <c r="F9" s="93" t="s">
        <v>413</v>
      </c>
      <c r="G9" s="93" t="s">
        <v>3</v>
      </c>
      <c r="H9" s="93" t="s">
        <v>18</v>
      </c>
      <c r="I9" s="93" t="s">
        <v>42</v>
      </c>
      <c r="J9" s="93" t="s">
        <v>414</v>
      </c>
      <c r="K9" s="93" t="s">
        <v>415</v>
      </c>
      <c r="L9" s="93" t="s">
        <v>427</v>
      </c>
      <c r="M9" s="93" t="s">
        <v>413</v>
      </c>
      <c r="N9" s="93" t="s">
        <v>77</v>
      </c>
      <c r="O9" s="93" t="s">
        <v>18</v>
      </c>
      <c r="P9" s="93" t="s">
        <v>452</v>
      </c>
      <c r="Q9" s="93" t="s">
        <v>443</v>
      </c>
      <c r="R9" s="93" t="s">
        <v>453</v>
      </c>
      <c r="S9" s="93">
        <v>3086</v>
      </c>
      <c r="T9" s="93">
        <v>1538</v>
      </c>
      <c r="U9" s="93">
        <v>26</v>
      </c>
      <c r="V9" s="93">
        <v>29</v>
      </c>
      <c r="W9" s="93">
        <v>29</v>
      </c>
      <c r="X9" s="93">
        <v>26</v>
      </c>
      <c r="Y9" s="93">
        <v>23</v>
      </c>
      <c r="Z9" s="93">
        <v>37</v>
      </c>
      <c r="AA9" s="93">
        <v>21</v>
      </c>
      <c r="AB9" s="93">
        <v>31</v>
      </c>
      <c r="AC9" s="93">
        <v>24</v>
      </c>
      <c r="AD9" s="93">
        <v>26</v>
      </c>
      <c r="AE9" s="93">
        <v>20</v>
      </c>
      <c r="AF9" s="93">
        <v>19</v>
      </c>
      <c r="AG9" s="93">
        <v>21</v>
      </c>
      <c r="AH9" s="93">
        <v>18</v>
      </c>
      <c r="AI9" s="93">
        <v>20</v>
      </c>
      <c r="AJ9" s="93">
        <v>23</v>
      </c>
      <c r="AK9" s="93">
        <v>27</v>
      </c>
      <c r="AL9" s="93">
        <v>32</v>
      </c>
      <c r="AM9" s="93">
        <v>35</v>
      </c>
      <c r="AN9" s="93">
        <v>19</v>
      </c>
      <c r="AO9" s="93">
        <v>155</v>
      </c>
      <c r="AP9" s="93">
        <v>151</v>
      </c>
      <c r="AQ9" s="93">
        <v>143</v>
      </c>
      <c r="AR9" s="93">
        <v>99</v>
      </c>
      <c r="AS9" s="93">
        <v>85</v>
      </c>
      <c r="AT9" s="93">
        <v>92</v>
      </c>
      <c r="AU9" s="93">
        <v>84</v>
      </c>
      <c r="AV9" s="93">
        <v>79</v>
      </c>
      <c r="AW9" s="93">
        <v>48</v>
      </c>
      <c r="AX9" s="93">
        <v>36</v>
      </c>
      <c r="AY9" s="93">
        <v>21</v>
      </c>
      <c r="AZ9" s="93">
        <v>23</v>
      </c>
      <c r="BA9" s="93">
        <v>9</v>
      </c>
      <c r="BB9" s="93">
        <v>7</v>
      </c>
      <c r="BC9" s="93">
        <v>16</v>
      </c>
      <c r="BD9" s="93">
        <v>2</v>
      </c>
      <c r="BE9" s="93">
        <v>15</v>
      </c>
      <c r="BF9" s="93">
        <v>24</v>
      </c>
      <c r="BG9" s="93">
        <v>35</v>
      </c>
      <c r="BH9" s="93">
        <v>1548</v>
      </c>
      <c r="BI9" s="93">
        <v>30</v>
      </c>
      <c r="BJ9" s="93">
        <v>27</v>
      </c>
      <c r="BK9" s="93">
        <v>23</v>
      </c>
      <c r="BL9" s="93">
        <v>21</v>
      </c>
      <c r="BM9" s="93">
        <v>24</v>
      </c>
      <c r="BN9" s="93">
        <v>26</v>
      </c>
      <c r="BO9" s="93">
        <v>18</v>
      </c>
      <c r="BP9" s="93">
        <v>21</v>
      </c>
      <c r="BQ9" s="93">
        <v>27</v>
      </c>
      <c r="BR9" s="93">
        <v>28</v>
      </c>
      <c r="BS9" s="93">
        <v>24</v>
      </c>
      <c r="BT9" s="93">
        <v>15</v>
      </c>
      <c r="BU9" s="93">
        <v>23</v>
      </c>
      <c r="BV9" s="93">
        <v>17</v>
      </c>
      <c r="BW9" s="93">
        <v>21</v>
      </c>
      <c r="BX9" s="93">
        <v>16</v>
      </c>
      <c r="BY9" s="93">
        <v>23</v>
      </c>
      <c r="BZ9" s="93">
        <v>24</v>
      </c>
      <c r="CA9" s="93">
        <v>29</v>
      </c>
      <c r="CB9" s="93">
        <v>26</v>
      </c>
      <c r="CC9" s="93">
        <v>147</v>
      </c>
      <c r="CD9" s="93">
        <v>164</v>
      </c>
      <c r="CE9" s="93">
        <v>123</v>
      </c>
      <c r="CF9" s="93">
        <v>98</v>
      </c>
      <c r="CG9" s="93">
        <v>92</v>
      </c>
      <c r="CH9" s="93">
        <v>89</v>
      </c>
      <c r="CI9" s="93">
        <v>101</v>
      </c>
      <c r="CJ9" s="93">
        <v>70</v>
      </c>
      <c r="CK9" s="93">
        <v>59</v>
      </c>
      <c r="CL9" s="93">
        <v>50</v>
      </c>
      <c r="CM9" s="93">
        <v>32</v>
      </c>
      <c r="CN9" s="93">
        <v>23</v>
      </c>
      <c r="CO9" s="93">
        <v>18</v>
      </c>
      <c r="CP9" s="93">
        <v>20</v>
      </c>
      <c r="CQ9" s="93">
        <v>38</v>
      </c>
      <c r="CR9" s="93">
        <v>4</v>
      </c>
      <c r="CS9" s="93">
        <v>12</v>
      </c>
      <c r="CT9" s="93">
        <v>18</v>
      </c>
      <c r="CU9" s="93">
        <v>40</v>
      </c>
      <c r="CV9" s="93">
        <v>87</v>
      </c>
      <c r="CW9" s="93">
        <v>6</v>
      </c>
      <c r="CX9" s="93">
        <v>27</v>
      </c>
      <c r="CY9" s="93">
        <v>42</v>
      </c>
      <c r="CZ9" s="97">
        <v>75</v>
      </c>
      <c r="DA9" s="97">
        <v>100</v>
      </c>
      <c r="DB9" s="97">
        <v>118</v>
      </c>
      <c r="DC9" s="97">
        <v>713</v>
      </c>
    </row>
    <row r="10" spans="1:107" x14ac:dyDescent="0.25">
      <c r="A10" s="93" t="s">
        <v>454</v>
      </c>
      <c r="B10" s="96" t="s">
        <v>249</v>
      </c>
      <c r="C10" s="93" t="s">
        <v>64</v>
      </c>
      <c r="D10" s="93" t="s">
        <v>455</v>
      </c>
      <c r="E10" s="93" t="s">
        <v>412</v>
      </c>
      <c r="F10" s="93" t="s">
        <v>413</v>
      </c>
      <c r="G10" s="93" t="s">
        <v>2</v>
      </c>
      <c r="H10" s="93" t="s">
        <v>11</v>
      </c>
      <c r="I10" s="93" t="s">
        <v>35</v>
      </c>
      <c r="J10" s="93" t="s">
        <v>414</v>
      </c>
      <c r="K10" s="93" t="s">
        <v>415</v>
      </c>
      <c r="L10" s="93" t="s">
        <v>432</v>
      </c>
      <c r="M10" s="93" t="s">
        <v>413</v>
      </c>
      <c r="N10" s="93" t="s">
        <v>77</v>
      </c>
      <c r="O10" s="93" t="s">
        <v>295</v>
      </c>
      <c r="P10" s="93" t="s">
        <v>456</v>
      </c>
      <c r="Q10" s="93" t="s">
        <v>457</v>
      </c>
      <c r="R10" s="93" t="s">
        <v>458</v>
      </c>
      <c r="S10" s="93">
        <v>407</v>
      </c>
      <c r="T10" s="93">
        <v>206</v>
      </c>
      <c r="U10" s="93">
        <v>1</v>
      </c>
      <c r="V10" s="93">
        <v>1</v>
      </c>
      <c r="W10" s="93">
        <v>2</v>
      </c>
      <c r="X10" s="93">
        <v>4</v>
      </c>
      <c r="Y10" s="93">
        <v>1</v>
      </c>
      <c r="Z10" s="93">
        <v>3</v>
      </c>
      <c r="AA10" s="93">
        <v>2</v>
      </c>
      <c r="AB10" s="93">
        <v>3</v>
      </c>
      <c r="AC10" s="93">
        <v>2</v>
      </c>
      <c r="AD10" s="93">
        <v>2</v>
      </c>
      <c r="AE10" s="93">
        <v>2</v>
      </c>
      <c r="AF10" s="93">
        <v>2</v>
      </c>
      <c r="AG10" s="93">
        <v>3</v>
      </c>
      <c r="AH10" s="93">
        <v>3</v>
      </c>
      <c r="AI10" s="93">
        <v>4</v>
      </c>
      <c r="AJ10" s="93">
        <v>4</v>
      </c>
      <c r="AK10" s="93">
        <v>4</v>
      </c>
      <c r="AL10" s="93">
        <v>3</v>
      </c>
      <c r="AM10" s="93">
        <v>4</v>
      </c>
      <c r="AN10" s="93">
        <v>5</v>
      </c>
      <c r="AO10" s="93">
        <v>19</v>
      </c>
      <c r="AP10" s="93">
        <v>19</v>
      </c>
      <c r="AQ10" s="93">
        <v>16</v>
      </c>
      <c r="AR10" s="93">
        <v>15</v>
      </c>
      <c r="AS10" s="93">
        <v>14</v>
      </c>
      <c r="AT10" s="93">
        <v>12</v>
      </c>
      <c r="AU10" s="93">
        <v>11</v>
      </c>
      <c r="AV10" s="93">
        <v>12</v>
      </c>
      <c r="AW10" s="93">
        <v>11</v>
      </c>
      <c r="AX10" s="93">
        <v>7</v>
      </c>
      <c r="AY10" s="93">
        <v>5</v>
      </c>
      <c r="AZ10" s="93">
        <v>5</v>
      </c>
      <c r="BA10" s="93">
        <v>3</v>
      </c>
      <c r="BB10" s="93">
        <v>2</v>
      </c>
      <c r="BC10" s="93">
        <v>5</v>
      </c>
      <c r="BD10" s="93">
        <v>0</v>
      </c>
      <c r="BE10" s="93">
        <v>2</v>
      </c>
      <c r="BF10" s="93">
        <v>0</v>
      </c>
      <c r="BG10" s="93">
        <v>2</v>
      </c>
      <c r="BH10" s="93">
        <v>202</v>
      </c>
      <c r="BI10" s="93">
        <v>1</v>
      </c>
      <c r="BJ10" s="93">
        <v>3</v>
      </c>
      <c r="BK10" s="93">
        <v>2</v>
      </c>
      <c r="BL10" s="93">
        <v>2</v>
      </c>
      <c r="BM10" s="93">
        <v>3</v>
      </c>
      <c r="BN10" s="93">
        <v>2</v>
      </c>
      <c r="BO10" s="93">
        <v>2</v>
      </c>
      <c r="BP10" s="93">
        <v>3</v>
      </c>
      <c r="BQ10" s="93">
        <v>3</v>
      </c>
      <c r="BR10" s="93">
        <v>1</v>
      </c>
      <c r="BS10" s="93">
        <v>2</v>
      </c>
      <c r="BT10" s="93">
        <v>3</v>
      </c>
      <c r="BU10" s="93">
        <v>2</v>
      </c>
      <c r="BV10" s="93">
        <v>4</v>
      </c>
      <c r="BW10" s="93">
        <v>3</v>
      </c>
      <c r="BX10" s="93">
        <v>2</v>
      </c>
      <c r="BY10" s="93">
        <v>4</v>
      </c>
      <c r="BZ10" s="93">
        <v>4</v>
      </c>
      <c r="CA10" s="93">
        <v>4</v>
      </c>
      <c r="CB10" s="93">
        <v>2</v>
      </c>
      <c r="CC10" s="93">
        <v>18</v>
      </c>
      <c r="CD10" s="93">
        <v>19</v>
      </c>
      <c r="CE10" s="93">
        <v>14</v>
      </c>
      <c r="CF10" s="93">
        <v>15</v>
      </c>
      <c r="CG10" s="93">
        <v>11</v>
      </c>
      <c r="CH10" s="93">
        <v>10</v>
      </c>
      <c r="CI10" s="93">
        <v>13</v>
      </c>
      <c r="CJ10" s="93">
        <v>11</v>
      </c>
      <c r="CK10" s="93">
        <v>8</v>
      </c>
      <c r="CL10" s="93">
        <v>9</v>
      </c>
      <c r="CM10" s="93">
        <v>5</v>
      </c>
      <c r="CN10" s="93">
        <v>6</v>
      </c>
      <c r="CO10" s="93">
        <v>5</v>
      </c>
      <c r="CP10" s="93">
        <v>4</v>
      </c>
      <c r="CQ10" s="93">
        <v>9</v>
      </c>
      <c r="CR10" s="93">
        <v>0</v>
      </c>
      <c r="CS10" s="93">
        <v>1</v>
      </c>
      <c r="CT10" s="93">
        <v>1</v>
      </c>
      <c r="CU10" s="93">
        <v>2</v>
      </c>
      <c r="CV10" s="93">
        <v>11</v>
      </c>
      <c r="CW10" s="93">
        <v>0</v>
      </c>
      <c r="CX10" s="93">
        <v>3</v>
      </c>
      <c r="CY10" s="93">
        <v>1</v>
      </c>
      <c r="CZ10" s="97">
        <v>4</v>
      </c>
      <c r="DA10" s="97">
        <v>14</v>
      </c>
      <c r="DB10" s="97">
        <v>16</v>
      </c>
      <c r="DC10" s="97">
        <v>87</v>
      </c>
    </row>
    <row r="11" spans="1:107" x14ac:dyDescent="0.25">
      <c r="A11" s="93" t="s">
        <v>459</v>
      </c>
      <c r="B11" s="96" t="s">
        <v>25</v>
      </c>
      <c r="C11" s="93" t="s">
        <v>64</v>
      </c>
      <c r="D11" s="93" t="s">
        <v>460</v>
      </c>
      <c r="E11" s="93" t="s">
        <v>412</v>
      </c>
      <c r="F11" s="93" t="s">
        <v>413</v>
      </c>
      <c r="G11" s="93" t="s">
        <v>4</v>
      </c>
      <c r="H11" s="93" t="s">
        <v>25</v>
      </c>
      <c r="I11" s="93" t="s">
        <v>49</v>
      </c>
      <c r="J11" s="93" t="s">
        <v>414</v>
      </c>
      <c r="K11" s="93" t="s">
        <v>415</v>
      </c>
      <c r="L11" s="93" t="s">
        <v>416</v>
      </c>
      <c r="M11" s="93" t="s">
        <v>413</v>
      </c>
      <c r="N11" s="93" t="s">
        <v>77</v>
      </c>
      <c r="O11" s="93" t="s">
        <v>78</v>
      </c>
      <c r="P11" s="93" t="s">
        <v>461</v>
      </c>
      <c r="Q11" s="93" t="s">
        <v>462</v>
      </c>
      <c r="R11" s="93" t="s">
        <v>419</v>
      </c>
      <c r="S11" s="93">
        <v>836</v>
      </c>
      <c r="T11" s="93">
        <v>388</v>
      </c>
      <c r="U11" s="93">
        <v>7</v>
      </c>
      <c r="V11" s="93">
        <v>1</v>
      </c>
      <c r="W11" s="93">
        <v>6</v>
      </c>
      <c r="X11" s="93">
        <v>1</v>
      </c>
      <c r="Y11" s="93">
        <v>4</v>
      </c>
      <c r="Z11" s="93">
        <v>5</v>
      </c>
      <c r="AA11" s="93">
        <v>5</v>
      </c>
      <c r="AB11" s="93">
        <v>8</v>
      </c>
      <c r="AC11" s="93">
        <v>2</v>
      </c>
      <c r="AD11" s="93">
        <v>3</v>
      </c>
      <c r="AE11" s="93">
        <v>6</v>
      </c>
      <c r="AF11" s="93">
        <v>5</v>
      </c>
      <c r="AG11" s="93">
        <v>2</v>
      </c>
      <c r="AH11" s="93">
        <v>5</v>
      </c>
      <c r="AI11" s="93">
        <v>8</v>
      </c>
      <c r="AJ11" s="93">
        <v>8</v>
      </c>
      <c r="AK11" s="93">
        <v>6</v>
      </c>
      <c r="AL11" s="93">
        <v>7</v>
      </c>
      <c r="AM11" s="93">
        <v>7</v>
      </c>
      <c r="AN11" s="93">
        <v>8</v>
      </c>
      <c r="AO11" s="93">
        <v>27</v>
      </c>
      <c r="AP11" s="93">
        <v>27</v>
      </c>
      <c r="AQ11" s="93">
        <v>21</v>
      </c>
      <c r="AR11" s="93">
        <v>34</v>
      </c>
      <c r="AS11" s="93">
        <v>24</v>
      </c>
      <c r="AT11" s="93">
        <v>34</v>
      </c>
      <c r="AU11" s="93">
        <v>25</v>
      </c>
      <c r="AV11" s="93">
        <v>25</v>
      </c>
      <c r="AW11" s="93">
        <v>24</v>
      </c>
      <c r="AX11" s="93">
        <v>14</v>
      </c>
      <c r="AY11" s="93">
        <v>14</v>
      </c>
      <c r="AZ11" s="93">
        <v>5</v>
      </c>
      <c r="BA11" s="93">
        <v>5</v>
      </c>
      <c r="BB11" s="93">
        <v>5</v>
      </c>
      <c r="BC11" s="93">
        <v>10</v>
      </c>
      <c r="BD11" s="93">
        <v>2</v>
      </c>
      <c r="BE11" s="93">
        <v>4</v>
      </c>
      <c r="BF11" s="93">
        <v>1</v>
      </c>
      <c r="BG11" s="93">
        <v>7</v>
      </c>
      <c r="BH11" s="93">
        <v>448</v>
      </c>
      <c r="BI11" s="93">
        <v>8</v>
      </c>
      <c r="BJ11" s="93">
        <v>5</v>
      </c>
      <c r="BK11" s="93">
        <v>3</v>
      </c>
      <c r="BL11" s="93">
        <v>4</v>
      </c>
      <c r="BM11" s="93">
        <v>2</v>
      </c>
      <c r="BN11" s="93">
        <v>3</v>
      </c>
      <c r="BO11" s="93">
        <v>5</v>
      </c>
      <c r="BP11" s="93">
        <v>7</v>
      </c>
      <c r="BQ11" s="93">
        <v>5</v>
      </c>
      <c r="BR11" s="93">
        <v>3</v>
      </c>
      <c r="BS11" s="93">
        <v>8</v>
      </c>
      <c r="BT11" s="93">
        <v>2</v>
      </c>
      <c r="BU11" s="93">
        <v>8</v>
      </c>
      <c r="BV11" s="93">
        <v>8</v>
      </c>
      <c r="BW11" s="93">
        <v>4</v>
      </c>
      <c r="BX11" s="93">
        <v>14</v>
      </c>
      <c r="BY11" s="93">
        <v>5</v>
      </c>
      <c r="BZ11" s="93">
        <v>8</v>
      </c>
      <c r="CA11" s="93">
        <v>10</v>
      </c>
      <c r="CB11" s="93">
        <v>11</v>
      </c>
      <c r="CC11" s="93">
        <v>39</v>
      </c>
      <c r="CD11" s="93">
        <v>41</v>
      </c>
      <c r="CE11" s="93">
        <v>29</v>
      </c>
      <c r="CF11" s="93">
        <v>33</v>
      </c>
      <c r="CG11" s="93">
        <v>30</v>
      </c>
      <c r="CH11" s="93">
        <v>22</v>
      </c>
      <c r="CI11" s="93">
        <v>31</v>
      </c>
      <c r="CJ11" s="93">
        <v>27</v>
      </c>
      <c r="CK11" s="93">
        <v>22</v>
      </c>
      <c r="CL11" s="93">
        <v>15</v>
      </c>
      <c r="CM11" s="93">
        <v>14</v>
      </c>
      <c r="CN11" s="93">
        <v>11</v>
      </c>
      <c r="CO11" s="93">
        <v>7</v>
      </c>
      <c r="CP11" s="93">
        <v>4</v>
      </c>
      <c r="CQ11" s="93">
        <v>11</v>
      </c>
      <c r="CR11" s="93">
        <v>0</v>
      </c>
      <c r="CS11" s="93">
        <v>2</v>
      </c>
      <c r="CT11" s="93">
        <v>6</v>
      </c>
      <c r="CU11" s="93">
        <v>9</v>
      </c>
      <c r="CV11" s="93">
        <v>18</v>
      </c>
      <c r="CW11" s="93">
        <v>2</v>
      </c>
      <c r="CX11" s="93">
        <v>6</v>
      </c>
      <c r="CY11" s="93">
        <v>7</v>
      </c>
      <c r="CZ11" s="97">
        <v>16</v>
      </c>
      <c r="DA11" s="97">
        <v>30</v>
      </c>
      <c r="DB11" s="97">
        <v>48</v>
      </c>
      <c r="DC11" s="97">
        <v>194</v>
      </c>
    </row>
    <row r="12" spans="1:107" x14ac:dyDescent="0.25">
      <c r="A12" s="93" t="s">
        <v>463</v>
      </c>
      <c r="B12" s="96" t="s">
        <v>26</v>
      </c>
      <c r="C12" s="93" t="s">
        <v>68</v>
      </c>
      <c r="D12" s="93" t="s">
        <v>464</v>
      </c>
      <c r="E12" s="93" t="s">
        <v>412</v>
      </c>
      <c r="F12" s="93" t="s">
        <v>413</v>
      </c>
      <c r="G12" s="93" t="s">
        <v>4</v>
      </c>
      <c r="H12" s="93" t="s">
        <v>26</v>
      </c>
      <c r="I12" s="93" t="s">
        <v>50</v>
      </c>
      <c r="J12" s="93" t="s">
        <v>414</v>
      </c>
      <c r="K12" s="93" t="s">
        <v>415</v>
      </c>
      <c r="L12" s="93" t="s">
        <v>416</v>
      </c>
      <c r="M12" s="93" t="s">
        <v>413</v>
      </c>
      <c r="N12" s="93" t="s">
        <v>77</v>
      </c>
      <c r="O12" s="93" t="s">
        <v>78</v>
      </c>
      <c r="P12" s="93" t="s">
        <v>465</v>
      </c>
      <c r="Q12" s="93" t="s">
        <v>466</v>
      </c>
      <c r="R12" s="93" t="s">
        <v>467</v>
      </c>
      <c r="S12" s="93">
        <v>3894</v>
      </c>
      <c r="T12" s="93">
        <v>1967</v>
      </c>
      <c r="U12" s="93">
        <v>31</v>
      </c>
      <c r="V12" s="93">
        <v>19</v>
      </c>
      <c r="W12" s="93">
        <v>26</v>
      </c>
      <c r="X12" s="93">
        <v>22</v>
      </c>
      <c r="Y12" s="93">
        <v>21</v>
      </c>
      <c r="Z12" s="93">
        <v>25</v>
      </c>
      <c r="AA12" s="93">
        <v>22</v>
      </c>
      <c r="AB12" s="93">
        <v>24</v>
      </c>
      <c r="AC12" s="93">
        <v>27</v>
      </c>
      <c r="AD12" s="93">
        <v>25</v>
      </c>
      <c r="AE12" s="93">
        <v>24</v>
      </c>
      <c r="AF12" s="93">
        <v>25</v>
      </c>
      <c r="AG12" s="93">
        <v>31</v>
      </c>
      <c r="AH12" s="93">
        <v>31</v>
      </c>
      <c r="AI12" s="93">
        <v>34</v>
      </c>
      <c r="AJ12" s="93">
        <v>47</v>
      </c>
      <c r="AK12" s="93">
        <v>45</v>
      </c>
      <c r="AL12" s="93">
        <v>42</v>
      </c>
      <c r="AM12" s="93">
        <v>41</v>
      </c>
      <c r="AN12" s="93">
        <v>42</v>
      </c>
      <c r="AO12" s="93">
        <v>207</v>
      </c>
      <c r="AP12" s="93">
        <v>180</v>
      </c>
      <c r="AQ12" s="93">
        <v>138</v>
      </c>
      <c r="AR12" s="93">
        <v>125</v>
      </c>
      <c r="AS12" s="93">
        <v>123</v>
      </c>
      <c r="AT12" s="93">
        <v>120</v>
      </c>
      <c r="AU12" s="93">
        <v>112</v>
      </c>
      <c r="AV12" s="93">
        <v>96</v>
      </c>
      <c r="AW12" s="93">
        <v>83</v>
      </c>
      <c r="AX12" s="93">
        <v>70</v>
      </c>
      <c r="AY12" s="93">
        <v>45</v>
      </c>
      <c r="AZ12" s="93">
        <v>36</v>
      </c>
      <c r="BA12" s="93">
        <v>19</v>
      </c>
      <c r="BB12" s="93">
        <v>11</v>
      </c>
      <c r="BC12" s="93">
        <v>30</v>
      </c>
      <c r="BD12" s="93">
        <v>3</v>
      </c>
      <c r="BE12" s="93">
        <v>15</v>
      </c>
      <c r="BF12" s="93">
        <v>11</v>
      </c>
      <c r="BG12" s="93">
        <v>32</v>
      </c>
      <c r="BH12" s="93">
        <v>1926</v>
      </c>
      <c r="BI12" s="93">
        <v>30</v>
      </c>
      <c r="BJ12" s="93">
        <v>23</v>
      </c>
      <c r="BK12" s="93">
        <v>21</v>
      </c>
      <c r="BL12" s="93">
        <v>18</v>
      </c>
      <c r="BM12" s="93">
        <v>19</v>
      </c>
      <c r="BN12" s="93">
        <v>30</v>
      </c>
      <c r="BO12" s="93">
        <v>24</v>
      </c>
      <c r="BP12" s="93">
        <v>28</v>
      </c>
      <c r="BQ12" s="93">
        <v>26</v>
      </c>
      <c r="BR12" s="93">
        <v>22</v>
      </c>
      <c r="BS12" s="93">
        <v>19</v>
      </c>
      <c r="BT12" s="93">
        <v>27</v>
      </c>
      <c r="BU12" s="93">
        <v>25</v>
      </c>
      <c r="BV12" s="93">
        <v>28</v>
      </c>
      <c r="BW12" s="93">
        <v>33</v>
      </c>
      <c r="BX12" s="93">
        <v>37</v>
      </c>
      <c r="BY12" s="93">
        <v>40</v>
      </c>
      <c r="BZ12" s="93">
        <v>42</v>
      </c>
      <c r="CA12" s="93">
        <v>48</v>
      </c>
      <c r="CB12" s="93">
        <v>38</v>
      </c>
      <c r="CC12" s="93">
        <v>200</v>
      </c>
      <c r="CD12" s="93">
        <v>181</v>
      </c>
      <c r="CE12" s="93">
        <v>140</v>
      </c>
      <c r="CF12" s="93">
        <v>130</v>
      </c>
      <c r="CG12" s="93">
        <v>119</v>
      </c>
      <c r="CH12" s="93">
        <v>124</v>
      </c>
      <c r="CI12" s="93">
        <v>94</v>
      </c>
      <c r="CJ12" s="93">
        <v>92</v>
      </c>
      <c r="CK12" s="93">
        <v>73</v>
      </c>
      <c r="CL12" s="93">
        <v>67</v>
      </c>
      <c r="CM12" s="93">
        <v>45</v>
      </c>
      <c r="CN12" s="93">
        <v>39</v>
      </c>
      <c r="CO12" s="93">
        <v>25</v>
      </c>
      <c r="CP12" s="93">
        <v>20</v>
      </c>
      <c r="CQ12" s="93">
        <v>45</v>
      </c>
      <c r="CR12" s="93">
        <v>1</v>
      </c>
      <c r="CS12" s="93">
        <v>16</v>
      </c>
      <c r="CT12" s="93">
        <v>14</v>
      </c>
      <c r="CU12" s="93">
        <v>32</v>
      </c>
      <c r="CV12" s="93">
        <v>95</v>
      </c>
      <c r="CW12" s="93">
        <v>4</v>
      </c>
      <c r="CX12" s="93">
        <v>31</v>
      </c>
      <c r="CY12" s="93">
        <v>25</v>
      </c>
      <c r="CZ12" s="97">
        <v>64</v>
      </c>
      <c r="DA12" s="97">
        <v>132</v>
      </c>
      <c r="DB12" s="97">
        <v>205</v>
      </c>
      <c r="DC12" s="97">
        <v>894</v>
      </c>
    </row>
    <row r="13" spans="1:107" x14ac:dyDescent="0.25">
      <c r="A13" s="93" t="s">
        <v>468</v>
      </c>
      <c r="B13" s="96" t="s">
        <v>295</v>
      </c>
      <c r="C13" s="93" t="s">
        <v>63</v>
      </c>
      <c r="D13" s="93" t="s">
        <v>469</v>
      </c>
      <c r="E13" s="93" t="s">
        <v>412</v>
      </c>
      <c r="F13" s="93" t="s">
        <v>413</v>
      </c>
      <c r="G13" s="93" t="s">
        <v>2</v>
      </c>
      <c r="H13" s="93" t="s">
        <v>10</v>
      </c>
      <c r="I13" s="93" t="s">
        <v>34</v>
      </c>
      <c r="J13" s="93" t="s">
        <v>414</v>
      </c>
      <c r="K13" s="93" t="s">
        <v>415</v>
      </c>
      <c r="L13" s="93" t="s">
        <v>432</v>
      </c>
      <c r="M13" s="93" t="s">
        <v>413</v>
      </c>
      <c r="N13" s="93" t="s">
        <v>77</v>
      </c>
      <c r="O13" s="93" t="s">
        <v>295</v>
      </c>
      <c r="P13" s="93" t="s">
        <v>470</v>
      </c>
      <c r="Q13" s="93" t="s">
        <v>471</v>
      </c>
      <c r="R13" s="93" t="s">
        <v>419</v>
      </c>
      <c r="S13" s="93">
        <v>5079</v>
      </c>
      <c r="T13" s="93">
        <v>2534</v>
      </c>
      <c r="U13" s="93">
        <v>33</v>
      </c>
      <c r="V13" s="93">
        <v>34</v>
      </c>
      <c r="W13" s="93">
        <v>29</v>
      </c>
      <c r="X13" s="93">
        <v>44</v>
      </c>
      <c r="Y13" s="93">
        <v>41</v>
      </c>
      <c r="Z13" s="93">
        <v>39</v>
      </c>
      <c r="AA13" s="93">
        <v>30</v>
      </c>
      <c r="AB13" s="93">
        <v>36</v>
      </c>
      <c r="AC13" s="93">
        <v>37</v>
      </c>
      <c r="AD13" s="93">
        <v>38</v>
      </c>
      <c r="AE13" s="93">
        <v>30</v>
      </c>
      <c r="AF13" s="93">
        <v>36</v>
      </c>
      <c r="AG13" s="93">
        <v>44</v>
      </c>
      <c r="AH13" s="93">
        <v>42</v>
      </c>
      <c r="AI13" s="93">
        <v>35</v>
      </c>
      <c r="AJ13" s="93">
        <v>40</v>
      </c>
      <c r="AK13" s="93">
        <v>42</v>
      </c>
      <c r="AL13" s="93">
        <v>64</v>
      </c>
      <c r="AM13" s="93">
        <v>50</v>
      </c>
      <c r="AN13" s="93">
        <v>50</v>
      </c>
      <c r="AO13" s="93">
        <v>283</v>
      </c>
      <c r="AP13" s="93">
        <v>218</v>
      </c>
      <c r="AQ13" s="93">
        <v>179</v>
      </c>
      <c r="AR13" s="93">
        <v>166</v>
      </c>
      <c r="AS13" s="93">
        <v>158</v>
      </c>
      <c r="AT13" s="93">
        <v>136</v>
      </c>
      <c r="AU13" s="93">
        <v>134</v>
      </c>
      <c r="AV13" s="93">
        <v>143</v>
      </c>
      <c r="AW13" s="93">
        <v>101</v>
      </c>
      <c r="AX13" s="93">
        <v>67</v>
      </c>
      <c r="AY13" s="93">
        <v>54</v>
      </c>
      <c r="AZ13" s="93">
        <v>47</v>
      </c>
      <c r="BA13" s="93">
        <v>27</v>
      </c>
      <c r="BB13" s="93">
        <v>27</v>
      </c>
      <c r="BC13" s="93">
        <v>54</v>
      </c>
      <c r="BD13" s="93">
        <v>2</v>
      </c>
      <c r="BE13" s="93">
        <v>21</v>
      </c>
      <c r="BF13" s="93">
        <v>19</v>
      </c>
      <c r="BG13" s="93">
        <v>40</v>
      </c>
      <c r="BH13" s="93">
        <v>2545</v>
      </c>
      <c r="BI13" s="93">
        <v>38</v>
      </c>
      <c r="BJ13" s="93">
        <v>41</v>
      </c>
      <c r="BK13" s="93">
        <v>33</v>
      </c>
      <c r="BL13" s="93">
        <v>44</v>
      </c>
      <c r="BM13" s="93">
        <v>35</v>
      </c>
      <c r="BN13" s="93">
        <v>34</v>
      </c>
      <c r="BO13" s="93">
        <v>31</v>
      </c>
      <c r="BP13" s="93">
        <v>46</v>
      </c>
      <c r="BQ13" s="93">
        <v>32</v>
      </c>
      <c r="BR13" s="93">
        <v>50</v>
      </c>
      <c r="BS13" s="93">
        <v>37</v>
      </c>
      <c r="BT13" s="93">
        <v>35</v>
      </c>
      <c r="BU13" s="93">
        <v>38</v>
      </c>
      <c r="BV13" s="93">
        <v>33</v>
      </c>
      <c r="BW13" s="93">
        <v>36</v>
      </c>
      <c r="BX13" s="93">
        <v>42</v>
      </c>
      <c r="BY13" s="93">
        <v>53</v>
      </c>
      <c r="BZ13" s="93">
        <v>55</v>
      </c>
      <c r="CA13" s="93">
        <v>40</v>
      </c>
      <c r="CB13" s="93">
        <v>52</v>
      </c>
      <c r="CC13" s="93">
        <v>259</v>
      </c>
      <c r="CD13" s="93">
        <v>236</v>
      </c>
      <c r="CE13" s="93">
        <v>189</v>
      </c>
      <c r="CF13" s="93">
        <v>167</v>
      </c>
      <c r="CG13" s="93">
        <v>136</v>
      </c>
      <c r="CH13" s="93">
        <v>146</v>
      </c>
      <c r="CI13" s="93">
        <v>157</v>
      </c>
      <c r="CJ13" s="93">
        <v>121</v>
      </c>
      <c r="CK13" s="93">
        <v>82</v>
      </c>
      <c r="CL13" s="93">
        <v>70</v>
      </c>
      <c r="CM13" s="93">
        <v>51</v>
      </c>
      <c r="CN13" s="93">
        <v>58</v>
      </c>
      <c r="CO13" s="93">
        <v>37</v>
      </c>
      <c r="CP13" s="93">
        <v>31</v>
      </c>
      <c r="CQ13" s="93">
        <v>68</v>
      </c>
      <c r="CR13" s="93">
        <v>4</v>
      </c>
      <c r="CS13" s="93">
        <v>19</v>
      </c>
      <c r="CT13" s="93">
        <v>18</v>
      </c>
      <c r="CU13" s="93">
        <v>45</v>
      </c>
      <c r="CV13" s="93">
        <v>111</v>
      </c>
      <c r="CW13" s="93">
        <v>6</v>
      </c>
      <c r="CX13" s="93">
        <v>40</v>
      </c>
      <c r="CY13" s="93">
        <v>37</v>
      </c>
      <c r="CZ13" s="97">
        <v>85</v>
      </c>
      <c r="DA13" s="97">
        <v>179</v>
      </c>
      <c r="DB13" s="97">
        <v>242</v>
      </c>
      <c r="DC13" s="97">
        <v>1133</v>
      </c>
    </row>
    <row r="14" spans="1:107" x14ac:dyDescent="0.25">
      <c r="A14" s="93" t="s">
        <v>472</v>
      </c>
      <c r="B14" s="96" t="s">
        <v>4</v>
      </c>
      <c r="C14" s="93" t="s">
        <v>74</v>
      </c>
      <c r="D14" s="93" t="s">
        <v>473</v>
      </c>
      <c r="E14" s="93" t="s">
        <v>412</v>
      </c>
      <c r="F14" s="93" t="s">
        <v>413</v>
      </c>
      <c r="G14" s="93" t="s">
        <v>4</v>
      </c>
      <c r="H14" s="93" t="s">
        <v>4</v>
      </c>
      <c r="I14" s="93" t="s">
        <v>51</v>
      </c>
      <c r="J14" s="93" t="s">
        <v>414</v>
      </c>
      <c r="K14" s="93" t="s">
        <v>415</v>
      </c>
      <c r="L14" s="93" t="s">
        <v>474</v>
      </c>
      <c r="M14" s="93" t="s">
        <v>413</v>
      </c>
      <c r="N14" s="93" t="s">
        <v>77</v>
      </c>
      <c r="O14" s="93" t="s">
        <v>296</v>
      </c>
      <c r="P14" s="93" t="s">
        <v>475</v>
      </c>
      <c r="Q14" s="93" t="s">
        <v>476</v>
      </c>
      <c r="R14" s="93" t="s">
        <v>477</v>
      </c>
      <c r="S14" s="93">
        <v>16561</v>
      </c>
      <c r="T14" s="93">
        <v>7861</v>
      </c>
      <c r="U14" s="93">
        <v>152</v>
      </c>
      <c r="V14" s="93">
        <v>143</v>
      </c>
      <c r="W14" s="93">
        <v>158</v>
      </c>
      <c r="X14" s="93">
        <v>169</v>
      </c>
      <c r="Y14" s="93">
        <v>179</v>
      </c>
      <c r="Z14" s="93">
        <v>169</v>
      </c>
      <c r="AA14" s="93">
        <v>193</v>
      </c>
      <c r="AB14" s="93">
        <v>209</v>
      </c>
      <c r="AC14" s="93">
        <v>212</v>
      </c>
      <c r="AD14" s="93">
        <v>206</v>
      </c>
      <c r="AE14" s="93">
        <v>198</v>
      </c>
      <c r="AF14" s="93">
        <v>187</v>
      </c>
      <c r="AG14" s="93">
        <v>189</v>
      </c>
      <c r="AH14" s="93">
        <v>176</v>
      </c>
      <c r="AI14" s="93">
        <v>159</v>
      </c>
      <c r="AJ14" s="93">
        <v>170</v>
      </c>
      <c r="AK14" s="93">
        <v>152</v>
      </c>
      <c r="AL14" s="93">
        <v>156</v>
      </c>
      <c r="AM14" s="93">
        <v>152</v>
      </c>
      <c r="AN14" s="93">
        <v>167</v>
      </c>
      <c r="AO14" s="93">
        <v>706</v>
      </c>
      <c r="AP14" s="93">
        <v>643</v>
      </c>
      <c r="AQ14" s="93">
        <v>542</v>
      </c>
      <c r="AR14" s="93">
        <v>511</v>
      </c>
      <c r="AS14" s="93">
        <v>415</v>
      </c>
      <c r="AT14" s="93">
        <v>328</v>
      </c>
      <c r="AU14" s="93">
        <v>294</v>
      </c>
      <c r="AV14" s="93">
        <v>254</v>
      </c>
      <c r="AW14" s="93">
        <v>223</v>
      </c>
      <c r="AX14" s="93">
        <v>167</v>
      </c>
      <c r="AY14" s="93">
        <v>120</v>
      </c>
      <c r="AZ14" s="93">
        <v>71</v>
      </c>
      <c r="BA14" s="93">
        <v>51</v>
      </c>
      <c r="BB14" s="93">
        <v>42</v>
      </c>
      <c r="BC14" s="93">
        <v>93</v>
      </c>
      <c r="BD14" s="93">
        <v>11</v>
      </c>
      <c r="BE14" s="93">
        <v>98</v>
      </c>
      <c r="BF14" s="93">
        <v>86</v>
      </c>
      <c r="BG14" s="93">
        <v>184</v>
      </c>
      <c r="BH14" s="93">
        <v>8700</v>
      </c>
      <c r="BI14" s="93">
        <v>139</v>
      </c>
      <c r="BJ14" s="93">
        <v>137</v>
      </c>
      <c r="BK14" s="93">
        <v>171</v>
      </c>
      <c r="BL14" s="93">
        <v>174</v>
      </c>
      <c r="BM14" s="93">
        <v>162</v>
      </c>
      <c r="BN14" s="93">
        <v>138</v>
      </c>
      <c r="BO14" s="93">
        <v>207</v>
      </c>
      <c r="BP14" s="93">
        <v>204</v>
      </c>
      <c r="BQ14" s="93">
        <v>209</v>
      </c>
      <c r="BR14" s="93">
        <v>207</v>
      </c>
      <c r="BS14" s="93">
        <v>189</v>
      </c>
      <c r="BT14" s="93">
        <v>183</v>
      </c>
      <c r="BU14" s="93">
        <v>190</v>
      </c>
      <c r="BV14" s="93">
        <v>171</v>
      </c>
      <c r="BW14" s="93">
        <v>169</v>
      </c>
      <c r="BX14" s="93">
        <v>158</v>
      </c>
      <c r="BY14" s="93">
        <v>149</v>
      </c>
      <c r="BZ14" s="93">
        <v>159</v>
      </c>
      <c r="CA14" s="93">
        <v>178</v>
      </c>
      <c r="CB14" s="93">
        <v>160</v>
      </c>
      <c r="CC14" s="93">
        <v>778</v>
      </c>
      <c r="CD14" s="93">
        <v>769</v>
      </c>
      <c r="CE14" s="93">
        <v>696</v>
      </c>
      <c r="CF14" s="93">
        <v>656</v>
      </c>
      <c r="CG14" s="93">
        <v>493</v>
      </c>
      <c r="CH14" s="93">
        <v>434</v>
      </c>
      <c r="CI14" s="93">
        <v>335</v>
      </c>
      <c r="CJ14" s="93">
        <v>282</v>
      </c>
      <c r="CK14" s="93">
        <v>221</v>
      </c>
      <c r="CL14" s="93">
        <v>189</v>
      </c>
      <c r="CM14" s="93">
        <v>129</v>
      </c>
      <c r="CN14" s="93">
        <v>107</v>
      </c>
      <c r="CO14" s="93">
        <v>86</v>
      </c>
      <c r="CP14" s="93">
        <v>71</v>
      </c>
      <c r="CQ14" s="93">
        <v>157</v>
      </c>
      <c r="CR14" s="93">
        <v>7</v>
      </c>
      <c r="CS14" s="93">
        <v>65</v>
      </c>
      <c r="CT14" s="93">
        <v>73</v>
      </c>
      <c r="CU14" s="93">
        <v>169</v>
      </c>
      <c r="CV14" s="93">
        <v>606</v>
      </c>
      <c r="CW14" s="93">
        <v>18</v>
      </c>
      <c r="CX14" s="93">
        <v>163</v>
      </c>
      <c r="CY14" s="93">
        <v>159</v>
      </c>
      <c r="CZ14" s="97">
        <v>353</v>
      </c>
      <c r="DA14" s="97">
        <v>902</v>
      </c>
      <c r="DB14" s="97">
        <v>804</v>
      </c>
      <c r="DC14" s="97">
        <v>3826</v>
      </c>
    </row>
    <row r="15" spans="1:107" x14ac:dyDescent="0.25">
      <c r="A15" s="93" t="s">
        <v>478</v>
      </c>
      <c r="B15" s="96" t="s">
        <v>79</v>
      </c>
      <c r="C15" s="93" t="s">
        <v>63</v>
      </c>
      <c r="D15" s="93" t="s">
        <v>479</v>
      </c>
      <c r="E15" s="93" t="s">
        <v>62</v>
      </c>
      <c r="F15" s="93" t="s">
        <v>413</v>
      </c>
      <c r="G15" s="93" t="s">
        <v>4</v>
      </c>
      <c r="H15" s="93" t="s">
        <v>4</v>
      </c>
      <c r="I15" s="93" t="s">
        <v>51</v>
      </c>
      <c r="J15" s="93" t="s">
        <v>414</v>
      </c>
      <c r="K15" s="93" t="s">
        <v>415</v>
      </c>
      <c r="L15" s="93" t="s">
        <v>416</v>
      </c>
      <c r="M15" s="93" t="s">
        <v>413</v>
      </c>
      <c r="N15" s="93" t="s">
        <v>77</v>
      </c>
      <c r="O15" s="93" t="s">
        <v>78</v>
      </c>
      <c r="P15" s="93" t="s">
        <v>480</v>
      </c>
      <c r="Q15" s="93" t="s">
        <v>476</v>
      </c>
      <c r="R15" s="93" t="s">
        <v>481</v>
      </c>
      <c r="S15" s="93">
        <v>2754</v>
      </c>
      <c r="T15" s="93">
        <v>1307</v>
      </c>
      <c r="U15" s="93">
        <v>25</v>
      </c>
      <c r="V15" s="93">
        <v>24</v>
      </c>
      <c r="W15" s="93">
        <v>26</v>
      </c>
      <c r="X15" s="93">
        <v>28</v>
      </c>
      <c r="Y15" s="93">
        <v>30</v>
      </c>
      <c r="Z15" s="93">
        <v>28</v>
      </c>
      <c r="AA15" s="93">
        <v>32</v>
      </c>
      <c r="AB15" s="93">
        <v>35</v>
      </c>
      <c r="AC15" s="93">
        <v>35</v>
      </c>
      <c r="AD15" s="93">
        <v>34</v>
      </c>
      <c r="AE15" s="93">
        <v>33</v>
      </c>
      <c r="AF15" s="93">
        <v>31</v>
      </c>
      <c r="AG15" s="93">
        <v>32</v>
      </c>
      <c r="AH15" s="93">
        <v>29</v>
      </c>
      <c r="AI15" s="93">
        <v>26</v>
      </c>
      <c r="AJ15" s="93">
        <v>28</v>
      </c>
      <c r="AK15" s="93">
        <v>25</v>
      </c>
      <c r="AL15" s="93">
        <v>26</v>
      </c>
      <c r="AM15" s="93">
        <v>25</v>
      </c>
      <c r="AN15" s="93">
        <v>28</v>
      </c>
      <c r="AO15" s="93">
        <v>117</v>
      </c>
      <c r="AP15" s="93">
        <v>107</v>
      </c>
      <c r="AQ15" s="93">
        <v>90</v>
      </c>
      <c r="AR15" s="93">
        <v>85</v>
      </c>
      <c r="AS15" s="93">
        <v>69</v>
      </c>
      <c r="AT15" s="93">
        <v>54</v>
      </c>
      <c r="AU15" s="93">
        <v>49</v>
      </c>
      <c r="AV15" s="93">
        <v>42</v>
      </c>
      <c r="AW15" s="93">
        <v>37</v>
      </c>
      <c r="AX15" s="93">
        <v>28</v>
      </c>
      <c r="AY15" s="93">
        <v>20</v>
      </c>
      <c r="AZ15" s="93">
        <v>12</v>
      </c>
      <c r="BA15" s="93">
        <v>8</v>
      </c>
      <c r="BB15" s="93">
        <v>7</v>
      </c>
      <c r="BC15" s="93">
        <v>15</v>
      </c>
      <c r="BD15" s="93">
        <v>2</v>
      </c>
      <c r="BE15" s="93">
        <v>16</v>
      </c>
      <c r="BF15" s="93">
        <v>14</v>
      </c>
      <c r="BG15" s="93">
        <v>31</v>
      </c>
      <c r="BH15" s="93">
        <v>1447</v>
      </c>
      <c r="BI15" s="93">
        <v>23</v>
      </c>
      <c r="BJ15" s="93">
        <v>23</v>
      </c>
      <c r="BK15" s="93">
        <v>28</v>
      </c>
      <c r="BL15" s="93">
        <v>29</v>
      </c>
      <c r="BM15" s="93">
        <v>27</v>
      </c>
      <c r="BN15" s="93">
        <v>23</v>
      </c>
      <c r="BO15" s="93">
        <v>34</v>
      </c>
      <c r="BP15" s="93">
        <v>34</v>
      </c>
      <c r="BQ15" s="93">
        <v>35</v>
      </c>
      <c r="BR15" s="93">
        <v>34</v>
      </c>
      <c r="BS15" s="93">
        <v>32</v>
      </c>
      <c r="BT15" s="93">
        <v>30</v>
      </c>
      <c r="BU15" s="93">
        <v>32</v>
      </c>
      <c r="BV15" s="93">
        <v>29</v>
      </c>
      <c r="BW15" s="93">
        <v>28</v>
      </c>
      <c r="BX15" s="93">
        <v>26</v>
      </c>
      <c r="BY15" s="93">
        <v>25</v>
      </c>
      <c r="BZ15" s="93">
        <v>26</v>
      </c>
      <c r="CA15" s="93">
        <v>30</v>
      </c>
      <c r="CB15" s="93">
        <v>27</v>
      </c>
      <c r="CC15" s="93">
        <v>129</v>
      </c>
      <c r="CD15" s="93">
        <v>128</v>
      </c>
      <c r="CE15" s="93">
        <v>116</v>
      </c>
      <c r="CF15" s="93">
        <v>109</v>
      </c>
      <c r="CG15" s="93">
        <v>82</v>
      </c>
      <c r="CH15" s="93">
        <v>72</v>
      </c>
      <c r="CI15" s="93">
        <v>56</v>
      </c>
      <c r="CJ15" s="93">
        <v>47</v>
      </c>
      <c r="CK15" s="93">
        <v>37</v>
      </c>
      <c r="CL15" s="93">
        <v>31</v>
      </c>
      <c r="CM15" s="93">
        <v>21</v>
      </c>
      <c r="CN15" s="93">
        <v>18</v>
      </c>
      <c r="CO15" s="93">
        <v>14</v>
      </c>
      <c r="CP15" s="93">
        <v>12</v>
      </c>
      <c r="CQ15" s="93">
        <v>26</v>
      </c>
      <c r="CR15" s="93">
        <v>1</v>
      </c>
      <c r="CS15" s="93">
        <v>11</v>
      </c>
      <c r="CT15" s="93">
        <v>12</v>
      </c>
      <c r="CU15" s="93">
        <v>28</v>
      </c>
      <c r="CV15" s="93">
        <v>101</v>
      </c>
      <c r="CW15" s="93">
        <v>3</v>
      </c>
      <c r="CX15" s="93">
        <v>27</v>
      </c>
      <c r="CY15" s="93">
        <v>26</v>
      </c>
      <c r="CZ15" s="97">
        <v>59</v>
      </c>
      <c r="DA15" s="97">
        <v>151</v>
      </c>
      <c r="DB15" s="97">
        <v>134</v>
      </c>
      <c r="DC15" s="97">
        <v>636</v>
      </c>
    </row>
    <row r="16" spans="1:107" x14ac:dyDescent="0.25">
      <c r="A16" s="93" t="s">
        <v>482</v>
      </c>
      <c r="B16" s="96" t="s">
        <v>483</v>
      </c>
      <c r="C16" s="93" t="s">
        <v>74</v>
      </c>
      <c r="D16" s="93" t="s">
        <v>484</v>
      </c>
      <c r="E16" s="93" t="s">
        <v>62</v>
      </c>
      <c r="F16" s="93" t="s">
        <v>413</v>
      </c>
      <c r="G16" s="93" t="s">
        <v>3</v>
      </c>
      <c r="H16" s="93" t="s">
        <v>23</v>
      </c>
      <c r="I16" s="93" t="s">
        <v>47</v>
      </c>
      <c r="J16" s="93" t="s">
        <v>414</v>
      </c>
      <c r="K16" s="93" t="s">
        <v>415</v>
      </c>
      <c r="L16" s="93" t="s">
        <v>415</v>
      </c>
      <c r="M16" s="93" t="s">
        <v>413</v>
      </c>
      <c r="N16" s="93" t="s">
        <v>77</v>
      </c>
      <c r="O16" s="93" t="s">
        <v>255</v>
      </c>
      <c r="P16" s="93" t="s">
        <v>485</v>
      </c>
      <c r="Q16" s="93" t="s">
        <v>486</v>
      </c>
      <c r="R16" s="93" t="s">
        <v>487</v>
      </c>
      <c r="S16" s="93">
        <v>7912</v>
      </c>
      <c r="T16" s="93">
        <v>3949</v>
      </c>
      <c r="U16" s="93">
        <v>52</v>
      </c>
      <c r="V16" s="93">
        <v>50</v>
      </c>
      <c r="W16" s="93">
        <v>59</v>
      </c>
      <c r="X16" s="93">
        <v>65</v>
      </c>
      <c r="Y16" s="93">
        <v>62</v>
      </c>
      <c r="Z16" s="93">
        <v>63</v>
      </c>
      <c r="AA16" s="93">
        <v>76</v>
      </c>
      <c r="AB16" s="93">
        <v>77</v>
      </c>
      <c r="AC16" s="93">
        <v>79</v>
      </c>
      <c r="AD16" s="93">
        <v>72</v>
      </c>
      <c r="AE16" s="93">
        <v>75</v>
      </c>
      <c r="AF16" s="93">
        <v>75</v>
      </c>
      <c r="AG16" s="93">
        <v>76</v>
      </c>
      <c r="AH16" s="93">
        <v>77</v>
      </c>
      <c r="AI16" s="93">
        <v>73</v>
      </c>
      <c r="AJ16" s="93">
        <v>75</v>
      </c>
      <c r="AK16" s="93">
        <v>80</v>
      </c>
      <c r="AL16" s="93">
        <v>79</v>
      </c>
      <c r="AM16" s="93">
        <v>81</v>
      </c>
      <c r="AN16" s="93">
        <v>76</v>
      </c>
      <c r="AO16" s="93">
        <v>379</v>
      </c>
      <c r="AP16" s="93">
        <v>369</v>
      </c>
      <c r="AQ16" s="93">
        <v>314</v>
      </c>
      <c r="AR16" s="93">
        <v>267</v>
      </c>
      <c r="AS16" s="93">
        <v>231</v>
      </c>
      <c r="AT16" s="93">
        <v>210</v>
      </c>
      <c r="AU16" s="93">
        <v>186</v>
      </c>
      <c r="AV16" s="93">
        <v>166</v>
      </c>
      <c r="AW16" s="93">
        <v>127</v>
      </c>
      <c r="AX16" s="93">
        <v>101</v>
      </c>
      <c r="AY16" s="93">
        <v>71</v>
      </c>
      <c r="AZ16" s="93">
        <v>49</v>
      </c>
      <c r="BA16" s="93">
        <v>33</v>
      </c>
      <c r="BB16" s="93">
        <v>25</v>
      </c>
      <c r="BC16" s="93">
        <v>58</v>
      </c>
      <c r="BD16" s="93">
        <v>1</v>
      </c>
      <c r="BE16" s="93">
        <v>27</v>
      </c>
      <c r="BF16" s="93">
        <v>32</v>
      </c>
      <c r="BG16" s="93">
        <v>62</v>
      </c>
      <c r="BH16" s="93">
        <v>3963</v>
      </c>
      <c r="BI16" s="93">
        <v>50</v>
      </c>
      <c r="BJ16" s="93">
        <v>45</v>
      </c>
      <c r="BK16" s="93">
        <v>60</v>
      </c>
      <c r="BL16" s="93">
        <v>60</v>
      </c>
      <c r="BM16" s="93">
        <v>59</v>
      </c>
      <c r="BN16" s="93">
        <v>59</v>
      </c>
      <c r="BO16" s="93">
        <v>66</v>
      </c>
      <c r="BP16" s="93">
        <v>69</v>
      </c>
      <c r="BQ16" s="93">
        <v>72</v>
      </c>
      <c r="BR16" s="93">
        <v>69</v>
      </c>
      <c r="BS16" s="93">
        <v>68</v>
      </c>
      <c r="BT16" s="93">
        <v>70</v>
      </c>
      <c r="BU16" s="93">
        <v>73</v>
      </c>
      <c r="BV16" s="93">
        <v>72</v>
      </c>
      <c r="BW16" s="93">
        <v>71</v>
      </c>
      <c r="BX16" s="93">
        <v>71</v>
      </c>
      <c r="BY16" s="93">
        <v>77</v>
      </c>
      <c r="BZ16" s="93">
        <v>72</v>
      </c>
      <c r="CA16" s="93">
        <v>79</v>
      </c>
      <c r="CB16" s="93">
        <v>73</v>
      </c>
      <c r="CC16" s="93">
        <v>371</v>
      </c>
      <c r="CD16" s="93">
        <v>366</v>
      </c>
      <c r="CE16" s="93">
        <v>309</v>
      </c>
      <c r="CF16" s="93">
        <v>269</v>
      </c>
      <c r="CG16" s="93">
        <v>250</v>
      </c>
      <c r="CH16" s="93">
        <v>223</v>
      </c>
      <c r="CI16" s="93">
        <v>199</v>
      </c>
      <c r="CJ16" s="93">
        <v>169</v>
      </c>
      <c r="CK16" s="93">
        <v>133</v>
      </c>
      <c r="CL16" s="93">
        <v>108</v>
      </c>
      <c r="CM16" s="93">
        <v>80</v>
      </c>
      <c r="CN16" s="93">
        <v>66</v>
      </c>
      <c r="CO16" s="93">
        <v>45</v>
      </c>
      <c r="CP16" s="93">
        <v>41</v>
      </c>
      <c r="CQ16" s="93">
        <v>86</v>
      </c>
      <c r="CR16" s="93">
        <v>1</v>
      </c>
      <c r="CS16" s="93">
        <v>23</v>
      </c>
      <c r="CT16" s="93">
        <v>26</v>
      </c>
      <c r="CU16" s="93">
        <v>59</v>
      </c>
      <c r="CV16" s="93">
        <v>188</v>
      </c>
      <c r="CW16" s="93">
        <v>2</v>
      </c>
      <c r="CX16" s="93">
        <v>50</v>
      </c>
      <c r="CY16" s="93">
        <v>58</v>
      </c>
      <c r="CZ16" s="97">
        <v>121</v>
      </c>
      <c r="DA16" s="97">
        <v>354</v>
      </c>
      <c r="DB16" s="97">
        <v>372</v>
      </c>
      <c r="DC16" s="97">
        <v>1788</v>
      </c>
    </row>
    <row r="17" spans="1:107" x14ac:dyDescent="0.25">
      <c r="A17" s="93" t="s">
        <v>488</v>
      </c>
      <c r="B17" s="96" t="s">
        <v>247</v>
      </c>
      <c r="C17" s="93" t="s">
        <v>64</v>
      </c>
      <c r="D17" s="93" t="s">
        <v>489</v>
      </c>
      <c r="E17" s="93" t="s">
        <v>412</v>
      </c>
      <c r="F17" s="93" t="s">
        <v>413</v>
      </c>
      <c r="G17" s="93" t="s">
        <v>2</v>
      </c>
      <c r="H17" s="93" t="s">
        <v>16</v>
      </c>
      <c r="I17" s="93" t="s">
        <v>40</v>
      </c>
      <c r="J17" s="93" t="s">
        <v>414</v>
      </c>
      <c r="K17" s="93" t="s">
        <v>415</v>
      </c>
      <c r="L17" s="93" t="s">
        <v>447</v>
      </c>
      <c r="M17" s="93" t="s">
        <v>413</v>
      </c>
      <c r="N17" s="93" t="s">
        <v>77</v>
      </c>
      <c r="O17" s="93" t="s">
        <v>16</v>
      </c>
      <c r="P17" s="93" t="s">
        <v>490</v>
      </c>
      <c r="Q17" s="93" t="s">
        <v>491</v>
      </c>
      <c r="R17" s="93" t="s">
        <v>492</v>
      </c>
      <c r="S17" s="93">
        <v>1178</v>
      </c>
      <c r="T17" s="93">
        <v>598</v>
      </c>
      <c r="U17" s="93">
        <v>8</v>
      </c>
      <c r="V17" s="93">
        <v>9</v>
      </c>
      <c r="W17" s="93">
        <v>11</v>
      </c>
      <c r="X17" s="93">
        <v>10</v>
      </c>
      <c r="Y17" s="93">
        <v>8</v>
      </c>
      <c r="Z17" s="93">
        <v>9</v>
      </c>
      <c r="AA17" s="93">
        <v>7</v>
      </c>
      <c r="AB17" s="93">
        <v>8</v>
      </c>
      <c r="AC17" s="93">
        <v>8</v>
      </c>
      <c r="AD17" s="93">
        <v>9</v>
      </c>
      <c r="AE17" s="93">
        <v>8</v>
      </c>
      <c r="AF17" s="93">
        <v>11</v>
      </c>
      <c r="AG17" s="93">
        <v>11</v>
      </c>
      <c r="AH17" s="93">
        <v>13</v>
      </c>
      <c r="AI17" s="93">
        <v>12</v>
      </c>
      <c r="AJ17" s="93">
        <v>13</v>
      </c>
      <c r="AK17" s="93">
        <v>11</v>
      </c>
      <c r="AL17" s="93">
        <v>13</v>
      </c>
      <c r="AM17" s="93">
        <v>15</v>
      </c>
      <c r="AN17" s="93">
        <v>13</v>
      </c>
      <c r="AO17" s="93">
        <v>64</v>
      </c>
      <c r="AP17" s="93">
        <v>49</v>
      </c>
      <c r="AQ17" s="93">
        <v>40</v>
      </c>
      <c r="AR17" s="93">
        <v>39</v>
      </c>
      <c r="AS17" s="93">
        <v>34</v>
      </c>
      <c r="AT17" s="93">
        <v>30</v>
      </c>
      <c r="AU17" s="93">
        <v>29</v>
      </c>
      <c r="AV17" s="93">
        <v>28</v>
      </c>
      <c r="AW17" s="93">
        <v>21</v>
      </c>
      <c r="AX17" s="93">
        <v>18</v>
      </c>
      <c r="AY17" s="93">
        <v>13</v>
      </c>
      <c r="AZ17" s="93">
        <v>14</v>
      </c>
      <c r="BA17" s="93">
        <v>7</v>
      </c>
      <c r="BB17" s="93">
        <v>5</v>
      </c>
      <c r="BC17" s="93">
        <v>12</v>
      </c>
      <c r="BD17" s="93">
        <v>1</v>
      </c>
      <c r="BE17" s="93">
        <v>6</v>
      </c>
      <c r="BF17" s="93">
        <v>5</v>
      </c>
      <c r="BG17" s="93">
        <v>11</v>
      </c>
      <c r="BH17" s="93">
        <v>580</v>
      </c>
      <c r="BI17" s="93">
        <v>7</v>
      </c>
      <c r="BJ17" s="93">
        <v>9</v>
      </c>
      <c r="BK17" s="93">
        <v>9</v>
      </c>
      <c r="BL17" s="93">
        <v>7</v>
      </c>
      <c r="BM17" s="93">
        <v>9</v>
      </c>
      <c r="BN17" s="93">
        <v>9</v>
      </c>
      <c r="BO17" s="93">
        <v>7</v>
      </c>
      <c r="BP17" s="93">
        <v>9</v>
      </c>
      <c r="BQ17" s="93">
        <v>9</v>
      </c>
      <c r="BR17" s="93">
        <v>7</v>
      </c>
      <c r="BS17" s="93">
        <v>8</v>
      </c>
      <c r="BT17" s="93">
        <v>9</v>
      </c>
      <c r="BU17" s="93">
        <v>8</v>
      </c>
      <c r="BV17" s="93">
        <v>10</v>
      </c>
      <c r="BW17" s="93">
        <v>12</v>
      </c>
      <c r="BX17" s="93">
        <v>12</v>
      </c>
      <c r="BY17" s="93">
        <v>14</v>
      </c>
      <c r="BZ17" s="93">
        <v>13</v>
      </c>
      <c r="CA17" s="93">
        <v>13</v>
      </c>
      <c r="CB17" s="93">
        <v>11</v>
      </c>
      <c r="CC17" s="93">
        <v>62</v>
      </c>
      <c r="CD17" s="93">
        <v>49</v>
      </c>
      <c r="CE17" s="93">
        <v>39</v>
      </c>
      <c r="CF17" s="93">
        <v>33</v>
      </c>
      <c r="CG17" s="93">
        <v>32</v>
      </c>
      <c r="CH17" s="93">
        <v>29</v>
      </c>
      <c r="CI17" s="93">
        <v>29</v>
      </c>
      <c r="CJ17" s="93">
        <v>28</v>
      </c>
      <c r="CK17" s="93">
        <v>23</v>
      </c>
      <c r="CL17" s="93">
        <v>20</v>
      </c>
      <c r="CM17" s="93">
        <v>14</v>
      </c>
      <c r="CN17" s="93">
        <v>15</v>
      </c>
      <c r="CO17" s="93">
        <v>10</v>
      </c>
      <c r="CP17" s="93">
        <v>7</v>
      </c>
      <c r="CQ17" s="93">
        <v>17</v>
      </c>
      <c r="CR17" s="93">
        <v>0</v>
      </c>
      <c r="CS17" s="93">
        <v>3</v>
      </c>
      <c r="CT17" s="93">
        <v>4</v>
      </c>
      <c r="CU17" s="93">
        <v>10</v>
      </c>
      <c r="CV17" s="93">
        <v>33</v>
      </c>
      <c r="CW17" s="93">
        <v>1</v>
      </c>
      <c r="CX17" s="93">
        <v>9</v>
      </c>
      <c r="CY17" s="93">
        <v>9</v>
      </c>
      <c r="CZ17" s="97">
        <v>21</v>
      </c>
      <c r="DA17" s="97">
        <v>47</v>
      </c>
      <c r="DB17" s="97">
        <v>63</v>
      </c>
      <c r="DC17" s="97">
        <v>244</v>
      </c>
    </row>
    <row r="18" spans="1:107" x14ac:dyDescent="0.25">
      <c r="A18" s="93" t="s">
        <v>493</v>
      </c>
      <c r="B18" s="96" t="s">
        <v>256</v>
      </c>
      <c r="C18" s="93" t="s">
        <v>64</v>
      </c>
      <c r="D18" s="93" t="s">
        <v>494</v>
      </c>
      <c r="E18" s="93" t="s">
        <v>412</v>
      </c>
      <c r="F18" s="93" t="s">
        <v>413</v>
      </c>
      <c r="G18" s="93" t="s">
        <v>3</v>
      </c>
      <c r="H18" s="93" t="s">
        <v>23</v>
      </c>
      <c r="I18" s="93" t="s">
        <v>47</v>
      </c>
      <c r="J18" s="93" t="s">
        <v>414</v>
      </c>
      <c r="K18" s="93" t="s">
        <v>415</v>
      </c>
      <c r="L18" s="93" t="s">
        <v>415</v>
      </c>
      <c r="M18" s="93" t="s">
        <v>413</v>
      </c>
      <c r="N18" s="93" t="s">
        <v>77</v>
      </c>
      <c r="O18" s="93" t="s">
        <v>255</v>
      </c>
      <c r="P18" s="93" t="s">
        <v>495</v>
      </c>
      <c r="Q18" s="93" t="s">
        <v>486</v>
      </c>
      <c r="R18" s="93" t="s">
        <v>496</v>
      </c>
      <c r="S18" s="93">
        <v>1321</v>
      </c>
      <c r="T18" s="93">
        <v>659</v>
      </c>
      <c r="U18" s="93">
        <v>9</v>
      </c>
      <c r="V18" s="93">
        <v>8</v>
      </c>
      <c r="W18" s="93">
        <v>10</v>
      </c>
      <c r="X18" s="93">
        <v>11</v>
      </c>
      <c r="Y18" s="93">
        <v>10</v>
      </c>
      <c r="Z18" s="93">
        <v>10</v>
      </c>
      <c r="AA18" s="93">
        <v>13</v>
      </c>
      <c r="AB18" s="93">
        <v>13</v>
      </c>
      <c r="AC18" s="93">
        <v>13</v>
      </c>
      <c r="AD18" s="93">
        <v>12</v>
      </c>
      <c r="AE18" s="93">
        <v>13</v>
      </c>
      <c r="AF18" s="93">
        <v>12</v>
      </c>
      <c r="AG18" s="93">
        <v>13</v>
      </c>
      <c r="AH18" s="93">
        <v>13</v>
      </c>
      <c r="AI18" s="93">
        <v>12</v>
      </c>
      <c r="AJ18" s="93">
        <v>12</v>
      </c>
      <c r="AK18" s="93">
        <v>13</v>
      </c>
      <c r="AL18" s="93">
        <v>13</v>
      </c>
      <c r="AM18" s="93">
        <v>13</v>
      </c>
      <c r="AN18" s="93">
        <v>13</v>
      </c>
      <c r="AO18" s="93">
        <v>63</v>
      </c>
      <c r="AP18" s="93">
        <v>62</v>
      </c>
      <c r="AQ18" s="93">
        <v>52</v>
      </c>
      <c r="AR18" s="93">
        <v>45</v>
      </c>
      <c r="AS18" s="93">
        <v>39</v>
      </c>
      <c r="AT18" s="93">
        <v>35</v>
      </c>
      <c r="AU18" s="93">
        <v>31</v>
      </c>
      <c r="AV18" s="93">
        <v>28</v>
      </c>
      <c r="AW18" s="93">
        <v>21</v>
      </c>
      <c r="AX18" s="93">
        <v>17</v>
      </c>
      <c r="AY18" s="93">
        <v>12</v>
      </c>
      <c r="AZ18" s="93">
        <v>8</v>
      </c>
      <c r="BA18" s="93">
        <v>6</v>
      </c>
      <c r="BB18" s="93">
        <v>4</v>
      </c>
      <c r="BC18" s="93">
        <v>10</v>
      </c>
      <c r="BD18" s="93">
        <v>0</v>
      </c>
      <c r="BE18" s="93">
        <v>5</v>
      </c>
      <c r="BF18" s="93">
        <v>5</v>
      </c>
      <c r="BG18" s="93">
        <v>10</v>
      </c>
      <c r="BH18" s="93">
        <v>661</v>
      </c>
      <c r="BI18" s="93">
        <v>8</v>
      </c>
      <c r="BJ18" s="93">
        <v>7</v>
      </c>
      <c r="BK18" s="93">
        <v>10</v>
      </c>
      <c r="BL18" s="93">
        <v>10</v>
      </c>
      <c r="BM18" s="93">
        <v>10</v>
      </c>
      <c r="BN18" s="93">
        <v>10</v>
      </c>
      <c r="BO18" s="93">
        <v>11</v>
      </c>
      <c r="BP18" s="93">
        <v>12</v>
      </c>
      <c r="BQ18" s="93">
        <v>12</v>
      </c>
      <c r="BR18" s="93">
        <v>11</v>
      </c>
      <c r="BS18" s="93">
        <v>11</v>
      </c>
      <c r="BT18" s="93">
        <v>12</v>
      </c>
      <c r="BU18" s="93">
        <v>12</v>
      </c>
      <c r="BV18" s="93">
        <v>12</v>
      </c>
      <c r="BW18" s="93">
        <v>12</v>
      </c>
      <c r="BX18" s="93">
        <v>12</v>
      </c>
      <c r="BY18" s="93">
        <v>13</v>
      </c>
      <c r="BZ18" s="93">
        <v>12</v>
      </c>
      <c r="CA18" s="93">
        <v>13</v>
      </c>
      <c r="CB18" s="93">
        <v>12</v>
      </c>
      <c r="CC18" s="93">
        <v>62</v>
      </c>
      <c r="CD18" s="93">
        <v>61</v>
      </c>
      <c r="CE18" s="93">
        <v>52</v>
      </c>
      <c r="CF18" s="93">
        <v>45</v>
      </c>
      <c r="CG18" s="93">
        <v>42</v>
      </c>
      <c r="CH18" s="93">
        <v>37</v>
      </c>
      <c r="CI18" s="93">
        <v>33</v>
      </c>
      <c r="CJ18" s="93">
        <v>28</v>
      </c>
      <c r="CK18" s="93">
        <v>22</v>
      </c>
      <c r="CL18" s="93">
        <v>18</v>
      </c>
      <c r="CM18" s="93">
        <v>13</v>
      </c>
      <c r="CN18" s="93">
        <v>11</v>
      </c>
      <c r="CO18" s="93">
        <v>7</v>
      </c>
      <c r="CP18" s="93">
        <v>7</v>
      </c>
      <c r="CQ18" s="93">
        <v>14</v>
      </c>
      <c r="CR18" s="93">
        <v>0</v>
      </c>
      <c r="CS18" s="93">
        <v>4</v>
      </c>
      <c r="CT18" s="93">
        <v>4</v>
      </c>
      <c r="CU18" s="93">
        <v>10</v>
      </c>
      <c r="CV18" s="93">
        <v>31</v>
      </c>
      <c r="CW18" s="93">
        <v>0</v>
      </c>
      <c r="CX18" s="93">
        <v>9</v>
      </c>
      <c r="CY18" s="93">
        <v>9</v>
      </c>
      <c r="CZ18" s="97">
        <v>20</v>
      </c>
      <c r="DA18" s="97">
        <v>59</v>
      </c>
      <c r="DB18" s="97">
        <v>62</v>
      </c>
      <c r="DC18" s="97">
        <v>299</v>
      </c>
    </row>
    <row r="19" spans="1:107" x14ac:dyDescent="0.25">
      <c r="A19" s="93" t="s">
        <v>497</v>
      </c>
      <c r="B19" s="96" t="s">
        <v>271</v>
      </c>
      <c r="C19" s="93" t="s">
        <v>68</v>
      </c>
      <c r="D19" s="93" t="s">
        <v>498</v>
      </c>
      <c r="E19" s="93" t="s">
        <v>412</v>
      </c>
      <c r="F19" s="93" t="s">
        <v>413</v>
      </c>
      <c r="G19" s="93" t="s">
        <v>4</v>
      </c>
      <c r="H19" s="93" t="s">
        <v>26</v>
      </c>
      <c r="I19" s="93" t="s">
        <v>50</v>
      </c>
      <c r="J19" s="93" t="s">
        <v>414</v>
      </c>
      <c r="K19" s="93" t="s">
        <v>415</v>
      </c>
      <c r="L19" s="93" t="s">
        <v>416</v>
      </c>
      <c r="M19" s="93" t="s">
        <v>413</v>
      </c>
      <c r="N19" s="93" t="s">
        <v>77</v>
      </c>
      <c r="O19" s="93" t="s">
        <v>78</v>
      </c>
      <c r="P19" s="93" t="s">
        <v>499</v>
      </c>
      <c r="Q19" s="93" t="s">
        <v>466</v>
      </c>
      <c r="R19" s="93" t="s">
        <v>500</v>
      </c>
      <c r="S19" s="93">
        <v>1904</v>
      </c>
      <c r="T19" s="93">
        <v>962</v>
      </c>
      <c r="U19" s="93">
        <v>15</v>
      </c>
      <c r="V19" s="93">
        <v>9</v>
      </c>
      <c r="W19" s="93">
        <v>13</v>
      </c>
      <c r="X19" s="93">
        <v>11</v>
      </c>
      <c r="Y19" s="93">
        <v>11</v>
      </c>
      <c r="Z19" s="93">
        <v>12</v>
      </c>
      <c r="AA19" s="93">
        <v>11</v>
      </c>
      <c r="AB19" s="93">
        <v>12</v>
      </c>
      <c r="AC19" s="93">
        <v>13</v>
      </c>
      <c r="AD19" s="93">
        <v>12</v>
      </c>
      <c r="AE19" s="93">
        <v>12</v>
      </c>
      <c r="AF19" s="93">
        <v>12</v>
      </c>
      <c r="AG19" s="93">
        <v>15</v>
      </c>
      <c r="AH19" s="93">
        <v>15</v>
      </c>
      <c r="AI19" s="93">
        <v>17</v>
      </c>
      <c r="AJ19" s="93">
        <v>23</v>
      </c>
      <c r="AK19" s="93">
        <v>22</v>
      </c>
      <c r="AL19" s="93">
        <v>20</v>
      </c>
      <c r="AM19" s="93">
        <v>20</v>
      </c>
      <c r="AN19" s="93">
        <v>20</v>
      </c>
      <c r="AO19" s="93">
        <v>101</v>
      </c>
      <c r="AP19" s="93">
        <v>88</v>
      </c>
      <c r="AQ19" s="93">
        <v>68</v>
      </c>
      <c r="AR19" s="93">
        <v>61</v>
      </c>
      <c r="AS19" s="93">
        <v>60</v>
      </c>
      <c r="AT19" s="93">
        <v>58</v>
      </c>
      <c r="AU19" s="93">
        <v>55</v>
      </c>
      <c r="AV19" s="93">
        <v>47</v>
      </c>
      <c r="AW19" s="93">
        <v>40</v>
      </c>
      <c r="AX19" s="93">
        <v>34</v>
      </c>
      <c r="AY19" s="93">
        <v>22</v>
      </c>
      <c r="AZ19" s="93">
        <v>18</v>
      </c>
      <c r="BA19" s="93">
        <v>9</v>
      </c>
      <c r="BB19" s="93">
        <v>6</v>
      </c>
      <c r="BC19" s="93">
        <v>15</v>
      </c>
      <c r="BD19" s="93">
        <v>1</v>
      </c>
      <c r="BE19" s="93">
        <v>7</v>
      </c>
      <c r="BF19" s="93">
        <v>5</v>
      </c>
      <c r="BG19" s="93">
        <v>16</v>
      </c>
      <c r="BH19" s="93">
        <v>942</v>
      </c>
      <c r="BI19" s="93">
        <v>15</v>
      </c>
      <c r="BJ19" s="93">
        <v>11</v>
      </c>
      <c r="BK19" s="93">
        <v>10</v>
      </c>
      <c r="BL19" s="93">
        <v>9</v>
      </c>
      <c r="BM19" s="93">
        <v>9</v>
      </c>
      <c r="BN19" s="93">
        <v>15</v>
      </c>
      <c r="BO19" s="93">
        <v>12</v>
      </c>
      <c r="BP19" s="93">
        <v>14</v>
      </c>
      <c r="BQ19" s="93">
        <v>13</v>
      </c>
      <c r="BR19" s="93">
        <v>11</v>
      </c>
      <c r="BS19" s="93">
        <v>9</v>
      </c>
      <c r="BT19" s="93">
        <v>13</v>
      </c>
      <c r="BU19" s="93">
        <v>12</v>
      </c>
      <c r="BV19" s="93">
        <v>14</v>
      </c>
      <c r="BW19" s="93">
        <v>16</v>
      </c>
      <c r="BX19" s="93">
        <v>18</v>
      </c>
      <c r="BY19" s="93">
        <v>20</v>
      </c>
      <c r="BZ19" s="93">
        <v>20</v>
      </c>
      <c r="CA19" s="93">
        <v>24</v>
      </c>
      <c r="CB19" s="93">
        <v>19</v>
      </c>
      <c r="CC19" s="93">
        <v>98</v>
      </c>
      <c r="CD19" s="93">
        <v>88</v>
      </c>
      <c r="CE19" s="93">
        <v>69</v>
      </c>
      <c r="CF19" s="93">
        <v>64</v>
      </c>
      <c r="CG19" s="93">
        <v>58</v>
      </c>
      <c r="CH19" s="93">
        <v>61</v>
      </c>
      <c r="CI19" s="93">
        <v>46</v>
      </c>
      <c r="CJ19" s="93">
        <v>45</v>
      </c>
      <c r="CK19" s="93">
        <v>36</v>
      </c>
      <c r="CL19" s="93">
        <v>33</v>
      </c>
      <c r="CM19" s="93">
        <v>22</v>
      </c>
      <c r="CN19" s="93">
        <v>19</v>
      </c>
      <c r="CO19" s="93">
        <v>12</v>
      </c>
      <c r="CP19" s="93">
        <v>10</v>
      </c>
      <c r="CQ19" s="93">
        <v>22</v>
      </c>
      <c r="CR19" s="93">
        <v>0</v>
      </c>
      <c r="CS19" s="93">
        <v>8</v>
      </c>
      <c r="CT19" s="93">
        <v>7</v>
      </c>
      <c r="CU19" s="93">
        <v>16</v>
      </c>
      <c r="CV19" s="93">
        <v>46</v>
      </c>
      <c r="CW19" s="93">
        <v>1</v>
      </c>
      <c r="CX19" s="93">
        <v>15</v>
      </c>
      <c r="CY19" s="93">
        <v>12</v>
      </c>
      <c r="CZ19" s="97">
        <v>32</v>
      </c>
      <c r="DA19" s="97">
        <v>64</v>
      </c>
      <c r="DB19" s="97">
        <v>101</v>
      </c>
      <c r="DC19" s="97">
        <v>438</v>
      </c>
    </row>
    <row r="20" spans="1:107" x14ac:dyDescent="0.25">
      <c r="A20" s="93" t="s">
        <v>501</v>
      </c>
      <c r="B20" s="96" t="s">
        <v>250</v>
      </c>
      <c r="C20" s="93" t="s">
        <v>68</v>
      </c>
      <c r="D20" s="93" t="s">
        <v>502</v>
      </c>
      <c r="E20" s="93" t="s">
        <v>412</v>
      </c>
      <c r="F20" s="93" t="s">
        <v>413</v>
      </c>
      <c r="G20" s="93" t="s">
        <v>2</v>
      </c>
      <c r="H20" s="93" t="s">
        <v>14</v>
      </c>
      <c r="I20" s="93" t="s">
        <v>38</v>
      </c>
      <c r="J20" s="93" t="s">
        <v>414</v>
      </c>
      <c r="K20" s="93" t="s">
        <v>415</v>
      </c>
      <c r="L20" s="93" t="s">
        <v>447</v>
      </c>
      <c r="M20" s="93" t="s">
        <v>413</v>
      </c>
      <c r="N20" s="93" t="s">
        <v>77</v>
      </c>
      <c r="O20" s="93" t="s">
        <v>16</v>
      </c>
      <c r="P20" s="93" t="s">
        <v>503</v>
      </c>
      <c r="Q20" s="93" t="s">
        <v>504</v>
      </c>
      <c r="R20" s="93" t="s">
        <v>505</v>
      </c>
      <c r="S20" s="93">
        <v>1075</v>
      </c>
      <c r="T20" s="93">
        <v>551</v>
      </c>
      <c r="U20" s="93">
        <v>8</v>
      </c>
      <c r="V20" s="93">
        <v>10</v>
      </c>
      <c r="W20" s="93">
        <v>10</v>
      </c>
      <c r="X20" s="93">
        <v>8</v>
      </c>
      <c r="Y20" s="93">
        <v>6</v>
      </c>
      <c r="Z20" s="93">
        <v>9</v>
      </c>
      <c r="AA20" s="93">
        <v>5</v>
      </c>
      <c r="AB20" s="93">
        <v>9</v>
      </c>
      <c r="AC20" s="93">
        <v>8</v>
      </c>
      <c r="AD20" s="93">
        <v>9</v>
      </c>
      <c r="AE20" s="93">
        <v>8</v>
      </c>
      <c r="AF20" s="93">
        <v>5</v>
      </c>
      <c r="AG20" s="93">
        <v>8</v>
      </c>
      <c r="AH20" s="93">
        <v>11</v>
      </c>
      <c r="AI20" s="93">
        <v>11</v>
      </c>
      <c r="AJ20" s="93">
        <v>10</v>
      </c>
      <c r="AK20" s="93">
        <v>11</v>
      </c>
      <c r="AL20" s="93">
        <v>15</v>
      </c>
      <c r="AM20" s="93">
        <v>13</v>
      </c>
      <c r="AN20" s="93">
        <v>15</v>
      </c>
      <c r="AO20" s="93">
        <v>59</v>
      </c>
      <c r="AP20" s="93">
        <v>52</v>
      </c>
      <c r="AQ20" s="93">
        <v>39</v>
      </c>
      <c r="AR20" s="93">
        <v>33</v>
      </c>
      <c r="AS20" s="93">
        <v>34</v>
      </c>
      <c r="AT20" s="93">
        <v>29</v>
      </c>
      <c r="AU20" s="93">
        <v>29</v>
      </c>
      <c r="AV20" s="93">
        <v>25</v>
      </c>
      <c r="AW20" s="93">
        <v>22</v>
      </c>
      <c r="AX20" s="93">
        <v>15</v>
      </c>
      <c r="AY20" s="93">
        <v>11</v>
      </c>
      <c r="AZ20" s="93">
        <v>9</v>
      </c>
      <c r="BA20" s="93">
        <v>5</v>
      </c>
      <c r="BB20" s="93">
        <v>3</v>
      </c>
      <c r="BC20" s="93">
        <v>8</v>
      </c>
      <c r="BD20" s="93">
        <v>2</v>
      </c>
      <c r="BE20" s="93">
        <v>8</v>
      </c>
      <c r="BF20" s="93">
        <v>5</v>
      </c>
      <c r="BG20" s="93">
        <v>11</v>
      </c>
      <c r="BH20" s="93">
        <v>524</v>
      </c>
      <c r="BI20" s="93">
        <v>7</v>
      </c>
      <c r="BJ20" s="93">
        <v>6</v>
      </c>
      <c r="BK20" s="93">
        <v>7</v>
      </c>
      <c r="BL20" s="93">
        <v>8</v>
      </c>
      <c r="BM20" s="93">
        <v>6</v>
      </c>
      <c r="BN20" s="93">
        <v>8</v>
      </c>
      <c r="BO20" s="93">
        <v>7</v>
      </c>
      <c r="BP20" s="93">
        <v>8</v>
      </c>
      <c r="BQ20" s="93">
        <v>8</v>
      </c>
      <c r="BR20" s="93">
        <v>6</v>
      </c>
      <c r="BS20" s="93">
        <v>6</v>
      </c>
      <c r="BT20" s="93">
        <v>7</v>
      </c>
      <c r="BU20" s="93">
        <v>7</v>
      </c>
      <c r="BV20" s="93">
        <v>9</v>
      </c>
      <c r="BW20" s="93">
        <v>9</v>
      </c>
      <c r="BX20" s="93">
        <v>13</v>
      </c>
      <c r="BY20" s="93">
        <v>14</v>
      </c>
      <c r="BZ20" s="93">
        <v>10</v>
      </c>
      <c r="CA20" s="93">
        <v>14</v>
      </c>
      <c r="CB20" s="93">
        <v>13</v>
      </c>
      <c r="CC20" s="93">
        <v>62</v>
      </c>
      <c r="CD20" s="93">
        <v>45</v>
      </c>
      <c r="CE20" s="93">
        <v>38</v>
      </c>
      <c r="CF20" s="93">
        <v>29</v>
      </c>
      <c r="CG20" s="93">
        <v>26</v>
      </c>
      <c r="CH20" s="93">
        <v>30</v>
      </c>
      <c r="CI20" s="93">
        <v>25</v>
      </c>
      <c r="CJ20" s="93">
        <v>23</v>
      </c>
      <c r="CK20" s="93">
        <v>21</v>
      </c>
      <c r="CL20" s="93">
        <v>20</v>
      </c>
      <c r="CM20" s="93">
        <v>10</v>
      </c>
      <c r="CN20" s="93">
        <v>10</v>
      </c>
      <c r="CO20" s="93">
        <v>8</v>
      </c>
      <c r="CP20" s="93">
        <v>5</v>
      </c>
      <c r="CQ20" s="93">
        <v>13</v>
      </c>
      <c r="CR20" s="93">
        <v>1</v>
      </c>
      <c r="CS20" s="93">
        <v>4</v>
      </c>
      <c r="CT20" s="93">
        <v>3</v>
      </c>
      <c r="CU20" s="93">
        <v>10</v>
      </c>
      <c r="CV20" s="93">
        <v>27</v>
      </c>
      <c r="CW20" s="93">
        <v>3</v>
      </c>
      <c r="CX20" s="93">
        <v>12</v>
      </c>
      <c r="CY20" s="93">
        <v>8</v>
      </c>
      <c r="CZ20" s="97">
        <v>21</v>
      </c>
      <c r="DA20" s="97">
        <v>38</v>
      </c>
      <c r="DB20" s="97">
        <v>64</v>
      </c>
      <c r="DC20" s="97">
        <v>230</v>
      </c>
    </row>
    <row r="21" spans="1:107" x14ac:dyDescent="0.25">
      <c r="A21" s="93" t="s">
        <v>506</v>
      </c>
      <c r="B21" s="96" t="s">
        <v>257</v>
      </c>
      <c r="C21" s="93" t="s">
        <v>68</v>
      </c>
      <c r="D21" s="93" t="s">
        <v>507</v>
      </c>
      <c r="E21" s="93" t="s">
        <v>412</v>
      </c>
      <c r="F21" s="93" t="s">
        <v>413</v>
      </c>
      <c r="G21" s="93" t="s">
        <v>3</v>
      </c>
      <c r="H21" s="93" t="s">
        <v>23</v>
      </c>
      <c r="I21" s="93" t="s">
        <v>47</v>
      </c>
      <c r="J21" s="93" t="s">
        <v>414</v>
      </c>
      <c r="K21" s="93" t="s">
        <v>415</v>
      </c>
      <c r="L21" s="93" t="s">
        <v>508</v>
      </c>
      <c r="M21" s="93" t="s">
        <v>413</v>
      </c>
      <c r="N21" s="93" t="s">
        <v>77</v>
      </c>
      <c r="O21" s="93" t="s">
        <v>254</v>
      </c>
      <c r="P21" s="93" t="s">
        <v>509</v>
      </c>
      <c r="Q21" s="93" t="s">
        <v>486</v>
      </c>
      <c r="R21" s="93" t="s">
        <v>510</v>
      </c>
      <c r="S21" s="93">
        <v>2636</v>
      </c>
      <c r="T21" s="93">
        <v>1316</v>
      </c>
      <c r="U21" s="93">
        <v>17</v>
      </c>
      <c r="V21" s="93">
        <v>17</v>
      </c>
      <c r="W21" s="93">
        <v>20</v>
      </c>
      <c r="X21" s="93">
        <v>22</v>
      </c>
      <c r="Y21" s="93">
        <v>21</v>
      </c>
      <c r="Z21" s="93">
        <v>21</v>
      </c>
      <c r="AA21" s="93">
        <v>25</v>
      </c>
      <c r="AB21" s="93">
        <v>26</v>
      </c>
      <c r="AC21" s="93">
        <v>26</v>
      </c>
      <c r="AD21" s="93">
        <v>24</v>
      </c>
      <c r="AE21" s="93">
        <v>25</v>
      </c>
      <c r="AF21" s="93">
        <v>25</v>
      </c>
      <c r="AG21" s="93">
        <v>25</v>
      </c>
      <c r="AH21" s="93">
        <v>26</v>
      </c>
      <c r="AI21" s="93">
        <v>24</v>
      </c>
      <c r="AJ21" s="93">
        <v>25</v>
      </c>
      <c r="AK21" s="93">
        <v>27</v>
      </c>
      <c r="AL21" s="93">
        <v>26</v>
      </c>
      <c r="AM21" s="93">
        <v>27</v>
      </c>
      <c r="AN21" s="93">
        <v>25</v>
      </c>
      <c r="AO21" s="93">
        <v>126</v>
      </c>
      <c r="AP21" s="93">
        <v>123</v>
      </c>
      <c r="AQ21" s="93">
        <v>105</v>
      </c>
      <c r="AR21" s="93">
        <v>89</v>
      </c>
      <c r="AS21" s="93">
        <v>77</v>
      </c>
      <c r="AT21" s="93">
        <v>70</v>
      </c>
      <c r="AU21" s="93">
        <v>62</v>
      </c>
      <c r="AV21" s="93">
        <v>55</v>
      </c>
      <c r="AW21" s="93">
        <v>42</v>
      </c>
      <c r="AX21" s="93">
        <v>34</v>
      </c>
      <c r="AY21" s="93">
        <v>24</v>
      </c>
      <c r="AZ21" s="93">
        <v>16</v>
      </c>
      <c r="BA21" s="93">
        <v>11</v>
      </c>
      <c r="BB21" s="93">
        <v>8</v>
      </c>
      <c r="BC21" s="93">
        <v>19</v>
      </c>
      <c r="BD21" s="93">
        <v>0</v>
      </c>
      <c r="BE21" s="93">
        <v>9</v>
      </c>
      <c r="BF21" s="93">
        <v>11</v>
      </c>
      <c r="BG21" s="93">
        <v>21</v>
      </c>
      <c r="BH21" s="93">
        <v>1320</v>
      </c>
      <c r="BI21" s="93">
        <v>17</v>
      </c>
      <c r="BJ21" s="93">
        <v>15</v>
      </c>
      <c r="BK21" s="93">
        <v>20</v>
      </c>
      <c r="BL21" s="93">
        <v>20</v>
      </c>
      <c r="BM21" s="93">
        <v>20</v>
      </c>
      <c r="BN21" s="93">
        <v>20</v>
      </c>
      <c r="BO21" s="93">
        <v>22</v>
      </c>
      <c r="BP21" s="93">
        <v>23</v>
      </c>
      <c r="BQ21" s="93">
        <v>24</v>
      </c>
      <c r="BR21" s="93">
        <v>23</v>
      </c>
      <c r="BS21" s="93">
        <v>23</v>
      </c>
      <c r="BT21" s="93">
        <v>23</v>
      </c>
      <c r="BU21" s="93">
        <v>24</v>
      </c>
      <c r="BV21" s="93">
        <v>24</v>
      </c>
      <c r="BW21" s="93">
        <v>24</v>
      </c>
      <c r="BX21" s="93">
        <v>24</v>
      </c>
      <c r="BY21" s="93">
        <v>26</v>
      </c>
      <c r="BZ21" s="93">
        <v>24</v>
      </c>
      <c r="CA21" s="93">
        <v>26</v>
      </c>
      <c r="CB21" s="93">
        <v>24</v>
      </c>
      <c r="CC21" s="93">
        <v>124</v>
      </c>
      <c r="CD21" s="93">
        <v>122</v>
      </c>
      <c r="CE21" s="93">
        <v>103</v>
      </c>
      <c r="CF21" s="93">
        <v>90</v>
      </c>
      <c r="CG21" s="93">
        <v>83</v>
      </c>
      <c r="CH21" s="93">
        <v>74</v>
      </c>
      <c r="CI21" s="93">
        <v>66</v>
      </c>
      <c r="CJ21" s="93">
        <v>56</v>
      </c>
      <c r="CK21" s="93">
        <v>44</v>
      </c>
      <c r="CL21" s="93">
        <v>36</v>
      </c>
      <c r="CM21" s="93">
        <v>27</v>
      </c>
      <c r="CN21" s="93">
        <v>22</v>
      </c>
      <c r="CO21" s="93">
        <v>15</v>
      </c>
      <c r="CP21" s="93">
        <v>14</v>
      </c>
      <c r="CQ21" s="93">
        <v>29</v>
      </c>
      <c r="CR21" s="93">
        <v>0</v>
      </c>
      <c r="CS21" s="93">
        <v>8</v>
      </c>
      <c r="CT21" s="93">
        <v>9</v>
      </c>
      <c r="CU21" s="93">
        <v>20</v>
      </c>
      <c r="CV21" s="93">
        <v>63</v>
      </c>
      <c r="CW21" s="93">
        <v>0</v>
      </c>
      <c r="CX21" s="93">
        <v>17</v>
      </c>
      <c r="CY21" s="93">
        <v>20</v>
      </c>
      <c r="CZ21" s="97">
        <v>41</v>
      </c>
      <c r="DA21" s="97">
        <v>118</v>
      </c>
      <c r="DB21" s="97">
        <v>124</v>
      </c>
      <c r="DC21" s="97">
        <v>596</v>
      </c>
    </row>
    <row r="22" spans="1:107" x14ac:dyDescent="0.25">
      <c r="A22" s="93" t="s">
        <v>511</v>
      </c>
      <c r="B22" s="96" t="s">
        <v>11</v>
      </c>
      <c r="C22" s="93" t="s">
        <v>68</v>
      </c>
      <c r="D22" s="93" t="s">
        <v>512</v>
      </c>
      <c r="E22" s="93" t="s">
        <v>412</v>
      </c>
      <c r="F22" s="93" t="s">
        <v>413</v>
      </c>
      <c r="G22" s="93" t="s">
        <v>2</v>
      </c>
      <c r="H22" s="93" t="s">
        <v>11</v>
      </c>
      <c r="I22" s="93" t="s">
        <v>35</v>
      </c>
      <c r="J22" s="93" t="s">
        <v>414</v>
      </c>
      <c r="K22" s="93" t="s">
        <v>415</v>
      </c>
      <c r="L22" s="93" t="s">
        <v>432</v>
      </c>
      <c r="M22" s="93" t="s">
        <v>413</v>
      </c>
      <c r="N22" s="93" t="s">
        <v>77</v>
      </c>
      <c r="O22" s="93" t="s">
        <v>295</v>
      </c>
      <c r="P22" s="93" t="s">
        <v>513</v>
      </c>
      <c r="Q22" s="93" t="s">
        <v>457</v>
      </c>
      <c r="R22" s="93" t="s">
        <v>514</v>
      </c>
      <c r="S22" s="93">
        <v>1619</v>
      </c>
      <c r="T22" s="93">
        <v>817</v>
      </c>
      <c r="U22" s="93">
        <v>6</v>
      </c>
      <c r="V22" s="93">
        <v>6</v>
      </c>
      <c r="W22" s="93">
        <v>8</v>
      </c>
      <c r="X22" s="93">
        <v>14</v>
      </c>
      <c r="Y22" s="93">
        <v>5</v>
      </c>
      <c r="Z22" s="93">
        <v>11</v>
      </c>
      <c r="AA22" s="93">
        <v>8</v>
      </c>
      <c r="AB22" s="93">
        <v>10</v>
      </c>
      <c r="AC22" s="93">
        <v>8</v>
      </c>
      <c r="AD22" s="93">
        <v>7</v>
      </c>
      <c r="AE22" s="93">
        <v>10</v>
      </c>
      <c r="AF22" s="93">
        <v>10</v>
      </c>
      <c r="AG22" s="93">
        <v>10</v>
      </c>
      <c r="AH22" s="93">
        <v>13</v>
      </c>
      <c r="AI22" s="93">
        <v>16</v>
      </c>
      <c r="AJ22" s="93">
        <v>14</v>
      </c>
      <c r="AK22" s="93">
        <v>16</v>
      </c>
      <c r="AL22" s="93">
        <v>10</v>
      </c>
      <c r="AM22" s="93">
        <v>16</v>
      </c>
      <c r="AN22" s="93">
        <v>18</v>
      </c>
      <c r="AO22" s="93">
        <v>78</v>
      </c>
      <c r="AP22" s="93">
        <v>75</v>
      </c>
      <c r="AQ22" s="93">
        <v>64</v>
      </c>
      <c r="AR22" s="93">
        <v>61</v>
      </c>
      <c r="AS22" s="93">
        <v>54</v>
      </c>
      <c r="AT22" s="93">
        <v>50</v>
      </c>
      <c r="AU22" s="93">
        <v>42</v>
      </c>
      <c r="AV22" s="93">
        <v>49</v>
      </c>
      <c r="AW22" s="93">
        <v>44</v>
      </c>
      <c r="AX22" s="93">
        <v>29</v>
      </c>
      <c r="AY22" s="93">
        <v>18</v>
      </c>
      <c r="AZ22" s="93">
        <v>18</v>
      </c>
      <c r="BA22" s="93">
        <v>11</v>
      </c>
      <c r="BB22" s="93">
        <v>8</v>
      </c>
      <c r="BC22" s="93">
        <v>19</v>
      </c>
      <c r="BD22" s="93">
        <v>1</v>
      </c>
      <c r="BE22" s="93">
        <v>8</v>
      </c>
      <c r="BF22" s="93">
        <v>0</v>
      </c>
      <c r="BG22" s="93">
        <v>7</v>
      </c>
      <c r="BH22" s="93">
        <v>801</v>
      </c>
      <c r="BI22" s="93">
        <v>6</v>
      </c>
      <c r="BJ22" s="93">
        <v>13</v>
      </c>
      <c r="BK22" s="93">
        <v>9</v>
      </c>
      <c r="BL22" s="93">
        <v>7</v>
      </c>
      <c r="BM22" s="93">
        <v>13</v>
      </c>
      <c r="BN22" s="93">
        <v>8</v>
      </c>
      <c r="BO22" s="93">
        <v>8</v>
      </c>
      <c r="BP22" s="93">
        <v>11</v>
      </c>
      <c r="BQ22" s="93">
        <v>11</v>
      </c>
      <c r="BR22" s="93">
        <v>5</v>
      </c>
      <c r="BS22" s="93">
        <v>10</v>
      </c>
      <c r="BT22" s="93">
        <v>11</v>
      </c>
      <c r="BU22" s="93">
        <v>10</v>
      </c>
      <c r="BV22" s="93">
        <v>15</v>
      </c>
      <c r="BW22" s="93">
        <v>12</v>
      </c>
      <c r="BX22" s="93">
        <v>10</v>
      </c>
      <c r="BY22" s="93">
        <v>15</v>
      </c>
      <c r="BZ22" s="93">
        <v>15</v>
      </c>
      <c r="CA22" s="93">
        <v>14</v>
      </c>
      <c r="CB22" s="93">
        <v>9</v>
      </c>
      <c r="CC22" s="93">
        <v>70</v>
      </c>
      <c r="CD22" s="93">
        <v>77</v>
      </c>
      <c r="CE22" s="93">
        <v>57</v>
      </c>
      <c r="CF22" s="93">
        <v>61</v>
      </c>
      <c r="CG22" s="93">
        <v>43</v>
      </c>
      <c r="CH22" s="93">
        <v>41</v>
      </c>
      <c r="CI22" s="93">
        <v>50</v>
      </c>
      <c r="CJ22" s="93">
        <v>44</v>
      </c>
      <c r="CK22" s="93">
        <v>34</v>
      </c>
      <c r="CL22" s="93">
        <v>34</v>
      </c>
      <c r="CM22" s="93">
        <v>21</v>
      </c>
      <c r="CN22" s="93">
        <v>24</v>
      </c>
      <c r="CO22" s="93">
        <v>18</v>
      </c>
      <c r="CP22" s="93">
        <v>17</v>
      </c>
      <c r="CQ22" s="93">
        <v>35</v>
      </c>
      <c r="CR22" s="93">
        <v>1</v>
      </c>
      <c r="CS22" s="93">
        <v>2</v>
      </c>
      <c r="CT22" s="93">
        <v>3</v>
      </c>
      <c r="CU22" s="93">
        <v>7</v>
      </c>
      <c r="CV22" s="93">
        <v>45</v>
      </c>
      <c r="CW22" s="93">
        <v>2</v>
      </c>
      <c r="CX22" s="93">
        <v>10</v>
      </c>
      <c r="CY22" s="93">
        <v>3</v>
      </c>
      <c r="CZ22" s="97">
        <v>14</v>
      </c>
      <c r="DA22" s="97">
        <v>58</v>
      </c>
      <c r="DB22" s="97">
        <v>63</v>
      </c>
      <c r="DC22" s="97">
        <v>349</v>
      </c>
    </row>
    <row r="23" spans="1:107" x14ac:dyDescent="0.25">
      <c r="A23" s="93" t="s">
        <v>515</v>
      </c>
      <c r="B23" s="96" t="s">
        <v>12</v>
      </c>
      <c r="C23" s="93" t="s">
        <v>67</v>
      </c>
      <c r="D23" s="93" t="s">
        <v>516</v>
      </c>
      <c r="E23" s="93" t="s">
        <v>412</v>
      </c>
      <c r="F23" s="93" t="s">
        <v>413</v>
      </c>
      <c r="G23" s="93" t="s">
        <v>2</v>
      </c>
      <c r="H23" s="93" t="s">
        <v>12</v>
      </c>
      <c r="I23" s="93" t="s">
        <v>36</v>
      </c>
      <c r="J23" s="93" t="s">
        <v>414</v>
      </c>
      <c r="K23" s="93" t="s">
        <v>415</v>
      </c>
      <c r="L23" s="93" t="s">
        <v>432</v>
      </c>
      <c r="M23" s="93" t="s">
        <v>413</v>
      </c>
      <c r="N23" s="93" t="s">
        <v>77</v>
      </c>
      <c r="O23" s="93" t="s">
        <v>295</v>
      </c>
      <c r="P23" s="93" t="s">
        <v>517</v>
      </c>
      <c r="Q23" s="93" t="s">
        <v>518</v>
      </c>
      <c r="R23" s="93" t="s">
        <v>419</v>
      </c>
      <c r="S23" s="93">
        <v>5398</v>
      </c>
      <c r="T23" s="93">
        <v>2750</v>
      </c>
      <c r="U23" s="93">
        <v>37</v>
      </c>
      <c r="V23" s="93">
        <v>32</v>
      </c>
      <c r="W23" s="93">
        <v>47</v>
      </c>
      <c r="X23" s="93">
        <v>32</v>
      </c>
      <c r="Y23" s="93">
        <v>44</v>
      </c>
      <c r="Z23" s="93">
        <v>42</v>
      </c>
      <c r="AA23" s="93">
        <v>40</v>
      </c>
      <c r="AB23" s="93">
        <v>47</v>
      </c>
      <c r="AC23" s="93">
        <v>45</v>
      </c>
      <c r="AD23" s="93">
        <v>38</v>
      </c>
      <c r="AE23" s="93">
        <v>43</v>
      </c>
      <c r="AF23" s="93">
        <v>58</v>
      </c>
      <c r="AG23" s="93">
        <v>48</v>
      </c>
      <c r="AH23" s="93">
        <v>51</v>
      </c>
      <c r="AI23" s="93">
        <v>44</v>
      </c>
      <c r="AJ23" s="93">
        <v>59</v>
      </c>
      <c r="AK23" s="93">
        <v>65</v>
      </c>
      <c r="AL23" s="93">
        <v>68</v>
      </c>
      <c r="AM23" s="93">
        <v>63</v>
      </c>
      <c r="AN23" s="93">
        <v>48</v>
      </c>
      <c r="AO23" s="93">
        <v>289</v>
      </c>
      <c r="AP23" s="93">
        <v>234</v>
      </c>
      <c r="AQ23" s="93">
        <v>175</v>
      </c>
      <c r="AR23" s="93">
        <v>153</v>
      </c>
      <c r="AS23" s="93">
        <v>186</v>
      </c>
      <c r="AT23" s="93">
        <v>148</v>
      </c>
      <c r="AU23" s="93">
        <v>148</v>
      </c>
      <c r="AV23" s="93">
        <v>133</v>
      </c>
      <c r="AW23" s="93">
        <v>108</v>
      </c>
      <c r="AX23" s="93">
        <v>70</v>
      </c>
      <c r="AY23" s="93">
        <v>53</v>
      </c>
      <c r="AZ23" s="93">
        <v>54</v>
      </c>
      <c r="BA23" s="93">
        <v>34</v>
      </c>
      <c r="BB23" s="93">
        <v>14</v>
      </c>
      <c r="BC23" s="93">
        <v>48</v>
      </c>
      <c r="BD23" s="93">
        <v>4</v>
      </c>
      <c r="BE23" s="93">
        <v>28</v>
      </c>
      <c r="BF23" s="93">
        <v>16</v>
      </c>
      <c r="BG23" s="93">
        <v>44</v>
      </c>
      <c r="BH23" s="93">
        <v>2648</v>
      </c>
      <c r="BI23" s="93">
        <v>28</v>
      </c>
      <c r="BJ23" s="93">
        <v>48</v>
      </c>
      <c r="BK23" s="93">
        <v>45</v>
      </c>
      <c r="BL23" s="93">
        <v>40</v>
      </c>
      <c r="BM23" s="93">
        <v>47</v>
      </c>
      <c r="BN23" s="93">
        <v>41</v>
      </c>
      <c r="BO23" s="93">
        <v>44</v>
      </c>
      <c r="BP23" s="93">
        <v>34</v>
      </c>
      <c r="BQ23" s="93">
        <v>44</v>
      </c>
      <c r="BR23" s="93">
        <v>45</v>
      </c>
      <c r="BS23" s="93">
        <v>45</v>
      </c>
      <c r="BT23" s="93">
        <v>47</v>
      </c>
      <c r="BU23" s="93">
        <v>40</v>
      </c>
      <c r="BV23" s="93">
        <v>48</v>
      </c>
      <c r="BW23" s="93">
        <v>43</v>
      </c>
      <c r="BX23" s="93">
        <v>45</v>
      </c>
      <c r="BY23" s="93">
        <v>48</v>
      </c>
      <c r="BZ23" s="93">
        <v>49</v>
      </c>
      <c r="CA23" s="93">
        <v>59</v>
      </c>
      <c r="CB23" s="93">
        <v>51</v>
      </c>
      <c r="CC23" s="93">
        <v>268</v>
      </c>
      <c r="CD23" s="93">
        <v>214</v>
      </c>
      <c r="CE23" s="93">
        <v>192</v>
      </c>
      <c r="CF23" s="93">
        <v>168</v>
      </c>
      <c r="CG23" s="93">
        <v>164</v>
      </c>
      <c r="CH23" s="93">
        <v>145</v>
      </c>
      <c r="CI23" s="93">
        <v>144</v>
      </c>
      <c r="CJ23" s="93">
        <v>112</v>
      </c>
      <c r="CK23" s="93">
        <v>101</v>
      </c>
      <c r="CL23" s="93">
        <v>82</v>
      </c>
      <c r="CM23" s="93">
        <v>51</v>
      </c>
      <c r="CN23" s="93">
        <v>57</v>
      </c>
      <c r="CO23" s="93">
        <v>36</v>
      </c>
      <c r="CP23" s="93">
        <v>23</v>
      </c>
      <c r="CQ23" s="93">
        <v>59</v>
      </c>
      <c r="CR23" s="93">
        <v>1</v>
      </c>
      <c r="CS23" s="93">
        <v>14</v>
      </c>
      <c r="CT23" s="93">
        <v>13</v>
      </c>
      <c r="CU23" s="93">
        <v>34</v>
      </c>
      <c r="CV23" s="93">
        <v>164</v>
      </c>
      <c r="CW23" s="93">
        <v>5</v>
      </c>
      <c r="CX23" s="93">
        <v>42</v>
      </c>
      <c r="CY23" s="93">
        <v>29</v>
      </c>
      <c r="CZ23" s="97">
        <v>78</v>
      </c>
      <c r="DA23" s="97">
        <v>223</v>
      </c>
      <c r="DB23" s="97">
        <v>252</v>
      </c>
      <c r="DC23" s="97">
        <v>1151</v>
      </c>
    </row>
    <row r="24" spans="1:107" x14ac:dyDescent="0.25">
      <c r="A24" s="93" t="s">
        <v>519</v>
      </c>
      <c r="B24" s="96" t="s">
        <v>19</v>
      </c>
      <c r="C24" s="93" t="s">
        <v>67</v>
      </c>
      <c r="D24" s="93" t="s">
        <v>520</v>
      </c>
      <c r="E24" s="93" t="s">
        <v>412</v>
      </c>
      <c r="F24" s="93" t="s">
        <v>413</v>
      </c>
      <c r="G24" s="93" t="s">
        <v>3</v>
      </c>
      <c r="H24" s="93" t="s">
        <v>19</v>
      </c>
      <c r="I24" s="93" t="s">
        <v>43</v>
      </c>
      <c r="J24" s="93" t="s">
        <v>414</v>
      </c>
      <c r="K24" s="93" t="s">
        <v>415</v>
      </c>
      <c r="L24" s="93" t="s">
        <v>415</v>
      </c>
      <c r="M24" s="93" t="s">
        <v>413</v>
      </c>
      <c r="N24" s="93" t="s">
        <v>77</v>
      </c>
      <c r="O24" s="93" t="s">
        <v>255</v>
      </c>
      <c r="P24" s="93" t="s">
        <v>521</v>
      </c>
      <c r="Q24" s="93" t="s">
        <v>423</v>
      </c>
      <c r="R24" s="93" t="s">
        <v>522</v>
      </c>
      <c r="S24" s="93">
        <v>5528</v>
      </c>
      <c r="T24" s="93">
        <v>2657</v>
      </c>
      <c r="U24" s="93">
        <v>35</v>
      </c>
      <c r="V24" s="93">
        <v>37</v>
      </c>
      <c r="W24" s="93">
        <v>38</v>
      </c>
      <c r="X24" s="93">
        <v>31</v>
      </c>
      <c r="Y24" s="93">
        <v>32</v>
      </c>
      <c r="Z24" s="93">
        <v>34</v>
      </c>
      <c r="AA24" s="93">
        <v>37</v>
      </c>
      <c r="AB24" s="93">
        <v>37</v>
      </c>
      <c r="AC24" s="93">
        <v>41</v>
      </c>
      <c r="AD24" s="93">
        <v>40</v>
      </c>
      <c r="AE24" s="93">
        <v>37</v>
      </c>
      <c r="AF24" s="93">
        <v>33</v>
      </c>
      <c r="AG24" s="93">
        <v>33</v>
      </c>
      <c r="AH24" s="93">
        <v>43</v>
      </c>
      <c r="AI24" s="93">
        <v>38</v>
      </c>
      <c r="AJ24" s="93">
        <v>44</v>
      </c>
      <c r="AK24" s="93">
        <v>57</v>
      </c>
      <c r="AL24" s="93">
        <v>43</v>
      </c>
      <c r="AM24" s="93">
        <v>57</v>
      </c>
      <c r="AN24" s="93">
        <v>49</v>
      </c>
      <c r="AO24" s="93">
        <v>274</v>
      </c>
      <c r="AP24" s="93">
        <v>267</v>
      </c>
      <c r="AQ24" s="93">
        <v>184</v>
      </c>
      <c r="AR24" s="93">
        <v>182</v>
      </c>
      <c r="AS24" s="93">
        <v>154</v>
      </c>
      <c r="AT24" s="93">
        <v>161</v>
      </c>
      <c r="AU24" s="93">
        <v>160</v>
      </c>
      <c r="AV24" s="93">
        <v>124</v>
      </c>
      <c r="AW24" s="93">
        <v>100</v>
      </c>
      <c r="AX24" s="93">
        <v>87</v>
      </c>
      <c r="AY24" s="93">
        <v>62</v>
      </c>
      <c r="AZ24" s="93">
        <v>55</v>
      </c>
      <c r="BA24" s="93">
        <v>32</v>
      </c>
      <c r="BB24" s="93">
        <v>22</v>
      </c>
      <c r="BC24" s="93">
        <v>54</v>
      </c>
      <c r="BD24" s="93">
        <v>1</v>
      </c>
      <c r="BE24" s="93">
        <v>19</v>
      </c>
      <c r="BF24" s="93">
        <v>22</v>
      </c>
      <c r="BG24" s="93">
        <v>42</v>
      </c>
      <c r="BH24" s="93">
        <v>2871</v>
      </c>
      <c r="BI24" s="93">
        <v>32</v>
      </c>
      <c r="BJ24" s="93">
        <v>35</v>
      </c>
      <c r="BK24" s="93">
        <v>29</v>
      </c>
      <c r="BL24" s="93">
        <v>39</v>
      </c>
      <c r="BM24" s="93">
        <v>34</v>
      </c>
      <c r="BN24" s="93">
        <v>40</v>
      </c>
      <c r="BO24" s="93">
        <v>37</v>
      </c>
      <c r="BP24" s="93">
        <v>34</v>
      </c>
      <c r="BQ24" s="93">
        <v>38</v>
      </c>
      <c r="BR24" s="93">
        <v>37</v>
      </c>
      <c r="BS24" s="93">
        <v>35</v>
      </c>
      <c r="BT24" s="93">
        <v>38</v>
      </c>
      <c r="BU24" s="93">
        <v>40</v>
      </c>
      <c r="BV24" s="93">
        <v>44</v>
      </c>
      <c r="BW24" s="93">
        <v>41</v>
      </c>
      <c r="BX24" s="93">
        <v>49</v>
      </c>
      <c r="BY24" s="93">
        <v>43</v>
      </c>
      <c r="BZ24" s="93">
        <v>52</v>
      </c>
      <c r="CA24" s="93">
        <v>56</v>
      </c>
      <c r="CB24" s="93">
        <v>52</v>
      </c>
      <c r="CC24" s="93">
        <v>270</v>
      </c>
      <c r="CD24" s="93">
        <v>264</v>
      </c>
      <c r="CE24" s="93">
        <v>208</v>
      </c>
      <c r="CF24" s="93">
        <v>189</v>
      </c>
      <c r="CG24" s="93">
        <v>188</v>
      </c>
      <c r="CH24" s="93">
        <v>186</v>
      </c>
      <c r="CI24" s="93">
        <v>176</v>
      </c>
      <c r="CJ24" s="93">
        <v>149</v>
      </c>
      <c r="CK24" s="93">
        <v>106</v>
      </c>
      <c r="CL24" s="93">
        <v>112</v>
      </c>
      <c r="CM24" s="93">
        <v>78</v>
      </c>
      <c r="CN24" s="93">
        <v>66</v>
      </c>
      <c r="CO24" s="93">
        <v>44</v>
      </c>
      <c r="CP24" s="93">
        <v>30</v>
      </c>
      <c r="CQ24" s="93">
        <v>74</v>
      </c>
      <c r="CR24" s="93">
        <v>1</v>
      </c>
      <c r="CS24" s="93">
        <v>19</v>
      </c>
      <c r="CT24" s="93">
        <v>13</v>
      </c>
      <c r="CU24" s="93">
        <v>38</v>
      </c>
      <c r="CV24" s="93">
        <v>122</v>
      </c>
      <c r="CW24" s="93">
        <v>2</v>
      </c>
      <c r="CX24" s="93">
        <v>38</v>
      </c>
      <c r="CY24" s="93">
        <v>35</v>
      </c>
      <c r="CZ24" s="97">
        <v>80</v>
      </c>
      <c r="DA24" s="97">
        <v>198</v>
      </c>
      <c r="DB24" s="97">
        <v>252</v>
      </c>
      <c r="DC24" s="97">
        <v>1305</v>
      </c>
    </row>
    <row r="25" spans="1:107" x14ac:dyDescent="0.25">
      <c r="A25" s="93" t="s">
        <v>523</v>
      </c>
      <c r="B25" s="96" t="s">
        <v>297</v>
      </c>
      <c r="C25" s="93" t="s">
        <v>68</v>
      </c>
      <c r="D25" s="93" t="s">
        <v>524</v>
      </c>
      <c r="E25" s="93" t="s">
        <v>412</v>
      </c>
      <c r="F25" s="93" t="s">
        <v>413</v>
      </c>
      <c r="G25" s="93" t="s">
        <v>4</v>
      </c>
      <c r="H25" s="93" t="s">
        <v>4</v>
      </c>
      <c r="I25" s="93" t="s">
        <v>51</v>
      </c>
      <c r="J25" s="93" t="s">
        <v>414</v>
      </c>
      <c r="K25" s="93" t="s">
        <v>415</v>
      </c>
      <c r="L25" s="93" t="s">
        <v>416</v>
      </c>
      <c r="M25" s="93" t="s">
        <v>413</v>
      </c>
      <c r="N25" s="93" t="s">
        <v>77</v>
      </c>
      <c r="O25" s="93" t="s">
        <v>78</v>
      </c>
      <c r="P25" s="93" t="s">
        <v>525</v>
      </c>
      <c r="Q25" s="93" t="s">
        <v>476</v>
      </c>
      <c r="R25" s="93" t="s">
        <v>526</v>
      </c>
      <c r="S25" s="93">
        <v>0</v>
      </c>
      <c r="T25" s="93">
        <v>0</v>
      </c>
      <c r="U25" s="93">
        <v>0</v>
      </c>
      <c r="V25" s="93">
        <v>0</v>
      </c>
      <c r="W25" s="93">
        <v>0</v>
      </c>
      <c r="X25" s="93">
        <v>0</v>
      </c>
      <c r="Y25" s="93">
        <v>0</v>
      </c>
      <c r="Z25" s="93">
        <v>0</v>
      </c>
      <c r="AA25" s="93">
        <v>0</v>
      </c>
      <c r="AB25" s="93">
        <v>0</v>
      </c>
      <c r="AC25" s="93">
        <v>0</v>
      </c>
      <c r="AD25" s="93">
        <v>0</v>
      </c>
      <c r="AE25" s="93">
        <v>0</v>
      </c>
      <c r="AF25" s="93">
        <v>0</v>
      </c>
      <c r="AG25" s="93">
        <v>0</v>
      </c>
      <c r="AH25" s="93">
        <v>0</v>
      </c>
      <c r="AI25" s="93">
        <v>0</v>
      </c>
      <c r="AJ25" s="93">
        <v>0</v>
      </c>
      <c r="AK25" s="93">
        <v>0</v>
      </c>
      <c r="AL25" s="93">
        <v>0</v>
      </c>
      <c r="AM25" s="93">
        <v>0</v>
      </c>
      <c r="AN25" s="93">
        <v>0</v>
      </c>
      <c r="AO25" s="93">
        <v>0</v>
      </c>
      <c r="AP25" s="93">
        <v>0</v>
      </c>
      <c r="AQ25" s="93">
        <v>0</v>
      </c>
      <c r="AR25" s="93">
        <v>0</v>
      </c>
      <c r="AS25" s="93">
        <v>0</v>
      </c>
      <c r="AT25" s="93">
        <v>0</v>
      </c>
      <c r="AU25" s="93">
        <v>0</v>
      </c>
      <c r="AV25" s="93">
        <v>0</v>
      </c>
      <c r="AW25" s="93">
        <v>0</v>
      </c>
      <c r="AX25" s="93">
        <v>0</v>
      </c>
      <c r="AY25" s="93">
        <v>0</v>
      </c>
      <c r="AZ25" s="93">
        <v>0</v>
      </c>
      <c r="BA25" s="93">
        <v>0</v>
      </c>
      <c r="BB25" s="93">
        <v>0</v>
      </c>
      <c r="BC25" s="93">
        <v>0</v>
      </c>
      <c r="BD25" s="93">
        <v>0</v>
      </c>
      <c r="BE25" s="93">
        <v>0</v>
      </c>
      <c r="BF25" s="93">
        <v>0</v>
      </c>
      <c r="BG25" s="93">
        <v>0</v>
      </c>
      <c r="BH25" s="93">
        <v>0</v>
      </c>
      <c r="BI25" s="93">
        <v>0</v>
      </c>
      <c r="BJ25" s="93">
        <v>0</v>
      </c>
      <c r="BK25" s="93">
        <v>0</v>
      </c>
      <c r="BL25" s="93">
        <v>0</v>
      </c>
      <c r="BM25" s="93">
        <v>0</v>
      </c>
      <c r="BN25" s="93">
        <v>0</v>
      </c>
      <c r="BO25" s="93">
        <v>0</v>
      </c>
      <c r="BP25" s="93">
        <v>0</v>
      </c>
      <c r="BQ25" s="93">
        <v>0</v>
      </c>
      <c r="BR25" s="93">
        <v>0</v>
      </c>
      <c r="BS25" s="93">
        <v>0</v>
      </c>
      <c r="BT25" s="93">
        <v>0</v>
      </c>
      <c r="BU25" s="93">
        <v>0</v>
      </c>
      <c r="BV25" s="93">
        <v>0</v>
      </c>
      <c r="BW25" s="93">
        <v>0</v>
      </c>
      <c r="BX25" s="93">
        <v>0</v>
      </c>
      <c r="BY25" s="93">
        <v>0</v>
      </c>
      <c r="BZ25" s="93">
        <v>0</v>
      </c>
      <c r="CA25" s="93">
        <v>0</v>
      </c>
      <c r="CB25" s="93">
        <v>0</v>
      </c>
      <c r="CC25" s="93">
        <v>0</v>
      </c>
      <c r="CD25" s="93">
        <v>0</v>
      </c>
      <c r="CE25" s="93">
        <v>0</v>
      </c>
      <c r="CF25" s="93">
        <v>0</v>
      </c>
      <c r="CG25" s="93">
        <v>0</v>
      </c>
      <c r="CH25" s="93">
        <v>0</v>
      </c>
      <c r="CI25" s="93">
        <v>0</v>
      </c>
      <c r="CJ25" s="93">
        <v>0</v>
      </c>
      <c r="CK25" s="93">
        <v>0</v>
      </c>
      <c r="CL25" s="93">
        <v>0</v>
      </c>
      <c r="CM25" s="93">
        <v>0</v>
      </c>
      <c r="CN25" s="93">
        <v>0</v>
      </c>
      <c r="CO25" s="93">
        <v>0</v>
      </c>
      <c r="CP25" s="93">
        <v>0</v>
      </c>
      <c r="CQ25" s="93">
        <v>0</v>
      </c>
      <c r="CR25" s="93">
        <v>0</v>
      </c>
      <c r="CS25" s="93">
        <v>0</v>
      </c>
      <c r="CT25" s="93">
        <v>0</v>
      </c>
      <c r="CU25" s="93">
        <v>0</v>
      </c>
      <c r="CV25" s="93">
        <v>0</v>
      </c>
      <c r="CW25" s="93">
        <v>0</v>
      </c>
      <c r="CX25" s="93">
        <v>0</v>
      </c>
      <c r="CY25" s="93">
        <v>0</v>
      </c>
      <c r="CZ25" s="97">
        <v>0</v>
      </c>
      <c r="DA25" s="97">
        <v>0</v>
      </c>
      <c r="DB25" s="97">
        <v>0</v>
      </c>
      <c r="DC25" s="97">
        <v>0</v>
      </c>
    </row>
    <row r="26" spans="1:107" x14ac:dyDescent="0.25">
      <c r="A26" s="93" t="s">
        <v>527</v>
      </c>
      <c r="B26" s="96" t="s">
        <v>260</v>
      </c>
      <c r="C26" s="93" t="s">
        <v>68</v>
      </c>
      <c r="D26" s="93" t="s">
        <v>528</v>
      </c>
      <c r="E26" s="93" t="s">
        <v>412</v>
      </c>
      <c r="F26" s="93" t="s">
        <v>413</v>
      </c>
      <c r="G26" s="93" t="s">
        <v>3</v>
      </c>
      <c r="H26" s="93" t="s">
        <v>23</v>
      </c>
      <c r="I26" s="93" t="s">
        <v>47</v>
      </c>
      <c r="J26" s="93" t="s">
        <v>414</v>
      </c>
      <c r="K26" s="93" t="s">
        <v>415</v>
      </c>
      <c r="L26" s="93" t="s">
        <v>508</v>
      </c>
      <c r="M26" s="93" t="s">
        <v>413</v>
      </c>
      <c r="N26" s="93" t="s">
        <v>77</v>
      </c>
      <c r="O26" s="93" t="s">
        <v>254</v>
      </c>
      <c r="P26" s="93" t="s">
        <v>525</v>
      </c>
      <c r="Q26" s="93" t="s">
        <v>486</v>
      </c>
      <c r="R26" s="93" t="s">
        <v>526</v>
      </c>
      <c r="S26" s="93">
        <v>0</v>
      </c>
      <c r="T26" s="93">
        <v>0</v>
      </c>
      <c r="U26" s="93">
        <v>0</v>
      </c>
      <c r="V26" s="93">
        <v>0</v>
      </c>
      <c r="W26" s="93">
        <v>0</v>
      </c>
      <c r="X26" s="93">
        <v>0</v>
      </c>
      <c r="Y26" s="93">
        <v>0</v>
      </c>
      <c r="Z26" s="93">
        <v>0</v>
      </c>
      <c r="AA26" s="93">
        <v>0</v>
      </c>
      <c r="AB26" s="93">
        <v>0</v>
      </c>
      <c r="AC26" s="93">
        <v>0</v>
      </c>
      <c r="AD26" s="93">
        <v>0</v>
      </c>
      <c r="AE26" s="93">
        <v>0</v>
      </c>
      <c r="AF26" s="93">
        <v>0</v>
      </c>
      <c r="AG26" s="93">
        <v>0</v>
      </c>
      <c r="AH26" s="93">
        <v>0</v>
      </c>
      <c r="AI26" s="93">
        <v>0</v>
      </c>
      <c r="AJ26" s="93">
        <v>0</v>
      </c>
      <c r="AK26" s="93">
        <v>0</v>
      </c>
      <c r="AL26" s="93">
        <v>0</v>
      </c>
      <c r="AM26" s="93">
        <v>0</v>
      </c>
      <c r="AN26" s="93">
        <v>0</v>
      </c>
      <c r="AO26" s="93">
        <v>0</v>
      </c>
      <c r="AP26" s="93">
        <v>0</v>
      </c>
      <c r="AQ26" s="93">
        <v>0</v>
      </c>
      <c r="AR26" s="93">
        <v>0</v>
      </c>
      <c r="AS26" s="93">
        <v>0</v>
      </c>
      <c r="AT26" s="93">
        <v>0</v>
      </c>
      <c r="AU26" s="93">
        <v>0</v>
      </c>
      <c r="AV26" s="93">
        <v>0</v>
      </c>
      <c r="AW26" s="93">
        <v>0</v>
      </c>
      <c r="AX26" s="93">
        <v>0</v>
      </c>
      <c r="AY26" s="93">
        <v>0</v>
      </c>
      <c r="AZ26" s="93">
        <v>0</v>
      </c>
      <c r="BA26" s="93">
        <v>0</v>
      </c>
      <c r="BB26" s="93">
        <v>0</v>
      </c>
      <c r="BC26" s="93">
        <v>0</v>
      </c>
      <c r="BD26" s="93">
        <v>0</v>
      </c>
      <c r="BE26" s="93">
        <v>0</v>
      </c>
      <c r="BF26" s="93">
        <v>0</v>
      </c>
      <c r="BG26" s="93">
        <v>0</v>
      </c>
      <c r="BH26" s="93">
        <v>0</v>
      </c>
      <c r="BI26" s="93">
        <v>0</v>
      </c>
      <c r="BJ26" s="93">
        <v>0</v>
      </c>
      <c r="BK26" s="93">
        <v>0</v>
      </c>
      <c r="BL26" s="93">
        <v>0</v>
      </c>
      <c r="BM26" s="93">
        <v>0</v>
      </c>
      <c r="BN26" s="93">
        <v>0</v>
      </c>
      <c r="BO26" s="93">
        <v>0</v>
      </c>
      <c r="BP26" s="93">
        <v>0</v>
      </c>
      <c r="BQ26" s="93">
        <v>0</v>
      </c>
      <c r="BR26" s="93">
        <v>0</v>
      </c>
      <c r="BS26" s="93">
        <v>0</v>
      </c>
      <c r="BT26" s="93">
        <v>0</v>
      </c>
      <c r="BU26" s="93">
        <v>0</v>
      </c>
      <c r="BV26" s="93">
        <v>0</v>
      </c>
      <c r="BW26" s="93">
        <v>0</v>
      </c>
      <c r="BX26" s="93">
        <v>0</v>
      </c>
      <c r="BY26" s="93">
        <v>0</v>
      </c>
      <c r="BZ26" s="93">
        <v>0</v>
      </c>
      <c r="CA26" s="93">
        <v>0</v>
      </c>
      <c r="CB26" s="93">
        <v>0</v>
      </c>
      <c r="CC26" s="93">
        <v>0</v>
      </c>
      <c r="CD26" s="93">
        <v>0</v>
      </c>
      <c r="CE26" s="93">
        <v>0</v>
      </c>
      <c r="CF26" s="93">
        <v>0</v>
      </c>
      <c r="CG26" s="93">
        <v>0</v>
      </c>
      <c r="CH26" s="93">
        <v>0</v>
      </c>
      <c r="CI26" s="93">
        <v>0</v>
      </c>
      <c r="CJ26" s="93">
        <v>0</v>
      </c>
      <c r="CK26" s="93">
        <v>0</v>
      </c>
      <c r="CL26" s="93">
        <v>0</v>
      </c>
      <c r="CM26" s="93">
        <v>0</v>
      </c>
      <c r="CN26" s="93">
        <v>0</v>
      </c>
      <c r="CO26" s="93">
        <v>0</v>
      </c>
      <c r="CP26" s="93">
        <v>0</v>
      </c>
      <c r="CQ26" s="93">
        <v>0</v>
      </c>
      <c r="CR26" s="93">
        <v>0</v>
      </c>
      <c r="CS26" s="93">
        <v>0</v>
      </c>
      <c r="CT26" s="93">
        <v>0</v>
      </c>
      <c r="CU26" s="93">
        <v>0</v>
      </c>
      <c r="CV26" s="93">
        <v>0</v>
      </c>
      <c r="CW26" s="93">
        <v>0</v>
      </c>
      <c r="CX26" s="93">
        <v>0</v>
      </c>
      <c r="CY26" s="93">
        <v>0</v>
      </c>
      <c r="CZ26" s="97">
        <v>0</v>
      </c>
      <c r="DA26" s="97">
        <v>0</v>
      </c>
      <c r="DB26" s="97">
        <v>0</v>
      </c>
      <c r="DC26" s="97">
        <v>0</v>
      </c>
    </row>
    <row r="27" spans="1:107" x14ac:dyDescent="0.25">
      <c r="A27" s="93" t="s">
        <v>529</v>
      </c>
      <c r="B27" s="96" t="s">
        <v>530</v>
      </c>
      <c r="C27" s="93" t="s">
        <v>64</v>
      </c>
      <c r="D27" s="93" t="s">
        <v>531</v>
      </c>
      <c r="E27" s="93" t="s">
        <v>412</v>
      </c>
      <c r="F27" s="93" t="s">
        <v>413</v>
      </c>
      <c r="G27" s="93" t="s">
        <v>1</v>
      </c>
      <c r="H27" s="93" t="s">
        <v>8</v>
      </c>
      <c r="I27" s="93" t="s">
        <v>32</v>
      </c>
      <c r="J27" s="93" t="s">
        <v>414</v>
      </c>
      <c r="K27" s="93" t="s">
        <v>415</v>
      </c>
      <c r="L27" s="93" t="s">
        <v>427</v>
      </c>
      <c r="M27" s="93" t="s">
        <v>413</v>
      </c>
      <c r="N27" s="93" t="s">
        <v>77</v>
      </c>
      <c r="O27" s="93" t="s">
        <v>18</v>
      </c>
      <c r="P27" s="93" t="s">
        <v>532</v>
      </c>
      <c r="Q27" s="93" t="s">
        <v>533</v>
      </c>
      <c r="R27" s="93" t="s">
        <v>419</v>
      </c>
      <c r="S27" s="93">
        <v>985</v>
      </c>
      <c r="T27" s="93">
        <v>492</v>
      </c>
      <c r="U27" s="93">
        <v>3</v>
      </c>
      <c r="V27" s="93">
        <v>4</v>
      </c>
      <c r="W27" s="93">
        <v>8</v>
      </c>
      <c r="X27" s="93">
        <v>9</v>
      </c>
      <c r="Y27" s="93">
        <v>4</v>
      </c>
      <c r="Z27" s="93">
        <v>8</v>
      </c>
      <c r="AA27" s="93">
        <v>3</v>
      </c>
      <c r="AB27" s="93">
        <v>2</v>
      </c>
      <c r="AC27" s="93">
        <v>5</v>
      </c>
      <c r="AD27" s="93">
        <v>9</v>
      </c>
      <c r="AE27" s="93">
        <v>11</v>
      </c>
      <c r="AF27" s="93">
        <v>6</v>
      </c>
      <c r="AG27" s="93">
        <v>6</v>
      </c>
      <c r="AH27" s="93">
        <v>7</v>
      </c>
      <c r="AI27" s="93">
        <v>6</v>
      </c>
      <c r="AJ27" s="93">
        <v>7</v>
      </c>
      <c r="AK27" s="93">
        <v>9</v>
      </c>
      <c r="AL27" s="93">
        <v>8</v>
      </c>
      <c r="AM27" s="93">
        <v>12</v>
      </c>
      <c r="AN27" s="93">
        <v>9</v>
      </c>
      <c r="AO27" s="93">
        <v>44</v>
      </c>
      <c r="AP27" s="93">
        <v>50</v>
      </c>
      <c r="AQ27" s="93">
        <v>36</v>
      </c>
      <c r="AR27" s="93">
        <v>32</v>
      </c>
      <c r="AS27" s="93">
        <v>31</v>
      </c>
      <c r="AT27" s="93">
        <v>32</v>
      </c>
      <c r="AU27" s="93">
        <v>39</v>
      </c>
      <c r="AV27" s="93">
        <v>31</v>
      </c>
      <c r="AW27" s="93">
        <v>21</v>
      </c>
      <c r="AX27" s="93">
        <v>12</v>
      </c>
      <c r="AY27" s="93">
        <v>11</v>
      </c>
      <c r="AZ27" s="93">
        <v>6</v>
      </c>
      <c r="BA27" s="93">
        <v>7</v>
      </c>
      <c r="BB27" s="93">
        <v>4</v>
      </c>
      <c r="BC27" s="93">
        <v>11</v>
      </c>
      <c r="BD27" s="93">
        <v>0</v>
      </c>
      <c r="BE27" s="93">
        <v>1</v>
      </c>
      <c r="BF27" s="93">
        <v>5</v>
      </c>
      <c r="BG27" s="93">
        <v>5</v>
      </c>
      <c r="BH27" s="93">
        <v>493</v>
      </c>
      <c r="BI27" s="93">
        <v>4</v>
      </c>
      <c r="BJ27" s="93">
        <v>5</v>
      </c>
      <c r="BK27" s="93">
        <v>10</v>
      </c>
      <c r="BL27" s="93">
        <v>5</v>
      </c>
      <c r="BM27" s="93">
        <v>3</v>
      </c>
      <c r="BN27" s="93">
        <v>9</v>
      </c>
      <c r="BO27" s="93">
        <v>4</v>
      </c>
      <c r="BP27" s="93">
        <v>5</v>
      </c>
      <c r="BQ27" s="93">
        <v>9</v>
      </c>
      <c r="BR27" s="93">
        <v>3</v>
      </c>
      <c r="BS27" s="93">
        <v>4</v>
      </c>
      <c r="BT27" s="93">
        <v>3</v>
      </c>
      <c r="BU27" s="93">
        <v>5</v>
      </c>
      <c r="BV27" s="93">
        <v>4</v>
      </c>
      <c r="BW27" s="93">
        <v>10</v>
      </c>
      <c r="BX27" s="93">
        <v>11</v>
      </c>
      <c r="BY27" s="93">
        <v>9</v>
      </c>
      <c r="BZ27" s="93">
        <v>9</v>
      </c>
      <c r="CA27" s="93">
        <v>11</v>
      </c>
      <c r="CB27" s="93">
        <v>13</v>
      </c>
      <c r="CC27" s="93">
        <v>41</v>
      </c>
      <c r="CD27" s="93">
        <v>46</v>
      </c>
      <c r="CE27" s="93">
        <v>40</v>
      </c>
      <c r="CF27" s="93">
        <v>36</v>
      </c>
      <c r="CG27" s="93">
        <v>25</v>
      </c>
      <c r="CH27" s="93">
        <v>36</v>
      </c>
      <c r="CI27" s="93">
        <v>34</v>
      </c>
      <c r="CJ27" s="93">
        <v>31</v>
      </c>
      <c r="CK27" s="93">
        <v>13</v>
      </c>
      <c r="CL27" s="93">
        <v>16</v>
      </c>
      <c r="CM27" s="93">
        <v>13</v>
      </c>
      <c r="CN27" s="93">
        <v>15</v>
      </c>
      <c r="CO27" s="93">
        <v>5</v>
      </c>
      <c r="CP27" s="93">
        <v>6</v>
      </c>
      <c r="CQ27" s="93">
        <v>11</v>
      </c>
      <c r="CR27" s="93">
        <v>0</v>
      </c>
      <c r="CS27" s="93">
        <v>1</v>
      </c>
      <c r="CT27" s="93">
        <v>3</v>
      </c>
      <c r="CU27" s="93">
        <v>6</v>
      </c>
      <c r="CV27" s="93">
        <v>15</v>
      </c>
      <c r="CW27" s="93">
        <v>0</v>
      </c>
      <c r="CX27" s="93">
        <v>2</v>
      </c>
      <c r="CY27" s="93">
        <v>8</v>
      </c>
      <c r="CZ27" s="97">
        <v>11</v>
      </c>
      <c r="DA27" s="97">
        <v>26</v>
      </c>
      <c r="DB27" s="97">
        <v>53</v>
      </c>
      <c r="DC27" s="97">
        <v>224</v>
      </c>
    </row>
    <row r="28" spans="1:107" x14ac:dyDescent="0.25">
      <c r="A28" s="93" t="s">
        <v>534</v>
      </c>
      <c r="B28" s="96" t="s">
        <v>265</v>
      </c>
      <c r="C28" s="93" t="s">
        <v>68</v>
      </c>
      <c r="D28" s="93" t="s">
        <v>535</v>
      </c>
      <c r="E28" s="93" t="s">
        <v>412</v>
      </c>
      <c r="F28" s="93" t="s">
        <v>413</v>
      </c>
      <c r="G28" s="93" t="s">
        <v>3</v>
      </c>
      <c r="H28" s="93" t="s">
        <v>19</v>
      </c>
      <c r="I28" s="93" t="s">
        <v>43</v>
      </c>
      <c r="J28" s="93" t="s">
        <v>414</v>
      </c>
      <c r="K28" s="93" t="s">
        <v>415</v>
      </c>
      <c r="L28" s="93" t="s">
        <v>415</v>
      </c>
      <c r="M28" s="93" t="s">
        <v>413</v>
      </c>
      <c r="N28" s="93" t="s">
        <v>77</v>
      </c>
      <c r="O28" s="93" t="s">
        <v>255</v>
      </c>
      <c r="P28" s="93" t="s">
        <v>536</v>
      </c>
      <c r="Q28" s="93" t="s">
        <v>423</v>
      </c>
      <c r="R28" s="93" t="s">
        <v>537</v>
      </c>
      <c r="S28" s="93">
        <v>2616</v>
      </c>
      <c r="T28" s="93">
        <v>1257</v>
      </c>
      <c r="U28" s="93">
        <v>17</v>
      </c>
      <c r="V28" s="93">
        <v>17</v>
      </c>
      <c r="W28" s="93">
        <v>18</v>
      </c>
      <c r="X28" s="93">
        <v>15</v>
      </c>
      <c r="Y28" s="93">
        <v>15</v>
      </c>
      <c r="Z28" s="93">
        <v>16</v>
      </c>
      <c r="AA28" s="93">
        <v>17</v>
      </c>
      <c r="AB28" s="93">
        <v>17</v>
      </c>
      <c r="AC28" s="93">
        <v>19</v>
      </c>
      <c r="AD28" s="93">
        <v>19</v>
      </c>
      <c r="AE28" s="93">
        <v>17</v>
      </c>
      <c r="AF28" s="93">
        <v>16</v>
      </c>
      <c r="AG28" s="93">
        <v>16</v>
      </c>
      <c r="AH28" s="93">
        <v>21</v>
      </c>
      <c r="AI28" s="93">
        <v>18</v>
      </c>
      <c r="AJ28" s="93">
        <v>21</v>
      </c>
      <c r="AK28" s="93">
        <v>27</v>
      </c>
      <c r="AL28" s="93">
        <v>20</v>
      </c>
      <c r="AM28" s="93">
        <v>27</v>
      </c>
      <c r="AN28" s="93">
        <v>23</v>
      </c>
      <c r="AO28" s="93">
        <v>130</v>
      </c>
      <c r="AP28" s="93">
        <v>126</v>
      </c>
      <c r="AQ28" s="93">
        <v>87</v>
      </c>
      <c r="AR28" s="93">
        <v>86</v>
      </c>
      <c r="AS28" s="93">
        <v>73</v>
      </c>
      <c r="AT28" s="93">
        <v>76</v>
      </c>
      <c r="AU28" s="93">
        <v>76</v>
      </c>
      <c r="AV28" s="93">
        <v>59</v>
      </c>
      <c r="AW28" s="93">
        <v>47</v>
      </c>
      <c r="AX28" s="93">
        <v>41</v>
      </c>
      <c r="AY28" s="93">
        <v>29</v>
      </c>
      <c r="AZ28" s="93">
        <v>26</v>
      </c>
      <c r="BA28" s="93">
        <v>15</v>
      </c>
      <c r="BB28" s="93">
        <v>11</v>
      </c>
      <c r="BC28" s="93">
        <v>26</v>
      </c>
      <c r="BD28" s="93">
        <v>1</v>
      </c>
      <c r="BE28" s="93">
        <v>9</v>
      </c>
      <c r="BF28" s="93">
        <v>10</v>
      </c>
      <c r="BG28" s="93">
        <v>20</v>
      </c>
      <c r="BH28" s="93">
        <v>1358</v>
      </c>
      <c r="BI28" s="93">
        <v>15</v>
      </c>
      <c r="BJ28" s="93">
        <v>17</v>
      </c>
      <c r="BK28" s="93">
        <v>14</v>
      </c>
      <c r="BL28" s="93">
        <v>18</v>
      </c>
      <c r="BM28" s="93">
        <v>16</v>
      </c>
      <c r="BN28" s="93">
        <v>19</v>
      </c>
      <c r="BO28" s="93">
        <v>18</v>
      </c>
      <c r="BP28" s="93">
        <v>16</v>
      </c>
      <c r="BQ28" s="93">
        <v>18</v>
      </c>
      <c r="BR28" s="93">
        <v>17</v>
      </c>
      <c r="BS28" s="93">
        <v>17</v>
      </c>
      <c r="BT28" s="93">
        <v>18</v>
      </c>
      <c r="BU28" s="93">
        <v>19</v>
      </c>
      <c r="BV28" s="93">
        <v>21</v>
      </c>
      <c r="BW28" s="93">
        <v>19</v>
      </c>
      <c r="BX28" s="93">
        <v>23</v>
      </c>
      <c r="BY28" s="93">
        <v>20</v>
      </c>
      <c r="BZ28" s="93">
        <v>25</v>
      </c>
      <c r="CA28" s="93">
        <v>27</v>
      </c>
      <c r="CB28" s="93">
        <v>25</v>
      </c>
      <c r="CC28" s="93">
        <v>128</v>
      </c>
      <c r="CD28" s="93">
        <v>125</v>
      </c>
      <c r="CE28" s="93">
        <v>98</v>
      </c>
      <c r="CF28" s="93">
        <v>89</v>
      </c>
      <c r="CG28" s="93">
        <v>89</v>
      </c>
      <c r="CH28" s="93">
        <v>88</v>
      </c>
      <c r="CI28" s="93">
        <v>83</v>
      </c>
      <c r="CJ28" s="93">
        <v>71</v>
      </c>
      <c r="CK28" s="93">
        <v>50</v>
      </c>
      <c r="CL28" s="93">
        <v>53</v>
      </c>
      <c r="CM28" s="93">
        <v>37</v>
      </c>
      <c r="CN28" s="93">
        <v>31</v>
      </c>
      <c r="CO28" s="93">
        <v>21</v>
      </c>
      <c r="CP28" s="93">
        <v>14</v>
      </c>
      <c r="CQ28" s="93">
        <v>35</v>
      </c>
      <c r="CR28" s="93">
        <v>0</v>
      </c>
      <c r="CS28" s="93">
        <v>9</v>
      </c>
      <c r="CT28" s="93">
        <v>6</v>
      </c>
      <c r="CU28" s="93">
        <v>18</v>
      </c>
      <c r="CV28" s="93">
        <v>58</v>
      </c>
      <c r="CW28" s="93">
        <v>1</v>
      </c>
      <c r="CX28" s="93">
        <v>18</v>
      </c>
      <c r="CY28" s="93">
        <v>16</v>
      </c>
      <c r="CZ28" s="97">
        <v>38</v>
      </c>
      <c r="DA28" s="97">
        <v>94</v>
      </c>
      <c r="DB28" s="97">
        <v>120</v>
      </c>
      <c r="DC28" s="97">
        <v>617</v>
      </c>
    </row>
    <row r="29" spans="1:107" x14ac:dyDescent="0.25">
      <c r="A29" s="93" t="s">
        <v>538</v>
      </c>
      <c r="B29" s="96" t="s">
        <v>539</v>
      </c>
      <c r="C29" s="93" t="s">
        <v>68</v>
      </c>
      <c r="D29" s="93" t="s">
        <v>540</v>
      </c>
      <c r="E29" s="93" t="s">
        <v>412</v>
      </c>
      <c r="F29" s="93" t="s">
        <v>413</v>
      </c>
      <c r="G29" s="93" t="s">
        <v>4</v>
      </c>
      <c r="H29" s="93" t="s">
        <v>27</v>
      </c>
      <c r="I29" s="93" t="s">
        <v>52</v>
      </c>
      <c r="J29" s="93" t="s">
        <v>414</v>
      </c>
      <c r="K29" s="93" t="s">
        <v>415</v>
      </c>
      <c r="L29" s="93" t="s">
        <v>416</v>
      </c>
      <c r="M29" s="93" t="s">
        <v>413</v>
      </c>
      <c r="N29" s="93" t="s">
        <v>77</v>
      </c>
      <c r="O29" s="93" t="s">
        <v>78</v>
      </c>
      <c r="P29" s="93" t="s">
        <v>541</v>
      </c>
      <c r="Q29" s="93" t="s">
        <v>542</v>
      </c>
      <c r="R29" s="93" t="s">
        <v>419</v>
      </c>
      <c r="S29" s="93">
        <v>925</v>
      </c>
      <c r="T29" s="93">
        <v>456</v>
      </c>
      <c r="U29" s="93">
        <v>11</v>
      </c>
      <c r="V29" s="93">
        <v>8</v>
      </c>
      <c r="W29" s="93">
        <v>8</v>
      </c>
      <c r="X29" s="93">
        <v>3</v>
      </c>
      <c r="Y29" s="93">
        <v>7</v>
      </c>
      <c r="Z29" s="93">
        <v>10</v>
      </c>
      <c r="AA29" s="93">
        <v>6</v>
      </c>
      <c r="AB29" s="93">
        <v>3</v>
      </c>
      <c r="AC29" s="93">
        <v>4</v>
      </c>
      <c r="AD29" s="93">
        <v>9</v>
      </c>
      <c r="AE29" s="93">
        <v>8</v>
      </c>
      <c r="AF29" s="93">
        <v>8</v>
      </c>
      <c r="AG29" s="93">
        <v>8</v>
      </c>
      <c r="AH29" s="93">
        <v>5</v>
      </c>
      <c r="AI29" s="93">
        <v>6</v>
      </c>
      <c r="AJ29" s="93">
        <v>5</v>
      </c>
      <c r="AK29" s="93">
        <v>5</v>
      </c>
      <c r="AL29" s="93">
        <v>7</v>
      </c>
      <c r="AM29" s="93">
        <v>10</v>
      </c>
      <c r="AN29" s="93">
        <v>5</v>
      </c>
      <c r="AO29" s="93">
        <v>28</v>
      </c>
      <c r="AP29" s="93">
        <v>31</v>
      </c>
      <c r="AQ29" s="93">
        <v>24</v>
      </c>
      <c r="AR29" s="93">
        <v>28</v>
      </c>
      <c r="AS29" s="93">
        <v>32</v>
      </c>
      <c r="AT29" s="93">
        <v>30</v>
      </c>
      <c r="AU29" s="93">
        <v>37</v>
      </c>
      <c r="AV29" s="93">
        <v>31</v>
      </c>
      <c r="AW29" s="93">
        <v>25</v>
      </c>
      <c r="AX29" s="93">
        <v>16</v>
      </c>
      <c r="AY29" s="93">
        <v>12</v>
      </c>
      <c r="AZ29" s="93">
        <v>11</v>
      </c>
      <c r="BA29" s="93">
        <v>7</v>
      </c>
      <c r="BB29" s="93">
        <v>8</v>
      </c>
      <c r="BC29" s="93">
        <v>15</v>
      </c>
      <c r="BD29" s="93">
        <v>2</v>
      </c>
      <c r="BE29" s="93">
        <v>12</v>
      </c>
      <c r="BF29" s="93">
        <v>1</v>
      </c>
      <c r="BG29" s="93">
        <v>13</v>
      </c>
      <c r="BH29" s="93">
        <v>469</v>
      </c>
      <c r="BI29" s="93">
        <v>7</v>
      </c>
      <c r="BJ29" s="93">
        <v>10</v>
      </c>
      <c r="BK29" s="93">
        <v>7</v>
      </c>
      <c r="BL29" s="93">
        <v>8</v>
      </c>
      <c r="BM29" s="93">
        <v>4</v>
      </c>
      <c r="BN29" s="93">
        <v>4</v>
      </c>
      <c r="BO29" s="93">
        <v>3</v>
      </c>
      <c r="BP29" s="93">
        <v>8</v>
      </c>
      <c r="BQ29" s="93">
        <v>8</v>
      </c>
      <c r="BR29" s="93">
        <v>7</v>
      </c>
      <c r="BS29" s="93">
        <v>3</v>
      </c>
      <c r="BT29" s="93">
        <v>3</v>
      </c>
      <c r="BU29" s="93">
        <v>3</v>
      </c>
      <c r="BV29" s="93">
        <v>3</v>
      </c>
      <c r="BW29" s="93">
        <v>8</v>
      </c>
      <c r="BX29" s="93">
        <v>5</v>
      </c>
      <c r="BY29" s="93">
        <v>7</v>
      </c>
      <c r="BZ29" s="93">
        <v>8</v>
      </c>
      <c r="CA29" s="93">
        <v>5</v>
      </c>
      <c r="CB29" s="93">
        <v>9</v>
      </c>
      <c r="CC29" s="93">
        <v>35</v>
      </c>
      <c r="CD29" s="93">
        <v>37</v>
      </c>
      <c r="CE29" s="93">
        <v>35</v>
      </c>
      <c r="CF29" s="93">
        <v>29</v>
      </c>
      <c r="CG29" s="93">
        <v>33</v>
      </c>
      <c r="CH29" s="93">
        <v>33</v>
      </c>
      <c r="CI29" s="93">
        <v>31</v>
      </c>
      <c r="CJ29" s="93">
        <v>24</v>
      </c>
      <c r="CK29" s="93">
        <v>21</v>
      </c>
      <c r="CL29" s="93">
        <v>19</v>
      </c>
      <c r="CM29" s="93">
        <v>17</v>
      </c>
      <c r="CN29" s="93">
        <v>12</v>
      </c>
      <c r="CO29" s="93">
        <v>12</v>
      </c>
      <c r="CP29" s="93">
        <v>11</v>
      </c>
      <c r="CQ29" s="93">
        <v>23</v>
      </c>
      <c r="CR29" s="93">
        <v>2</v>
      </c>
      <c r="CS29" s="93">
        <v>2</v>
      </c>
      <c r="CT29" s="93">
        <v>5</v>
      </c>
      <c r="CU29" s="93">
        <v>8</v>
      </c>
      <c r="CV29" s="93">
        <v>29</v>
      </c>
      <c r="CW29" s="93">
        <v>4</v>
      </c>
      <c r="CX29" s="93">
        <v>14</v>
      </c>
      <c r="CY29" s="93">
        <v>6</v>
      </c>
      <c r="CZ29" s="97">
        <v>21</v>
      </c>
      <c r="DA29" s="97">
        <v>20</v>
      </c>
      <c r="DB29" s="97">
        <v>34</v>
      </c>
      <c r="DC29" s="97">
        <v>202</v>
      </c>
    </row>
    <row r="30" spans="1:107" x14ac:dyDescent="0.25">
      <c r="A30" s="93" t="s">
        <v>543</v>
      </c>
      <c r="B30" s="96" t="s">
        <v>28</v>
      </c>
      <c r="C30" s="93" t="s">
        <v>68</v>
      </c>
      <c r="D30" s="93" t="s">
        <v>544</v>
      </c>
      <c r="E30" s="93" t="s">
        <v>412</v>
      </c>
      <c r="F30" s="93" t="s">
        <v>413</v>
      </c>
      <c r="G30" s="93" t="s">
        <v>4</v>
      </c>
      <c r="H30" s="93" t="s">
        <v>28</v>
      </c>
      <c r="I30" s="93" t="s">
        <v>53</v>
      </c>
      <c r="J30" s="93" t="s">
        <v>414</v>
      </c>
      <c r="K30" s="93" t="s">
        <v>415</v>
      </c>
      <c r="L30" s="93" t="s">
        <v>416</v>
      </c>
      <c r="M30" s="93" t="s">
        <v>413</v>
      </c>
      <c r="N30" s="93" t="s">
        <v>77</v>
      </c>
      <c r="O30" s="93" t="s">
        <v>78</v>
      </c>
      <c r="P30" s="93" t="s">
        <v>545</v>
      </c>
      <c r="Q30" s="93" t="s">
        <v>546</v>
      </c>
      <c r="R30" s="93" t="s">
        <v>419</v>
      </c>
      <c r="S30" s="93">
        <v>5089</v>
      </c>
      <c r="T30" s="93">
        <v>2462</v>
      </c>
      <c r="U30" s="93">
        <v>52</v>
      </c>
      <c r="V30" s="93">
        <v>40</v>
      </c>
      <c r="W30" s="93">
        <v>60</v>
      </c>
      <c r="X30" s="93">
        <v>41</v>
      </c>
      <c r="Y30" s="93">
        <v>50</v>
      </c>
      <c r="Z30" s="93">
        <v>55</v>
      </c>
      <c r="AA30" s="93">
        <v>36</v>
      </c>
      <c r="AB30" s="93">
        <v>51</v>
      </c>
      <c r="AC30" s="93">
        <v>53</v>
      </c>
      <c r="AD30" s="93">
        <v>45</v>
      </c>
      <c r="AE30" s="93">
        <v>49</v>
      </c>
      <c r="AF30" s="93">
        <v>50</v>
      </c>
      <c r="AG30" s="93">
        <v>33</v>
      </c>
      <c r="AH30" s="93">
        <v>40</v>
      </c>
      <c r="AI30" s="93">
        <v>32</v>
      </c>
      <c r="AJ30" s="93">
        <v>40</v>
      </c>
      <c r="AK30" s="93">
        <v>51</v>
      </c>
      <c r="AL30" s="93">
        <v>51</v>
      </c>
      <c r="AM30" s="93">
        <v>58</v>
      </c>
      <c r="AN30" s="93">
        <v>51</v>
      </c>
      <c r="AO30" s="93">
        <v>223</v>
      </c>
      <c r="AP30" s="93">
        <v>175</v>
      </c>
      <c r="AQ30" s="93">
        <v>146</v>
      </c>
      <c r="AR30" s="93">
        <v>137</v>
      </c>
      <c r="AS30" s="93">
        <v>148</v>
      </c>
      <c r="AT30" s="93">
        <v>111</v>
      </c>
      <c r="AU30" s="93">
        <v>129</v>
      </c>
      <c r="AV30" s="93">
        <v>118</v>
      </c>
      <c r="AW30" s="93">
        <v>87</v>
      </c>
      <c r="AX30" s="93">
        <v>93</v>
      </c>
      <c r="AY30" s="93">
        <v>64</v>
      </c>
      <c r="AZ30" s="93">
        <v>41</v>
      </c>
      <c r="BA30" s="93">
        <v>27</v>
      </c>
      <c r="BB30" s="93">
        <v>25</v>
      </c>
      <c r="BC30" s="93">
        <v>52</v>
      </c>
      <c r="BD30" s="93">
        <v>5</v>
      </c>
      <c r="BE30" s="93">
        <v>25</v>
      </c>
      <c r="BF30" s="93">
        <v>18</v>
      </c>
      <c r="BG30" s="93">
        <v>55</v>
      </c>
      <c r="BH30" s="93">
        <v>2627</v>
      </c>
      <c r="BI30" s="93">
        <v>45</v>
      </c>
      <c r="BJ30" s="93">
        <v>47</v>
      </c>
      <c r="BK30" s="93">
        <v>59</v>
      </c>
      <c r="BL30" s="93">
        <v>40</v>
      </c>
      <c r="BM30" s="93">
        <v>50</v>
      </c>
      <c r="BN30" s="93">
        <v>60</v>
      </c>
      <c r="BO30" s="93">
        <v>40</v>
      </c>
      <c r="BP30" s="93">
        <v>39</v>
      </c>
      <c r="BQ30" s="93">
        <v>51</v>
      </c>
      <c r="BR30" s="93">
        <v>36</v>
      </c>
      <c r="BS30" s="93">
        <v>37</v>
      </c>
      <c r="BT30" s="93">
        <v>42</v>
      </c>
      <c r="BU30" s="93">
        <v>37</v>
      </c>
      <c r="BV30" s="93">
        <v>35</v>
      </c>
      <c r="BW30" s="93">
        <v>45</v>
      </c>
      <c r="BX30" s="93">
        <v>50</v>
      </c>
      <c r="BY30" s="93">
        <v>39</v>
      </c>
      <c r="BZ30" s="93">
        <v>48</v>
      </c>
      <c r="CA30" s="93">
        <v>44</v>
      </c>
      <c r="CB30" s="93">
        <v>43</v>
      </c>
      <c r="CC30" s="93">
        <v>219</v>
      </c>
      <c r="CD30" s="93">
        <v>223</v>
      </c>
      <c r="CE30" s="93">
        <v>192</v>
      </c>
      <c r="CF30" s="93">
        <v>159</v>
      </c>
      <c r="CG30" s="93">
        <v>153</v>
      </c>
      <c r="CH30" s="93">
        <v>143</v>
      </c>
      <c r="CI30" s="93">
        <v>135</v>
      </c>
      <c r="CJ30" s="93">
        <v>133</v>
      </c>
      <c r="CK30" s="93">
        <v>101</v>
      </c>
      <c r="CL30" s="93">
        <v>77</v>
      </c>
      <c r="CM30" s="93">
        <v>68</v>
      </c>
      <c r="CN30" s="93">
        <v>62</v>
      </c>
      <c r="CO30" s="93">
        <v>42</v>
      </c>
      <c r="CP30" s="93">
        <v>33</v>
      </c>
      <c r="CQ30" s="93">
        <v>75</v>
      </c>
      <c r="CR30" s="93">
        <v>3</v>
      </c>
      <c r="CS30" s="93">
        <v>23</v>
      </c>
      <c r="CT30" s="93">
        <v>21</v>
      </c>
      <c r="CU30" s="93">
        <v>47</v>
      </c>
      <c r="CV30" s="93">
        <v>202</v>
      </c>
      <c r="CW30" s="93">
        <v>8</v>
      </c>
      <c r="CX30" s="93">
        <v>48</v>
      </c>
      <c r="CY30" s="93">
        <v>39</v>
      </c>
      <c r="CZ30" s="97">
        <v>102</v>
      </c>
      <c r="DA30" s="97">
        <v>196</v>
      </c>
      <c r="DB30" s="97">
        <v>224</v>
      </c>
      <c r="DC30" s="97">
        <v>1089</v>
      </c>
    </row>
    <row r="31" spans="1:107" x14ac:dyDescent="0.25">
      <c r="A31" s="93" t="s">
        <v>547</v>
      </c>
      <c r="B31" s="96" t="s">
        <v>13</v>
      </c>
      <c r="C31" s="93" t="s">
        <v>68</v>
      </c>
      <c r="D31" s="93" t="s">
        <v>548</v>
      </c>
      <c r="E31" s="93" t="s">
        <v>412</v>
      </c>
      <c r="F31" s="93" t="s">
        <v>413</v>
      </c>
      <c r="G31" s="93" t="s">
        <v>2</v>
      </c>
      <c r="H31" s="93" t="s">
        <v>13</v>
      </c>
      <c r="I31" s="93" t="s">
        <v>37</v>
      </c>
      <c r="J31" s="93" t="s">
        <v>414</v>
      </c>
      <c r="K31" s="93" t="s">
        <v>415</v>
      </c>
      <c r="L31" s="93" t="s">
        <v>447</v>
      </c>
      <c r="M31" s="93" t="s">
        <v>413</v>
      </c>
      <c r="N31" s="93" t="s">
        <v>77</v>
      </c>
      <c r="O31" s="93" t="s">
        <v>16</v>
      </c>
      <c r="P31" s="93" t="s">
        <v>549</v>
      </c>
      <c r="Q31" s="93" t="s">
        <v>550</v>
      </c>
      <c r="R31" s="93" t="s">
        <v>419</v>
      </c>
      <c r="S31" s="93">
        <v>1835</v>
      </c>
      <c r="T31" s="93">
        <v>929</v>
      </c>
      <c r="U31" s="93">
        <v>11</v>
      </c>
      <c r="V31" s="93">
        <v>13</v>
      </c>
      <c r="W31" s="93">
        <v>10</v>
      </c>
      <c r="X31" s="93">
        <v>10</v>
      </c>
      <c r="Y31" s="93">
        <v>12</v>
      </c>
      <c r="Z31" s="93">
        <v>18</v>
      </c>
      <c r="AA31" s="93">
        <v>8</v>
      </c>
      <c r="AB31" s="93">
        <v>10</v>
      </c>
      <c r="AC31" s="93">
        <v>10</v>
      </c>
      <c r="AD31" s="93">
        <v>13</v>
      </c>
      <c r="AE31" s="93">
        <v>10</v>
      </c>
      <c r="AF31" s="93">
        <v>10</v>
      </c>
      <c r="AG31" s="93">
        <v>9</v>
      </c>
      <c r="AH31" s="93">
        <v>9</v>
      </c>
      <c r="AI31" s="93">
        <v>7</v>
      </c>
      <c r="AJ31" s="93">
        <v>14</v>
      </c>
      <c r="AK31" s="93">
        <v>22</v>
      </c>
      <c r="AL31" s="93">
        <v>19</v>
      </c>
      <c r="AM31" s="93">
        <v>19</v>
      </c>
      <c r="AN31" s="93">
        <v>19</v>
      </c>
      <c r="AO31" s="93">
        <v>95</v>
      </c>
      <c r="AP31" s="93">
        <v>73</v>
      </c>
      <c r="AQ31" s="93">
        <v>65</v>
      </c>
      <c r="AR31" s="93">
        <v>60</v>
      </c>
      <c r="AS31" s="93">
        <v>56</v>
      </c>
      <c r="AT31" s="93">
        <v>71</v>
      </c>
      <c r="AU31" s="93">
        <v>54</v>
      </c>
      <c r="AV31" s="93">
        <v>61</v>
      </c>
      <c r="AW31" s="93">
        <v>44</v>
      </c>
      <c r="AX31" s="93">
        <v>31</v>
      </c>
      <c r="AY31" s="93">
        <v>35</v>
      </c>
      <c r="AZ31" s="93">
        <v>13</v>
      </c>
      <c r="BA31" s="93">
        <v>11</v>
      </c>
      <c r="BB31" s="93">
        <v>7</v>
      </c>
      <c r="BC31" s="93">
        <v>18</v>
      </c>
      <c r="BD31" s="93">
        <v>0</v>
      </c>
      <c r="BE31" s="93">
        <v>6</v>
      </c>
      <c r="BF31" s="93">
        <v>9</v>
      </c>
      <c r="BG31" s="93">
        <v>14</v>
      </c>
      <c r="BH31" s="93">
        <v>906</v>
      </c>
      <c r="BI31" s="93">
        <v>6</v>
      </c>
      <c r="BJ31" s="93">
        <v>4</v>
      </c>
      <c r="BK31" s="93">
        <v>8</v>
      </c>
      <c r="BL31" s="93">
        <v>13</v>
      </c>
      <c r="BM31" s="93">
        <v>8</v>
      </c>
      <c r="BN31" s="93">
        <v>15</v>
      </c>
      <c r="BO31" s="93">
        <v>10</v>
      </c>
      <c r="BP31" s="93">
        <v>13</v>
      </c>
      <c r="BQ31" s="93">
        <v>8</v>
      </c>
      <c r="BR31" s="93">
        <v>12</v>
      </c>
      <c r="BS31" s="93">
        <v>13</v>
      </c>
      <c r="BT31" s="93">
        <v>9</v>
      </c>
      <c r="BU31" s="93">
        <v>11</v>
      </c>
      <c r="BV31" s="93">
        <v>14</v>
      </c>
      <c r="BW31" s="93">
        <v>15</v>
      </c>
      <c r="BX31" s="93">
        <v>20</v>
      </c>
      <c r="BY31" s="93">
        <v>21</v>
      </c>
      <c r="BZ31" s="93">
        <v>20</v>
      </c>
      <c r="CA31" s="93">
        <v>14</v>
      </c>
      <c r="CB31" s="93">
        <v>32</v>
      </c>
      <c r="CC31" s="93">
        <v>82</v>
      </c>
      <c r="CD31" s="93">
        <v>66</v>
      </c>
      <c r="CE31" s="93">
        <v>64</v>
      </c>
      <c r="CF31" s="93">
        <v>54</v>
      </c>
      <c r="CG31" s="93">
        <v>48</v>
      </c>
      <c r="CH31" s="93">
        <v>52</v>
      </c>
      <c r="CI31" s="93">
        <v>49</v>
      </c>
      <c r="CJ31" s="93">
        <v>52</v>
      </c>
      <c r="CK31" s="93">
        <v>48</v>
      </c>
      <c r="CL31" s="93">
        <v>33</v>
      </c>
      <c r="CM31" s="93">
        <v>22</v>
      </c>
      <c r="CN31" s="93">
        <v>33</v>
      </c>
      <c r="CO31" s="93">
        <v>22</v>
      </c>
      <c r="CP31" s="93">
        <v>15</v>
      </c>
      <c r="CQ31" s="93">
        <v>37</v>
      </c>
      <c r="CR31" s="93">
        <v>0</v>
      </c>
      <c r="CS31" s="93">
        <v>1</v>
      </c>
      <c r="CT31" s="93">
        <v>5</v>
      </c>
      <c r="CU31" s="93">
        <v>8</v>
      </c>
      <c r="CV31" s="93">
        <v>29</v>
      </c>
      <c r="CW31" s="93">
        <v>0</v>
      </c>
      <c r="CX31" s="93">
        <v>7</v>
      </c>
      <c r="CY31" s="93">
        <v>14</v>
      </c>
      <c r="CZ31" s="97">
        <v>22</v>
      </c>
      <c r="DA31" s="97">
        <v>62</v>
      </c>
      <c r="DB31" s="97">
        <v>107</v>
      </c>
      <c r="DC31" s="97">
        <v>366</v>
      </c>
    </row>
    <row r="32" spans="1:107" x14ac:dyDescent="0.25">
      <c r="A32" s="93" t="s">
        <v>551</v>
      </c>
      <c r="B32" s="96" t="s">
        <v>254</v>
      </c>
      <c r="C32" s="93" t="s">
        <v>67</v>
      </c>
      <c r="D32" s="93" t="s">
        <v>552</v>
      </c>
      <c r="E32" s="93" t="s">
        <v>412</v>
      </c>
      <c r="F32" s="93" t="s">
        <v>413</v>
      </c>
      <c r="G32" s="93" t="s">
        <v>3</v>
      </c>
      <c r="H32" s="93" t="s">
        <v>23</v>
      </c>
      <c r="I32" s="93" t="s">
        <v>47</v>
      </c>
      <c r="J32" s="93" t="s">
        <v>414</v>
      </c>
      <c r="K32" s="93" t="s">
        <v>415</v>
      </c>
      <c r="L32" s="93" t="s">
        <v>508</v>
      </c>
      <c r="M32" s="93" t="s">
        <v>413</v>
      </c>
      <c r="N32" s="93" t="s">
        <v>77</v>
      </c>
      <c r="O32" s="93" t="s">
        <v>254</v>
      </c>
      <c r="P32" s="93" t="s">
        <v>553</v>
      </c>
      <c r="Q32" s="93" t="s">
        <v>486</v>
      </c>
      <c r="R32" s="93" t="s">
        <v>554</v>
      </c>
      <c r="S32" s="93">
        <v>14510</v>
      </c>
      <c r="T32" s="93">
        <v>7243</v>
      </c>
      <c r="U32" s="93">
        <v>96</v>
      </c>
      <c r="V32" s="93">
        <v>92</v>
      </c>
      <c r="W32" s="93">
        <v>109</v>
      </c>
      <c r="X32" s="93">
        <v>119</v>
      </c>
      <c r="Y32" s="93">
        <v>114</v>
      </c>
      <c r="Z32" s="93">
        <v>115</v>
      </c>
      <c r="AA32" s="93">
        <v>140</v>
      </c>
      <c r="AB32" s="93">
        <v>142</v>
      </c>
      <c r="AC32" s="93">
        <v>145</v>
      </c>
      <c r="AD32" s="93">
        <v>133</v>
      </c>
      <c r="AE32" s="93">
        <v>138</v>
      </c>
      <c r="AF32" s="93">
        <v>137</v>
      </c>
      <c r="AG32" s="93">
        <v>140</v>
      </c>
      <c r="AH32" s="93">
        <v>141</v>
      </c>
      <c r="AI32" s="93">
        <v>133</v>
      </c>
      <c r="AJ32" s="93">
        <v>137</v>
      </c>
      <c r="AK32" s="93">
        <v>146</v>
      </c>
      <c r="AL32" s="93">
        <v>145</v>
      </c>
      <c r="AM32" s="93">
        <v>148</v>
      </c>
      <c r="AN32" s="93">
        <v>139</v>
      </c>
      <c r="AO32" s="93">
        <v>695</v>
      </c>
      <c r="AP32" s="93">
        <v>677</v>
      </c>
      <c r="AQ32" s="93">
        <v>576</v>
      </c>
      <c r="AR32" s="93">
        <v>489</v>
      </c>
      <c r="AS32" s="93">
        <v>424</v>
      </c>
      <c r="AT32" s="93">
        <v>385</v>
      </c>
      <c r="AU32" s="93">
        <v>341</v>
      </c>
      <c r="AV32" s="93">
        <v>304</v>
      </c>
      <c r="AW32" s="93">
        <v>234</v>
      </c>
      <c r="AX32" s="93">
        <v>186</v>
      </c>
      <c r="AY32" s="93">
        <v>129</v>
      </c>
      <c r="AZ32" s="93">
        <v>89</v>
      </c>
      <c r="BA32" s="93">
        <v>61</v>
      </c>
      <c r="BB32" s="93">
        <v>46</v>
      </c>
      <c r="BC32" s="93">
        <v>107</v>
      </c>
      <c r="BD32" s="93">
        <v>3</v>
      </c>
      <c r="BE32" s="93">
        <v>50</v>
      </c>
      <c r="BF32" s="93">
        <v>58</v>
      </c>
      <c r="BG32" s="93">
        <v>113</v>
      </c>
      <c r="BH32" s="93">
        <v>7267</v>
      </c>
      <c r="BI32" s="93">
        <v>91</v>
      </c>
      <c r="BJ32" s="93">
        <v>82</v>
      </c>
      <c r="BK32" s="93">
        <v>109</v>
      </c>
      <c r="BL32" s="93">
        <v>110</v>
      </c>
      <c r="BM32" s="93">
        <v>107</v>
      </c>
      <c r="BN32" s="93">
        <v>108</v>
      </c>
      <c r="BO32" s="93">
        <v>120</v>
      </c>
      <c r="BP32" s="93">
        <v>127</v>
      </c>
      <c r="BQ32" s="93">
        <v>133</v>
      </c>
      <c r="BR32" s="93">
        <v>126</v>
      </c>
      <c r="BS32" s="93">
        <v>125</v>
      </c>
      <c r="BT32" s="93">
        <v>129</v>
      </c>
      <c r="BU32" s="93">
        <v>135</v>
      </c>
      <c r="BV32" s="93">
        <v>133</v>
      </c>
      <c r="BW32" s="93">
        <v>129</v>
      </c>
      <c r="BX32" s="93">
        <v>131</v>
      </c>
      <c r="BY32" s="93">
        <v>142</v>
      </c>
      <c r="BZ32" s="93">
        <v>133</v>
      </c>
      <c r="CA32" s="93">
        <v>145</v>
      </c>
      <c r="CB32" s="93">
        <v>133</v>
      </c>
      <c r="CC32" s="93">
        <v>681</v>
      </c>
      <c r="CD32" s="93">
        <v>672</v>
      </c>
      <c r="CE32" s="93">
        <v>566</v>
      </c>
      <c r="CF32" s="93">
        <v>494</v>
      </c>
      <c r="CG32" s="93">
        <v>458</v>
      </c>
      <c r="CH32" s="93">
        <v>408</v>
      </c>
      <c r="CI32" s="93">
        <v>365</v>
      </c>
      <c r="CJ32" s="93">
        <v>309</v>
      </c>
      <c r="CK32" s="93">
        <v>245</v>
      </c>
      <c r="CL32" s="93">
        <v>199</v>
      </c>
      <c r="CM32" s="93">
        <v>147</v>
      </c>
      <c r="CN32" s="93">
        <v>120</v>
      </c>
      <c r="CO32" s="93">
        <v>82</v>
      </c>
      <c r="CP32" s="93">
        <v>75</v>
      </c>
      <c r="CQ32" s="93">
        <v>157</v>
      </c>
      <c r="CR32" s="93">
        <v>2</v>
      </c>
      <c r="CS32" s="93">
        <v>42</v>
      </c>
      <c r="CT32" s="93">
        <v>48</v>
      </c>
      <c r="CU32" s="93">
        <v>107</v>
      </c>
      <c r="CV32" s="93">
        <v>344</v>
      </c>
      <c r="CW32" s="93">
        <v>5</v>
      </c>
      <c r="CX32" s="93">
        <v>92</v>
      </c>
      <c r="CY32" s="93">
        <v>106</v>
      </c>
      <c r="CZ32" s="97">
        <v>220</v>
      </c>
      <c r="DA32" s="97">
        <v>651</v>
      </c>
      <c r="DB32" s="97">
        <v>684</v>
      </c>
      <c r="DC32" s="97">
        <v>3279</v>
      </c>
    </row>
    <row r="33" spans="1:107" x14ac:dyDescent="0.25">
      <c r="A33" s="93" t="s">
        <v>555</v>
      </c>
      <c r="B33" s="96" t="s">
        <v>266</v>
      </c>
      <c r="C33" s="93" t="s">
        <v>64</v>
      </c>
      <c r="D33" s="93" t="s">
        <v>556</v>
      </c>
      <c r="E33" s="93" t="s">
        <v>412</v>
      </c>
      <c r="F33" s="93" t="s">
        <v>413</v>
      </c>
      <c r="G33" s="93" t="s">
        <v>3</v>
      </c>
      <c r="H33" s="93" t="s">
        <v>20</v>
      </c>
      <c r="I33" s="93" t="s">
        <v>44</v>
      </c>
      <c r="J33" s="93" t="s">
        <v>414</v>
      </c>
      <c r="K33" s="93" t="s">
        <v>415</v>
      </c>
      <c r="L33" s="93" t="s">
        <v>508</v>
      </c>
      <c r="M33" s="93" t="s">
        <v>413</v>
      </c>
      <c r="N33" s="93" t="s">
        <v>77</v>
      </c>
      <c r="O33" s="93" t="s">
        <v>254</v>
      </c>
      <c r="P33" s="93" t="s">
        <v>557</v>
      </c>
      <c r="Q33" s="93" t="s">
        <v>558</v>
      </c>
      <c r="R33" s="93" t="s">
        <v>559</v>
      </c>
      <c r="S33" s="93">
        <v>944</v>
      </c>
      <c r="T33" s="93">
        <v>455</v>
      </c>
      <c r="U33" s="93">
        <v>7</v>
      </c>
      <c r="V33" s="93">
        <v>8</v>
      </c>
      <c r="W33" s="93">
        <v>8</v>
      </c>
      <c r="X33" s="93">
        <v>6</v>
      </c>
      <c r="Y33" s="93">
        <v>8</v>
      </c>
      <c r="Z33" s="93">
        <v>7</v>
      </c>
      <c r="AA33" s="93">
        <v>8</v>
      </c>
      <c r="AB33" s="93">
        <v>8</v>
      </c>
      <c r="AC33" s="93">
        <v>9</v>
      </c>
      <c r="AD33" s="93">
        <v>10</v>
      </c>
      <c r="AE33" s="93">
        <v>8</v>
      </c>
      <c r="AF33" s="93">
        <v>8</v>
      </c>
      <c r="AG33" s="93">
        <v>7</v>
      </c>
      <c r="AH33" s="93">
        <v>7</v>
      </c>
      <c r="AI33" s="93">
        <v>7</v>
      </c>
      <c r="AJ33" s="93">
        <v>9</v>
      </c>
      <c r="AK33" s="93">
        <v>11</v>
      </c>
      <c r="AL33" s="93">
        <v>10</v>
      </c>
      <c r="AM33" s="93">
        <v>11</v>
      </c>
      <c r="AN33" s="93">
        <v>7</v>
      </c>
      <c r="AO33" s="93">
        <v>49</v>
      </c>
      <c r="AP33" s="93">
        <v>39</v>
      </c>
      <c r="AQ33" s="93">
        <v>36</v>
      </c>
      <c r="AR33" s="93">
        <v>30</v>
      </c>
      <c r="AS33" s="93">
        <v>32</v>
      </c>
      <c r="AT33" s="93">
        <v>23</v>
      </c>
      <c r="AU33" s="93">
        <v>21</v>
      </c>
      <c r="AV33" s="93">
        <v>17</v>
      </c>
      <c r="AW33" s="93">
        <v>14</v>
      </c>
      <c r="AX33" s="93">
        <v>12</v>
      </c>
      <c r="AY33" s="93">
        <v>8</v>
      </c>
      <c r="AZ33" s="93">
        <v>7</v>
      </c>
      <c r="BA33" s="93">
        <v>3</v>
      </c>
      <c r="BB33" s="93">
        <v>2</v>
      </c>
      <c r="BC33" s="93">
        <v>5</v>
      </c>
      <c r="BD33" s="93">
        <v>0</v>
      </c>
      <c r="BE33" s="93">
        <v>5</v>
      </c>
      <c r="BF33" s="93">
        <v>4</v>
      </c>
      <c r="BG33" s="93">
        <v>9</v>
      </c>
      <c r="BH33" s="93">
        <v>489</v>
      </c>
      <c r="BI33" s="93">
        <v>8</v>
      </c>
      <c r="BJ33" s="93">
        <v>6</v>
      </c>
      <c r="BK33" s="93">
        <v>8</v>
      </c>
      <c r="BL33" s="93">
        <v>8</v>
      </c>
      <c r="BM33" s="93">
        <v>8</v>
      </c>
      <c r="BN33" s="93">
        <v>7</v>
      </c>
      <c r="BO33" s="93">
        <v>8</v>
      </c>
      <c r="BP33" s="93">
        <v>8</v>
      </c>
      <c r="BQ33" s="93">
        <v>8</v>
      </c>
      <c r="BR33" s="93">
        <v>7</v>
      </c>
      <c r="BS33" s="93">
        <v>7</v>
      </c>
      <c r="BT33" s="93">
        <v>8</v>
      </c>
      <c r="BU33" s="93">
        <v>9</v>
      </c>
      <c r="BV33" s="93">
        <v>7</v>
      </c>
      <c r="BW33" s="93">
        <v>8</v>
      </c>
      <c r="BX33" s="93">
        <v>10</v>
      </c>
      <c r="BY33" s="93">
        <v>9</v>
      </c>
      <c r="BZ33" s="93">
        <v>11</v>
      </c>
      <c r="CA33" s="93">
        <v>10</v>
      </c>
      <c r="CB33" s="93">
        <v>9</v>
      </c>
      <c r="CC33" s="93">
        <v>51</v>
      </c>
      <c r="CD33" s="93">
        <v>45</v>
      </c>
      <c r="CE33" s="93">
        <v>40</v>
      </c>
      <c r="CF33" s="93">
        <v>31</v>
      </c>
      <c r="CG33" s="93">
        <v>27</v>
      </c>
      <c r="CH33" s="93">
        <v>26</v>
      </c>
      <c r="CI33" s="93">
        <v>24</v>
      </c>
      <c r="CJ33" s="93">
        <v>20</v>
      </c>
      <c r="CK33" s="93">
        <v>14</v>
      </c>
      <c r="CL33" s="93">
        <v>13</v>
      </c>
      <c r="CM33" s="93">
        <v>11</v>
      </c>
      <c r="CN33" s="93">
        <v>10</v>
      </c>
      <c r="CO33" s="93">
        <v>6</v>
      </c>
      <c r="CP33" s="93">
        <v>5</v>
      </c>
      <c r="CQ33" s="93">
        <v>11</v>
      </c>
      <c r="CR33" s="93">
        <v>0</v>
      </c>
      <c r="CS33" s="93">
        <v>5</v>
      </c>
      <c r="CT33" s="93">
        <v>4</v>
      </c>
      <c r="CU33" s="93">
        <v>11</v>
      </c>
      <c r="CV33" s="93">
        <v>35</v>
      </c>
      <c r="CW33" s="93">
        <v>0</v>
      </c>
      <c r="CX33" s="93">
        <v>10</v>
      </c>
      <c r="CY33" s="93">
        <v>8</v>
      </c>
      <c r="CZ33" s="97">
        <v>20</v>
      </c>
      <c r="DA33" s="97">
        <v>39</v>
      </c>
      <c r="DB33" s="97">
        <v>49</v>
      </c>
      <c r="DC33" s="97">
        <v>220</v>
      </c>
    </row>
    <row r="34" spans="1:107" x14ac:dyDescent="0.25">
      <c r="A34" s="93" t="s">
        <v>560</v>
      </c>
      <c r="B34" s="96" t="s">
        <v>561</v>
      </c>
      <c r="C34" s="93" t="s">
        <v>68</v>
      </c>
      <c r="D34" s="93" t="s">
        <v>562</v>
      </c>
      <c r="E34" s="93" t="s">
        <v>412</v>
      </c>
      <c r="F34" s="93" t="s">
        <v>413</v>
      </c>
      <c r="G34" s="93" t="s">
        <v>4</v>
      </c>
      <c r="H34" s="93" t="s">
        <v>29</v>
      </c>
      <c r="I34" s="93" t="s">
        <v>54</v>
      </c>
      <c r="J34" s="93" t="s">
        <v>414</v>
      </c>
      <c r="K34" s="93" t="s">
        <v>415</v>
      </c>
      <c r="L34" s="93" t="s">
        <v>416</v>
      </c>
      <c r="M34" s="93" t="s">
        <v>413</v>
      </c>
      <c r="N34" s="93" t="s">
        <v>77</v>
      </c>
      <c r="O34" s="93" t="s">
        <v>78</v>
      </c>
      <c r="P34" s="93" t="s">
        <v>563</v>
      </c>
      <c r="Q34" s="93" t="s">
        <v>564</v>
      </c>
      <c r="R34" s="93" t="s">
        <v>565</v>
      </c>
      <c r="S34" s="93">
        <v>1774</v>
      </c>
      <c r="T34" s="93">
        <v>864</v>
      </c>
      <c r="U34" s="93">
        <v>16</v>
      </c>
      <c r="V34" s="93">
        <v>18</v>
      </c>
      <c r="W34" s="93">
        <v>12</v>
      </c>
      <c r="X34" s="93">
        <v>14</v>
      </c>
      <c r="Y34" s="93">
        <v>12</v>
      </c>
      <c r="Z34" s="93">
        <v>19</v>
      </c>
      <c r="AA34" s="93">
        <v>12</v>
      </c>
      <c r="AB34" s="93">
        <v>11</v>
      </c>
      <c r="AC34" s="93">
        <v>21</v>
      </c>
      <c r="AD34" s="93">
        <v>12</v>
      </c>
      <c r="AE34" s="93">
        <v>14</v>
      </c>
      <c r="AF34" s="93">
        <v>16</v>
      </c>
      <c r="AG34" s="93">
        <v>14</v>
      </c>
      <c r="AH34" s="93">
        <v>14</v>
      </c>
      <c r="AI34" s="93">
        <v>10</v>
      </c>
      <c r="AJ34" s="93">
        <v>14</v>
      </c>
      <c r="AK34" s="93">
        <v>17</v>
      </c>
      <c r="AL34" s="93">
        <v>17</v>
      </c>
      <c r="AM34" s="93">
        <v>23</v>
      </c>
      <c r="AN34" s="93">
        <v>20</v>
      </c>
      <c r="AO34" s="93">
        <v>75</v>
      </c>
      <c r="AP34" s="93">
        <v>61</v>
      </c>
      <c r="AQ34" s="93">
        <v>52</v>
      </c>
      <c r="AR34" s="93">
        <v>46</v>
      </c>
      <c r="AS34" s="93">
        <v>53</v>
      </c>
      <c r="AT34" s="93">
        <v>46</v>
      </c>
      <c r="AU34" s="93">
        <v>55</v>
      </c>
      <c r="AV34" s="93">
        <v>56</v>
      </c>
      <c r="AW34" s="93">
        <v>30</v>
      </c>
      <c r="AX34" s="93">
        <v>27</v>
      </c>
      <c r="AY34" s="93">
        <v>22</v>
      </c>
      <c r="AZ34" s="93">
        <v>15</v>
      </c>
      <c r="BA34" s="93">
        <v>14</v>
      </c>
      <c r="BB34" s="93">
        <v>8</v>
      </c>
      <c r="BC34" s="93">
        <v>22</v>
      </c>
      <c r="BD34" s="93">
        <v>1</v>
      </c>
      <c r="BE34" s="93">
        <v>8</v>
      </c>
      <c r="BF34" s="93">
        <v>11</v>
      </c>
      <c r="BG34" s="93">
        <v>20</v>
      </c>
      <c r="BH34" s="93">
        <v>910</v>
      </c>
      <c r="BI34" s="93">
        <v>6</v>
      </c>
      <c r="BJ34" s="93">
        <v>15</v>
      </c>
      <c r="BK34" s="93">
        <v>15</v>
      </c>
      <c r="BL34" s="93">
        <v>13</v>
      </c>
      <c r="BM34" s="93">
        <v>17</v>
      </c>
      <c r="BN34" s="93">
        <v>21</v>
      </c>
      <c r="BO34" s="93">
        <v>12</v>
      </c>
      <c r="BP34" s="93">
        <v>15</v>
      </c>
      <c r="BQ34" s="93">
        <v>14</v>
      </c>
      <c r="BR34" s="93">
        <v>11</v>
      </c>
      <c r="BS34" s="93">
        <v>12</v>
      </c>
      <c r="BT34" s="93">
        <v>13</v>
      </c>
      <c r="BU34" s="93">
        <v>14</v>
      </c>
      <c r="BV34" s="93">
        <v>9</v>
      </c>
      <c r="BW34" s="93">
        <v>17</v>
      </c>
      <c r="BX34" s="93">
        <v>16</v>
      </c>
      <c r="BY34" s="93">
        <v>20</v>
      </c>
      <c r="BZ34" s="93">
        <v>18</v>
      </c>
      <c r="CA34" s="93">
        <v>17</v>
      </c>
      <c r="CB34" s="93">
        <v>16</v>
      </c>
      <c r="CC34" s="93">
        <v>80</v>
      </c>
      <c r="CD34" s="93">
        <v>72</v>
      </c>
      <c r="CE34" s="93">
        <v>65</v>
      </c>
      <c r="CF34" s="93">
        <v>59</v>
      </c>
      <c r="CG34" s="93">
        <v>48</v>
      </c>
      <c r="CH34" s="93">
        <v>61</v>
      </c>
      <c r="CI34" s="93">
        <v>53</v>
      </c>
      <c r="CJ34" s="93">
        <v>44</v>
      </c>
      <c r="CK34" s="93">
        <v>31</v>
      </c>
      <c r="CL34" s="93">
        <v>32</v>
      </c>
      <c r="CM34" s="93">
        <v>23</v>
      </c>
      <c r="CN34" s="93">
        <v>20</v>
      </c>
      <c r="CO34" s="93">
        <v>20</v>
      </c>
      <c r="CP34" s="93">
        <v>14</v>
      </c>
      <c r="CQ34" s="93">
        <v>34</v>
      </c>
      <c r="CR34" s="93">
        <v>1</v>
      </c>
      <c r="CS34" s="93">
        <v>3</v>
      </c>
      <c r="CT34" s="93">
        <v>3</v>
      </c>
      <c r="CU34" s="93">
        <v>7</v>
      </c>
      <c r="CV34" s="93">
        <v>43</v>
      </c>
      <c r="CW34" s="93">
        <v>2</v>
      </c>
      <c r="CX34" s="93">
        <v>11</v>
      </c>
      <c r="CY34" s="93">
        <v>14</v>
      </c>
      <c r="CZ34" s="97">
        <v>27</v>
      </c>
      <c r="DA34" s="97">
        <v>65</v>
      </c>
      <c r="DB34" s="97">
        <v>87</v>
      </c>
      <c r="DC34" s="97">
        <v>385</v>
      </c>
    </row>
    <row r="35" spans="1:107" x14ac:dyDescent="0.25">
      <c r="A35" s="93" t="s">
        <v>566</v>
      </c>
      <c r="B35" s="96" t="s">
        <v>20</v>
      </c>
      <c r="C35" s="93" t="s">
        <v>67</v>
      </c>
      <c r="D35" s="93" t="s">
        <v>567</v>
      </c>
      <c r="E35" s="93" t="s">
        <v>412</v>
      </c>
      <c r="F35" s="93" t="s">
        <v>413</v>
      </c>
      <c r="G35" s="93" t="s">
        <v>3</v>
      </c>
      <c r="H35" s="93" t="s">
        <v>20</v>
      </c>
      <c r="I35" s="93" t="s">
        <v>44</v>
      </c>
      <c r="J35" s="93" t="s">
        <v>414</v>
      </c>
      <c r="K35" s="93" t="s">
        <v>415</v>
      </c>
      <c r="L35" s="93" t="s">
        <v>427</v>
      </c>
      <c r="M35" s="93" t="s">
        <v>413</v>
      </c>
      <c r="N35" s="93" t="s">
        <v>77</v>
      </c>
      <c r="O35" s="93" t="s">
        <v>18</v>
      </c>
      <c r="P35" s="93" t="s">
        <v>568</v>
      </c>
      <c r="Q35" s="93" t="s">
        <v>558</v>
      </c>
      <c r="R35" s="93" t="s">
        <v>569</v>
      </c>
      <c r="S35" s="93">
        <v>7623</v>
      </c>
      <c r="T35" s="93">
        <v>3676</v>
      </c>
      <c r="U35" s="93">
        <v>54</v>
      </c>
      <c r="V35" s="93">
        <v>61</v>
      </c>
      <c r="W35" s="93">
        <v>61</v>
      </c>
      <c r="X35" s="93">
        <v>48</v>
      </c>
      <c r="Y35" s="93">
        <v>61</v>
      </c>
      <c r="Z35" s="93">
        <v>54</v>
      </c>
      <c r="AA35" s="93">
        <v>63</v>
      </c>
      <c r="AB35" s="93">
        <v>69</v>
      </c>
      <c r="AC35" s="93">
        <v>76</v>
      </c>
      <c r="AD35" s="93">
        <v>80</v>
      </c>
      <c r="AE35" s="93">
        <v>62</v>
      </c>
      <c r="AF35" s="93">
        <v>65</v>
      </c>
      <c r="AG35" s="93">
        <v>53</v>
      </c>
      <c r="AH35" s="93">
        <v>60</v>
      </c>
      <c r="AI35" s="93">
        <v>59</v>
      </c>
      <c r="AJ35" s="93">
        <v>70</v>
      </c>
      <c r="AK35" s="93">
        <v>87</v>
      </c>
      <c r="AL35" s="93">
        <v>83</v>
      </c>
      <c r="AM35" s="93">
        <v>87</v>
      </c>
      <c r="AN35" s="93">
        <v>59</v>
      </c>
      <c r="AO35" s="93">
        <v>398</v>
      </c>
      <c r="AP35" s="93">
        <v>314</v>
      </c>
      <c r="AQ35" s="93">
        <v>292</v>
      </c>
      <c r="AR35" s="93">
        <v>245</v>
      </c>
      <c r="AS35" s="93">
        <v>255</v>
      </c>
      <c r="AT35" s="93">
        <v>185</v>
      </c>
      <c r="AU35" s="93">
        <v>170</v>
      </c>
      <c r="AV35" s="93">
        <v>141</v>
      </c>
      <c r="AW35" s="93">
        <v>110</v>
      </c>
      <c r="AX35" s="93">
        <v>96</v>
      </c>
      <c r="AY35" s="93">
        <v>62</v>
      </c>
      <c r="AZ35" s="93">
        <v>53</v>
      </c>
      <c r="BA35" s="93">
        <v>23</v>
      </c>
      <c r="BB35" s="93">
        <v>18</v>
      </c>
      <c r="BC35" s="93">
        <v>41</v>
      </c>
      <c r="BD35" s="93">
        <v>4</v>
      </c>
      <c r="BE35" s="93">
        <v>37</v>
      </c>
      <c r="BF35" s="93">
        <v>36</v>
      </c>
      <c r="BG35" s="93">
        <v>69</v>
      </c>
      <c r="BH35" s="93">
        <v>3947</v>
      </c>
      <c r="BI35" s="93">
        <v>67</v>
      </c>
      <c r="BJ35" s="93">
        <v>53</v>
      </c>
      <c r="BK35" s="93">
        <v>61</v>
      </c>
      <c r="BL35" s="93">
        <v>67</v>
      </c>
      <c r="BM35" s="93">
        <v>62</v>
      </c>
      <c r="BN35" s="93">
        <v>58</v>
      </c>
      <c r="BO35" s="93">
        <v>69</v>
      </c>
      <c r="BP35" s="93">
        <v>64</v>
      </c>
      <c r="BQ35" s="93">
        <v>63</v>
      </c>
      <c r="BR35" s="93">
        <v>60</v>
      </c>
      <c r="BS35" s="93">
        <v>58</v>
      </c>
      <c r="BT35" s="93">
        <v>68</v>
      </c>
      <c r="BU35" s="93">
        <v>70</v>
      </c>
      <c r="BV35" s="93">
        <v>56</v>
      </c>
      <c r="BW35" s="93">
        <v>66</v>
      </c>
      <c r="BX35" s="93">
        <v>82</v>
      </c>
      <c r="BY35" s="93">
        <v>69</v>
      </c>
      <c r="BZ35" s="93">
        <v>88</v>
      </c>
      <c r="CA35" s="93">
        <v>84</v>
      </c>
      <c r="CB35" s="93">
        <v>72</v>
      </c>
      <c r="CC35" s="93">
        <v>408</v>
      </c>
      <c r="CD35" s="93">
        <v>368</v>
      </c>
      <c r="CE35" s="93">
        <v>324</v>
      </c>
      <c r="CF35" s="93">
        <v>252</v>
      </c>
      <c r="CG35" s="93">
        <v>222</v>
      </c>
      <c r="CH35" s="93">
        <v>212</v>
      </c>
      <c r="CI35" s="93">
        <v>192</v>
      </c>
      <c r="CJ35" s="93">
        <v>165</v>
      </c>
      <c r="CK35" s="93">
        <v>116</v>
      </c>
      <c r="CL35" s="93">
        <v>102</v>
      </c>
      <c r="CM35" s="93">
        <v>90</v>
      </c>
      <c r="CN35" s="93">
        <v>77</v>
      </c>
      <c r="CO35" s="93">
        <v>48</v>
      </c>
      <c r="CP35" s="93">
        <v>36</v>
      </c>
      <c r="CQ35" s="93">
        <v>84</v>
      </c>
      <c r="CR35" s="93">
        <v>2</v>
      </c>
      <c r="CS35" s="93">
        <v>38</v>
      </c>
      <c r="CT35" s="93">
        <v>28</v>
      </c>
      <c r="CU35" s="93">
        <v>86</v>
      </c>
      <c r="CV35" s="93">
        <v>280</v>
      </c>
      <c r="CW35" s="93">
        <v>6</v>
      </c>
      <c r="CX35" s="93">
        <v>75</v>
      </c>
      <c r="CY35" s="93">
        <v>64</v>
      </c>
      <c r="CZ35" s="97">
        <v>155</v>
      </c>
      <c r="DA35" s="97">
        <v>318</v>
      </c>
      <c r="DB35" s="97">
        <v>395</v>
      </c>
      <c r="DC35" s="97">
        <v>1786</v>
      </c>
    </row>
    <row r="36" spans="1:107" x14ac:dyDescent="0.25">
      <c r="A36" s="93" t="s">
        <v>570</v>
      </c>
      <c r="B36" s="96" t="s">
        <v>246</v>
      </c>
      <c r="C36" s="93" t="s">
        <v>68</v>
      </c>
      <c r="D36" s="93" t="s">
        <v>571</v>
      </c>
      <c r="E36" s="93" t="s">
        <v>412</v>
      </c>
      <c r="F36" s="93" t="s">
        <v>413</v>
      </c>
      <c r="G36" s="93" t="s">
        <v>2</v>
      </c>
      <c r="H36" s="93" t="s">
        <v>16</v>
      </c>
      <c r="I36" s="93" t="s">
        <v>40</v>
      </c>
      <c r="J36" s="93" t="s">
        <v>414</v>
      </c>
      <c r="K36" s="93" t="s">
        <v>415</v>
      </c>
      <c r="L36" s="93" t="s">
        <v>447</v>
      </c>
      <c r="M36" s="93" t="s">
        <v>413</v>
      </c>
      <c r="N36" s="93" t="s">
        <v>77</v>
      </c>
      <c r="O36" s="93" t="s">
        <v>16</v>
      </c>
      <c r="P36" s="93" t="s">
        <v>572</v>
      </c>
      <c r="Q36" s="93" t="s">
        <v>491</v>
      </c>
      <c r="R36" s="93" t="s">
        <v>573</v>
      </c>
      <c r="S36" s="93">
        <v>1542</v>
      </c>
      <c r="T36" s="93">
        <v>782</v>
      </c>
      <c r="U36" s="93">
        <v>11</v>
      </c>
      <c r="V36" s="93">
        <v>12</v>
      </c>
      <c r="W36" s="93">
        <v>14</v>
      </c>
      <c r="X36" s="93">
        <v>13</v>
      </c>
      <c r="Y36" s="93">
        <v>11</v>
      </c>
      <c r="Z36" s="93">
        <v>12</v>
      </c>
      <c r="AA36" s="93">
        <v>9</v>
      </c>
      <c r="AB36" s="93">
        <v>10</v>
      </c>
      <c r="AC36" s="93">
        <v>11</v>
      </c>
      <c r="AD36" s="93">
        <v>12</v>
      </c>
      <c r="AE36" s="93">
        <v>11</v>
      </c>
      <c r="AF36" s="93">
        <v>14</v>
      </c>
      <c r="AG36" s="93">
        <v>14</v>
      </c>
      <c r="AH36" s="93">
        <v>17</v>
      </c>
      <c r="AI36" s="93">
        <v>16</v>
      </c>
      <c r="AJ36" s="93">
        <v>17</v>
      </c>
      <c r="AK36" s="93">
        <v>15</v>
      </c>
      <c r="AL36" s="93">
        <v>16</v>
      </c>
      <c r="AM36" s="93">
        <v>20</v>
      </c>
      <c r="AN36" s="93">
        <v>18</v>
      </c>
      <c r="AO36" s="93">
        <v>84</v>
      </c>
      <c r="AP36" s="93">
        <v>65</v>
      </c>
      <c r="AQ36" s="93">
        <v>52</v>
      </c>
      <c r="AR36" s="93">
        <v>50</v>
      </c>
      <c r="AS36" s="93">
        <v>45</v>
      </c>
      <c r="AT36" s="93">
        <v>39</v>
      </c>
      <c r="AU36" s="93">
        <v>38</v>
      </c>
      <c r="AV36" s="93">
        <v>37</v>
      </c>
      <c r="AW36" s="93">
        <v>27</v>
      </c>
      <c r="AX36" s="93">
        <v>23</v>
      </c>
      <c r="AY36" s="93">
        <v>17</v>
      </c>
      <c r="AZ36" s="93">
        <v>18</v>
      </c>
      <c r="BA36" s="93">
        <v>9</v>
      </c>
      <c r="BB36" s="93">
        <v>6</v>
      </c>
      <c r="BC36" s="93">
        <v>15</v>
      </c>
      <c r="BD36" s="93">
        <v>1</v>
      </c>
      <c r="BE36" s="93">
        <v>8</v>
      </c>
      <c r="BF36" s="93">
        <v>7</v>
      </c>
      <c r="BG36" s="93">
        <v>14</v>
      </c>
      <c r="BH36" s="93">
        <v>760</v>
      </c>
      <c r="BI36" s="93">
        <v>10</v>
      </c>
      <c r="BJ36" s="93">
        <v>12</v>
      </c>
      <c r="BK36" s="93">
        <v>11</v>
      </c>
      <c r="BL36" s="93">
        <v>9</v>
      </c>
      <c r="BM36" s="93">
        <v>12</v>
      </c>
      <c r="BN36" s="93">
        <v>11</v>
      </c>
      <c r="BO36" s="93">
        <v>10</v>
      </c>
      <c r="BP36" s="93">
        <v>11</v>
      </c>
      <c r="BQ36" s="93">
        <v>12</v>
      </c>
      <c r="BR36" s="93">
        <v>9</v>
      </c>
      <c r="BS36" s="93">
        <v>10</v>
      </c>
      <c r="BT36" s="93">
        <v>12</v>
      </c>
      <c r="BU36" s="93">
        <v>10</v>
      </c>
      <c r="BV36" s="93">
        <v>13</v>
      </c>
      <c r="BW36" s="93">
        <v>15</v>
      </c>
      <c r="BX36" s="93">
        <v>15</v>
      </c>
      <c r="BY36" s="93">
        <v>18</v>
      </c>
      <c r="BZ36" s="93">
        <v>17</v>
      </c>
      <c r="CA36" s="93">
        <v>16</v>
      </c>
      <c r="CB36" s="93">
        <v>14</v>
      </c>
      <c r="CC36" s="93">
        <v>81</v>
      </c>
      <c r="CD36" s="93">
        <v>65</v>
      </c>
      <c r="CE36" s="93">
        <v>51</v>
      </c>
      <c r="CF36" s="93">
        <v>43</v>
      </c>
      <c r="CG36" s="93">
        <v>42</v>
      </c>
      <c r="CH36" s="93">
        <v>38</v>
      </c>
      <c r="CI36" s="93">
        <v>38</v>
      </c>
      <c r="CJ36" s="93">
        <v>37</v>
      </c>
      <c r="CK36" s="93">
        <v>30</v>
      </c>
      <c r="CL36" s="93">
        <v>26</v>
      </c>
      <c r="CM36" s="93">
        <v>19</v>
      </c>
      <c r="CN36" s="93">
        <v>19</v>
      </c>
      <c r="CO36" s="93">
        <v>13</v>
      </c>
      <c r="CP36" s="93">
        <v>9</v>
      </c>
      <c r="CQ36" s="93">
        <v>22</v>
      </c>
      <c r="CR36" s="93">
        <v>0</v>
      </c>
      <c r="CS36" s="93">
        <v>4</v>
      </c>
      <c r="CT36" s="93">
        <v>5</v>
      </c>
      <c r="CU36" s="93">
        <v>13</v>
      </c>
      <c r="CV36" s="93">
        <v>44</v>
      </c>
      <c r="CW36" s="93">
        <v>1</v>
      </c>
      <c r="CX36" s="93">
        <v>12</v>
      </c>
      <c r="CY36" s="93">
        <v>12</v>
      </c>
      <c r="CZ36" s="97">
        <v>27</v>
      </c>
      <c r="DA36" s="97">
        <v>60</v>
      </c>
      <c r="DB36" s="97">
        <v>80</v>
      </c>
      <c r="DC36" s="97">
        <v>320</v>
      </c>
    </row>
    <row r="37" spans="1:107" x14ac:dyDescent="0.25">
      <c r="A37" s="93" t="s">
        <v>574</v>
      </c>
      <c r="B37" s="96" t="s">
        <v>258</v>
      </c>
      <c r="C37" s="93" t="s">
        <v>68</v>
      </c>
      <c r="D37" s="93" t="s">
        <v>575</v>
      </c>
      <c r="E37" s="93" t="s">
        <v>412</v>
      </c>
      <c r="F37" s="93" t="s">
        <v>413</v>
      </c>
      <c r="G37" s="93" t="s">
        <v>3</v>
      </c>
      <c r="H37" s="93" t="s">
        <v>23</v>
      </c>
      <c r="I37" s="93" t="s">
        <v>47</v>
      </c>
      <c r="J37" s="93" t="s">
        <v>414</v>
      </c>
      <c r="K37" s="93" t="s">
        <v>415</v>
      </c>
      <c r="L37" s="93" t="s">
        <v>508</v>
      </c>
      <c r="M37" s="93" t="s">
        <v>413</v>
      </c>
      <c r="N37" s="93" t="s">
        <v>77</v>
      </c>
      <c r="O37" s="93" t="s">
        <v>254</v>
      </c>
      <c r="P37" s="93" t="s">
        <v>576</v>
      </c>
      <c r="Q37" s="93" t="s">
        <v>486</v>
      </c>
      <c r="R37" s="93" t="s">
        <v>577</v>
      </c>
      <c r="S37" s="93">
        <v>3297</v>
      </c>
      <c r="T37" s="93">
        <v>1646</v>
      </c>
      <c r="U37" s="93">
        <v>22</v>
      </c>
      <c r="V37" s="93">
        <v>21</v>
      </c>
      <c r="W37" s="93">
        <v>25</v>
      </c>
      <c r="X37" s="93">
        <v>27</v>
      </c>
      <c r="Y37" s="93">
        <v>26</v>
      </c>
      <c r="Z37" s="93">
        <v>26</v>
      </c>
      <c r="AA37" s="93">
        <v>32</v>
      </c>
      <c r="AB37" s="93">
        <v>32</v>
      </c>
      <c r="AC37" s="93">
        <v>33</v>
      </c>
      <c r="AD37" s="93">
        <v>30</v>
      </c>
      <c r="AE37" s="93">
        <v>31</v>
      </c>
      <c r="AF37" s="93">
        <v>31</v>
      </c>
      <c r="AG37" s="93">
        <v>32</v>
      </c>
      <c r="AH37" s="93">
        <v>32</v>
      </c>
      <c r="AI37" s="93">
        <v>30</v>
      </c>
      <c r="AJ37" s="93">
        <v>31</v>
      </c>
      <c r="AK37" s="93">
        <v>33</v>
      </c>
      <c r="AL37" s="93">
        <v>33</v>
      </c>
      <c r="AM37" s="93">
        <v>34</v>
      </c>
      <c r="AN37" s="93">
        <v>31</v>
      </c>
      <c r="AO37" s="93">
        <v>158</v>
      </c>
      <c r="AP37" s="93">
        <v>154</v>
      </c>
      <c r="AQ37" s="93">
        <v>131</v>
      </c>
      <c r="AR37" s="93">
        <v>111</v>
      </c>
      <c r="AS37" s="93">
        <v>96</v>
      </c>
      <c r="AT37" s="93">
        <v>87</v>
      </c>
      <c r="AU37" s="93">
        <v>77</v>
      </c>
      <c r="AV37" s="93">
        <v>69</v>
      </c>
      <c r="AW37" s="93">
        <v>53</v>
      </c>
      <c r="AX37" s="93">
        <v>42</v>
      </c>
      <c r="AY37" s="93">
        <v>29</v>
      </c>
      <c r="AZ37" s="93">
        <v>20</v>
      </c>
      <c r="BA37" s="93">
        <v>14</v>
      </c>
      <c r="BB37" s="93">
        <v>10</v>
      </c>
      <c r="BC37" s="93">
        <v>24</v>
      </c>
      <c r="BD37" s="93">
        <v>1</v>
      </c>
      <c r="BE37" s="93">
        <v>11</v>
      </c>
      <c r="BF37" s="93">
        <v>13</v>
      </c>
      <c r="BG37" s="93">
        <v>26</v>
      </c>
      <c r="BH37" s="93">
        <v>1651</v>
      </c>
      <c r="BI37" s="93">
        <v>21</v>
      </c>
      <c r="BJ37" s="93">
        <v>19</v>
      </c>
      <c r="BK37" s="93">
        <v>25</v>
      </c>
      <c r="BL37" s="93">
        <v>25</v>
      </c>
      <c r="BM37" s="93">
        <v>24</v>
      </c>
      <c r="BN37" s="93">
        <v>25</v>
      </c>
      <c r="BO37" s="93">
        <v>27</v>
      </c>
      <c r="BP37" s="93">
        <v>29</v>
      </c>
      <c r="BQ37" s="93">
        <v>30</v>
      </c>
      <c r="BR37" s="93">
        <v>29</v>
      </c>
      <c r="BS37" s="93">
        <v>28</v>
      </c>
      <c r="BT37" s="93">
        <v>29</v>
      </c>
      <c r="BU37" s="93">
        <v>31</v>
      </c>
      <c r="BV37" s="93">
        <v>30</v>
      </c>
      <c r="BW37" s="93">
        <v>29</v>
      </c>
      <c r="BX37" s="93">
        <v>30</v>
      </c>
      <c r="BY37" s="93">
        <v>32</v>
      </c>
      <c r="BZ37" s="93">
        <v>30</v>
      </c>
      <c r="CA37" s="93">
        <v>33</v>
      </c>
      <c r="CB37" s="93">
        <v>30</v>
      </c>
      <c r="CC37" s="93">
        <v>155</v>
      </c>
      <c r="CD37" s="93">
        <v>153</v>
      </c>
      <c r="CE37" s="93">
        <v>129</v>
      </c>
      <c r="CF37" s="93">
        <v>112</v>
      </c>
      <c r="CG37" s="93">
        <v>104</v>
      </c>
      <c r="CH37" s="93">
        <v>93</v>
      </c>
      <c r="CI37" s="93">
        <v>83</v>
      </c>
      <c r="CJ37" s="93">
        <v>70</v>
      </c>
      <c r="CK37" s="93">
        <v>56</v>
      </c>
      <c r="CL37" s="93">
        <v>45</v>
      </c>
      <c r="CM37" s="93">
        <v>33</v>
      </c>
      <c r="CN37" s="93">
        <v>27</v>
      </c>
      <c r="CO37" s="93">
        <v>19</v>
      </c>
      <c r="CP37" s="93">
        <v>17</v>
      </c>
      <c r="CQ37" s="93">
        <v>36</v>
      </c>
      <c r="CR37" s="93">
        <v>0</v>
      </c>
      <c r="CS37" s="93">
        <v>9</v>
      </c>
      <c r="CT37" s="93">
        <v>11</v>
      </c>
      <c r="CU37" s="93">
        <v>24</v>
      </c>
      <c r="CV37" s="93">
        <v>78</v>
      </c>
      <c r="CW37" s="93">
        <v>1</v>
      </c>
      <c r="CX37" s="93">
        <v>20</v>
      </c>
      <c r="CY37" s="93">
        <v>24</v>
      </c>
      <c r="CZ37" s="97">
        <v>50</v>
      </c>
      <c r="DA37" s="97">
        <v>147</v>
      </c>
      <c r="DB37" s="97">
        <v>155</v>
      </c>
      <c r="DC37" s="97">
        <v>746</v>
      </c>
    </row>
    <row r="38" spans="1:107" x14ac:dyDescent="0.25">
      <c r="A38" s="93" t="s">
        <v>578</v>
      </c>
      <c r="B38" s="96" t="s">
        <v>14</v>
      </c>
      <c r="C38" s="93" t="s">
        <v>68</v>
      </c>
      <c r="D38" s="93" t="s">
        <v>579</v>
      </c>
      <c r="E38" s="93" t="s">
        <v>412</v>
      </c>
      <c r="F38" s="93" t="s">
        <v>413</v>
      </c>
      <c r="G38" s="93" t="s">
        <v>2</v>
      </c>
      <c r="H38" s="93" t="s">
        <v>14</v>
      </c>
      <c r="I38" s="93" t="s">
        <v>38</v>
      </c>
      <c r="J38" s="93" t="s">
        <v>414</v>
      </c>
      <c r="K38" s="93" t="s">
        <v>415</v>
      </c>
      <c r="L38" s="93" t="s">
        <v>447</v>
      </c>
      <c r="M38" s="93" t="s">
        <v>413</v>
      </c>
      <c r="N38" s="93" t="s">
        <v>77</v>
      </c>
      <c r="O38" s="93" t="s">
        <v>16</v>
      </c>
      <c r="P38" s="93" t="s">
        <v>580</v>
      </c>
      <c r="Q38" s="93" t="s">
        <v>504</v>
      </c>
      <c r="R38" s="93" t="s">
        <v>581</v>
      </c>
      <c r="S38" s="93">
        <v>1490</v>
      </c>
      <c r="T38" s="93">
        <v>764</v>
      </c>
      <c r="U38" s="93">
        <v>10</v>
      </c>
      <c r="V38" s="93">
        <v>13</v>
      </c>
      <c r="W38" s="93">
        <v>14</v>
      </c>
      <c r="X38" s="93">
        <v>12</v>
      </c>
      <c r="Y38" s="93">
        <v>9</v>
      </c>
      <c r="Z38" s="93">
        <v>12</v>
      </c>
      <c r="AA38" s="93">
        <v>7</v>
      </c>
      <c r="AB38" s="93">
        <v>12</v>
      </c>
      <c r="AC38" s="93">
        <v>10</v>
      </c>
      <c r="AD38" s="93">
        <v>12</v>
      </c>
      <c r="AE38" s="93">
        <v>12</v>
      </c>
      <c r="AF38" s="93">
        <v>8</v>
      </c>
      <c r="AG38" s="93">
        <v>10</v>
      </c>
      <c r="AH38" s="93">
        <v>15</v>
      </c>
      <c r="AI38" s="93">
        <v>15</v>
      </c>
      <c r="AJ38" s="93">
        <v>15</v>
      </c>
      <c r="AK38" s="93">
        <v>16</v>
      </c>
      <c r="AL38" s="93">
        <v>20</v>
      </c>
      <c r="AM38" s="93">
        <v>18</v>
      </c>
      <c r="AN38" s="93">
        <v>20</v>
      </c>
      <c r="AO38" s="93">
        <v>81</v>
      </c>
      <c r="AP38" s="93">
        <v>72</v>
      </c>
      <c r="AQ38" s="93">
        <v>54</v>
      </c>
      <c r="AR38" s="93">
        <v>46</v>
      </c>
      <c r="AS38" s="93">
        <v>46</v>
      </c>
      <c r="AT38" s="93">
        <v>40</v>
      </c>
      <c r="AU38" s="93">
        <v>40</v>
      </c>
      <c r="AV38" s="93">
        <v>35</v>
      </c>
      <c r="AW38" s="93">
        <v>30</v>
      </c>
      <c r="AX38" s="93">
        <v>20</v>
      </c>
      <c r="AY38" s="93">
        <v>15</v>
      </c>
      <c r="AZ38" s="93">
        <v>12</v>
      </c>
      <c r="BA38" s="93">
        <v>7</v>
      </c>
      <c r="BB38" s="93">
        <v>3</v>
      </c>
      <c r="BC38" s="93">
        <v>10</v>
      </c>
      <c r="BD38" s="93">
        <v>2</v>
      </c>
      <c r="BE38" s="93">
        <v>10</v>
      </c>
      <c r="BF38" s="93">
        <v>7</v>
      </c>
      <c r="BG38" s="93">
        <v>16</v>
      </c>
      <c r="BH38" s="93">
        <v>726</v>
      </c>
      <c r="BI38" s="93">
        <v>9</v>
      </c>
      <c r="BJ38" s="93">
        <v>9</v>
      </c>
      <c r="BK38" s="93">
        <v>10</v>
      </c>
      <c r="BL38" s="93">
        <v>11</v>
      </c>
      <c r="BM38" s="93">
        <v>9</v>
      </c>
      <c r="BN38" s="93">
        <v>11</v>
      </c>
      <c r="BO38" s="93">
        <v>9</v>
      </c>
      <c r="BP38" s="93">
        <v>11</v>
      </c>
      <c r="BQ38" s="93">
        <v>12</v>
      </c>
      <c r="BR38" s="93">
        <v>9</v>
      </c>
      <c r="BS38" s="93">
        <v>8</v>
      </c>
      <c r="BT38" s="93">
        <v>9</v>
      </c>
      <c r="BU38" s="93">
        <v>9</v>
      </c>
      <c r="BV38" s="93">
        <v>13</v>
      </c>
      <c r="BW38" s="93">
        <v>13</v>
      </c>
      <c r="BX38" s="93">
        <v>17</v>
      </c>
      <c r="BY38" s="93">
        <v>19</v>
      </c>
      <c r="BZ38" s="93">
        <v>14</v>
      </c>
      <c r="CA38" s="93">
        <v>19</v>
      </c>
      <c r="CB38" s="93">
        <v>19</v>
      </c>
      <c r="CC38" s="93">
        <v>87</v>
      </c>
      <c r="CD38" s="93">
        <v>62</v>
      </c>
      <c r="CE38" s="93">
        <v>52</v>
      </c>
      <c r="CF38" s="93">
        <v>40</v>
      </c>
      <c r="CG38" s="93">
        <v>35</v>
      </c>
      <c r="CH38" s="93">
        <v>41</v>
      </c>
      <c r="CI38" s="93">
        <v>35</v>
      </c>
      <c r="CJ38" s="93">
        <v>32</v>
      </c>
      <c r="CK38" s="93">
        <v>29</v>
      </c>
      <c r="CL38" s="93">
        <v>27</v>
      </c>
      <c r="CM38" s="93">
        <v>15</v>
      </c>
      <c r="CN38" s="93">
        <v>13</v>
      </c>
      <c r="CO38" s="93">
        <v>11</v>
      </c>
      <c r="CP38" s="93">
        <v>6</v>
      </c>
      <c r="CQ38" s="93">
        <v>17</v>
      </c>
      <c r="CR38" s="93">
        <v>1</v>
      </c>
      <c r="CS38" s="93">
        <v>5</v>
      </c>
      <c r="CT38" s="93">
        <v>4</v>
      </c>
      <c r="CU38" s="93">
        <v>14</v>
      </c>
      <c r="CV38" s="93">
        <v>38</v>
      </c>
      <c r="CW38" s="93">
        <v>3</v>
      </c>
      <c r="CX38" s="93">
        <v>15</v>
      </c>
      <c r="CY38" s="93">
        <v>11</v>
      </c>
      <c r="CZ38" s="97">
        <v>30</v>
      </c>
      <c r="DA38" s="97">
        <v>52</v>
      </c>
      <c r="DB38" s="97">
        <v>88</v>
      </c>
      <c r="DC38" s="97">
        <v>317</v>
      </c>
    </row>
    <row r="39" spans="1:107" x14ac:dyDescent="0.25">
      <c r="A39" s="93" t="s">
        <v>582</v>
      </c>
      <c r="B39" s="96" t="s">
        <v>273</v>
      </c>
      <c r="C39" s="93" t="s">
        <v>64</v>
      </c>
      <c r="D39" s="93" t="s">
        <v>583</v>
      </c>
      <c r="E39" s="93" t="s">
        <v>412</v>
      </c>
      <c r="F39" s="93" t="s">
        <v>413</v>
      </c>
      <c r="G39" s="93" t="s">
        <v>4</v>
      </c>
      <c r="H39" s="93" t="s">
        <v>29</v>
      </c>
      <c r="I39" s="93" t="s">
        <v>54</v>
      </c>
      <c r="J39" s="93" t="s">
        <v>414</v>
      </c>
      <c r="K39" s="93" t="s">
        <v>415</v>
      </c>
      <c r="L39" s="93" t="s">
        <v>416</v>
      </c>
      <c r="M39" s="93" t="s">
        <v>413</v>
      </c>
      <c r="N39" s="93" t="s">
        <v>77</v>
      </c>
      <c r="O39" s="93" t="s">
        <v>78</v>
      </c>
      <c r="P39" s="93" t="s">
        <v>584</v>
      </c>
      <c r="Q39" s="93" t="s">
        <v>564</v>
      </c>
      <c r="R39" s="93" t="s">
        <v>585</v>
      </c>
      <c r="S39" s="93">
        <v>952</v>
      </c>
      <c r="T39" s="93">
        <v>464</v>
      </c>
      <c r="U39" s="93">
        <v>9</v>
      </c>
      <c r="V39" s="93">
        <v>9</v>
      </c>
      <c r="W39" s="93">
        <v>6</v>
      </c>
      <c r="X39" s="93">
        <v>8</v>
      </c>
      <c r="Y39" s="93">
        <v>6</v>
      </c>
      <c r="Z39" s="93">
        <v>10</v>
      </c>
      <c r="AA39" s="93">
        <v>6</v>
      </c>
      <c r="AB39" s="93">
        <v>6</v>
      </c>
      <c r="AC39" s="93">
        <v>11</v>
      </c>
      <c r="AD39" s="93">
        <v>7</v>
      </c>
      <c r="AE39" s="93">
        <v>7</v>
      </c>
      <c r="AF39" s="93">
        <v>8</v>
      </c>
      <c r="AG39" s="93">
        <v>8</v>
      </c>
      <c r="AH39" s="93">
        <v>8</v>
      </c>
      <c r="AI39" s="93">
        <v>6</v>
      </c>
      <c r="AJ39" s="93">
        <v>7</v>
      </c>
      <c r="AK39" s="93">
        <v>9</v>
      </c>
      <c r="AL39" s="93">
        <v>9</v>
      </c>
      <c r="AM39" s="93">
        <v>12</v>
      </c>
      <c r="AN39" s="93">
        <v>10</v>
      </c>
      <c r="AO39" s="93">
        <v>40</v>
      </c>
      <c r="AP39" s="93">
        <v>33</v>
      </c>
      <c r="AQ39" s="93">
        <v>28</v>
      </c>
      <c r="AR39" s="93">
        <v>24</v>
      </c>
      <c r="AS39" s="93">
        <v>28</v>
      </c>
      <c r="AT39" s="93">
        <v>25</v>
      </c>
      <c r="AU39" s="93">
        <v>29</v>
      </c>
      <c r="AV39" s="93">
        <v>30</v>
      </c>
      <c r="AW39" s="93">
        <v>16</v>
      </c>
      <c r="AX39" s="93">
        <v>14</v>
      </c>
      <c r="AY39" s="93">
        <v>12</v>
      </c>
      <c r="AZ39" s="93">
        <v>8</v>
      </c>
      <c r="BA39" s="93">
        <v>8</v>
      </c>
      <c r="BB39" s="93">
        <v>5</v>
      </c>
      <c r="BC39" s="93">
        <v>13</v>
      </c>
      <c r="BD39" s="93">
        <v>0</v>
      </c>
      <c r="BE39" s="93">
        <v>5</v>
      </c>
      <c r="BF39" s="93">
        <v>6</v>
      </c>
      <c r="BG39" s="93">
        <v>11</v>
      </c>
      <c r="BH39" s="93">
        <v>488</v>
      </c>
      <c r="BI39" s="93">
        <v>3</v>
      </c>
      <c r="BJ39" s="93">
        <v>8</v>
      </c>
      <c r="BK39" s="93">
        <v>8</v>
      </c>
      <c r="BL39" s="93">
        <v>7</v>
      </c>
      <c r="BM39" s="93">
        <v>9</v>
      </c>
      <c r="BN39" s="93">
        <v>12</v>
      </c>
      <c r="BO39" s="93">
        <v>6</v>
      </c>
      <c r="BP39" s="93">
        <v>8</v>
      </c>
      <c r="BQ39" s="93">
        <v>7</v>
      </c>
      <c r="BR39" s="93">
        <v>6</v>
      </c>
      <c r="BS39" s="93">
        <v>7</v>
      </c>
      <c r="BT39" s="93">
        <v>7</v>
      </c>
      <c r="BU39" s="93">
        <v>7</v>
      </c>
      <c r="BV39" s="93">
        <v>5</v>
      </c>
      <c r="BW39" s="93">
        <v>9</v>
      </c>
      <c r="BX39" s="93">
        <v>9</v>
      </c>
      <c r="BY39" s="93">
        <v>10</v>
      </c>
      <c r="BZ39" s="93">
        <v>9</v>
      </c>
      <c r="CA39" s="93">
        <v>9</v>
      </c>
      <c r="CB39" s="93">
        <v>9</v>
      </c>
      <c r="CC39" s="93">
        <v>43</v>
      </c>
      <c r="CD39" s="93">
        <v>38</v>
      </c>
      <c r="CE39" s="93">
        <v>35</v>
      </c>
      <c r="CF39" s="93">
        <v>31</v>
      </c>
      <c r="CG39" s="93">
        <v>25</v>
      </c>
      <c r="CH39" s="93">
        <v>32</v>
      </c>
      <c r="CI39" s="93">
        <v>29</v>
      </c>
      <c r="CJ39" s="93">
        <v>23</v>
      </c>
      <c r="CK39" s="93">
        <v>16</v>
      </c>
      <c r="CL39" s="93">
        <v>17</v>
      </c>
      <c r="CM39" s="93">
        <v>12</v>
      </c>
      <c r="CN39" s="93">
        <v>11</v>
      </c>
      <c r="CO39" s="93">
        <v>11</v>
      </c>
      <c r="CP39" s="93">
        <v>7</v>
      </c>
      <c r="CQ39" s="93">
        <v>18</v>
      </c>
      <c r="CR39" s="93">
        <v>0</v>
      </c>
      <c r="CS39" s="93">
        <v>1</v>
      </c>
      <c r="CT39" s="93">
        <v>2</v>
      </c>
      <c r="CU39" s="93">
        <v>4</v>
      </c>
      <c r="CV39" s="93">
        <v>23</v>
      </c>
      <c r="CW39" s="93">
        <v>0</v>
      </c>
      <c r="CX39" s="93">
        <v>6</v>
      </c>
      <c r="CY39" s="93">
        <v>8</v>
      </c>
      <c r="CZ39" s="97">
        <v>15</v>
      </c>
      <c r="DA39" s="97">
        <v>35</v>
      </c>
      <c r="DB39" s="97">
        <v>46</v>
      </c>
      <c r="DC39" s="97">
        <v>204</v>
      </c>
    </row>
    <row r="40" spans="1:107" x14ac:dyDescent="0.25">
      <c r="A40" s="93" t="s">
        <v>586</v>
      </c>
      <c r="B40" s="96" t="s">
        <v>267</v>
      </c>
      <c r="C40" s="93" t="s">
        <v>68</v>
      </c>
      <c r="D40" s="93" t="s">
        <v>587</v>
      </c>
      <c r="E40" s="93" t="s">
        <v>412</v>
      </c>
      <c r="F40" s="93" t="s">
        <v>413</v>
      </c>
      <c r="G40" s="93" t="s">
        <v>3</v>
      </c>
      <c r="H40" s="93" t="s">
        <v>21</v>
      </c>
      <c r="I40" s="93" t="s">
        <v>45</v>
      </c>
      <c r="J40" s="93" t="s">
        <v>414</v>
      </c>
      <c r="K40" s="93" t="s">
        <v>415</v>
      </c>
      <c r="L40" s="93" t="s">
        <v>508</v>
      </c>
      <c r="M40" s="93" t="s">
        <v>413</v>
      </c>
      <c r="N40" s="93" t="s">
        <v>77</v>
      </c>
      <c r="O40" s="93" t="s">
        <v>254</v>
      </c>
      <c r="P40" s="93" t="s">
        <v>588</v>
      </c>
      <c r="Q40" s="93" t="s">
        <v>589</v>
      </c>
      <c r="R40" s="93" t="s">
        <v>590</v>
      </c>
      <c r="S40" s="93">
        <v>2594</v>
      </c>
      <c r="T40" s="93">
        <v>1321</v>
      </c>
      <c r="U40" s="93">
        <v>14</v>
      </c>
      <c r="V40" s="93">
        <v>18</v>
      </c>
      <c r="W40" s="93">
        <v>23</v>
      </c>
      <c r="X40" s="93">
        <v>19</v>
      </c>
      <c r="Y40" s="93">
        <v>22</v>
      </c>
      <c r="Z40" s="93">
        <v>26</v>
      </c>
      <c r="AA40" s="93">
        <v>12</v>
      </c>
      <c r="AB40" s="93">
        <v>13</v>
      </c>
      <c r="AC40" s="93">
        <v>16</v>
      </c>
      <c r="AD40" s="93">
        <v>15</v>
      </c>
      <c r="AE40" s="93">
        <v>19</v>
      </c>
      <c r="AF40" s="93">
        <v>15</v>
      </c>
      <c r="AG40" s="93">
        <v>19</v>
      </c>
      <c r="AH40" s="93">
        <v>17</v>
      </c>
      <c r="AI40" s="93">
        <v>21</v>
      </c>
      <c r="AJ40" s="93">
        <v>15</v>
      </c>
      <c r="AK40" s="93">
        <v>27</v>
      </c>
      <c r="AL40" s="93">
        <v>24</v>
      </c>
      <c r="AM40" s="93">
        <v>22</v>
      </c>
      <c r="AN40" s="93">
        <v>20</v>
      </c>
      <c r="AO40" s="93">
        <v>105</v>
      </c>
      <c r="AP40" s="93">
        <v>113</v>
      </c>
      <c r="AQ40" s="93">
        <v>103</v>
      </c>
      <c r="AR40" s="93">
        <v>99</v>
      </c>
      <c r="AS40" s="93">
        <v>92</v>
      </c>
      <c r="AT40" s="93">
        <v>81</v>
      </c>
      <c r="AU40" s="93">
        <v>84</v>
      </c>
      <c r="AV40" s="93">
        <v>75</v>
      </c>
      <c r="AW40" s="93">
        <v>59</v>
      </c>
      <c r="AX40" s="93">
        <v>41</v>
      </c>
      <c r="AY40" s="93">
        <v>32</v>
      </c>
      <c r="AZ40" s="93">
        <v>32</v>
      </c>
      <c r="BA40" s="93">
        <v>17</v>
      </c>
      <c r="BB40" s="93">
        <v>13</v>
      </c>
      <c r="BC40" s="93">
        <v>30</v>
      </c>
      <c r="BD40" s="93">
        <v>1</v>
      </c>
      <c r="BE40" s="93">
        <v>9</v>
      </c>
      <c r="BF40" s="93">
        <v>13</v>
      </c>
      <c r="BG40" s="93">
        <v>20</v>
      </c>
      <c r="BH40" s="93">
        <v>1273</v>
      </c>
      <c r="BI40" s="93">
        <v>14</v>
      </c>
      <c r="BJ40" s="93">
        <v>14</v>
      </c>
      <c r="BK40" s="93">
        <v>16</v>
      </c>
      <c r="BL40" s="93">
        <v>14</v>
      </c>
      <c r="BM40" s="93">
        <v>22</v>
      </c>
      <c r="BN40" s="93">
        <v>14</v>
      </c>
      <c r="BO40" s="93">
        <v>13</v>
      </c>
      <c r="BP40" s="93">
        <v>13</v>
      </c>
      <c r="BQ40" s="93">
        <v>17</v>
      </c>
      <c r="BR40" s="93">
        <v>17</v>
      </c>
      <c r="BS40" s="93">
        <v>16</v>
      </c>
      <c r="BT40" s="93">
        <v>18</v>
      </c>
      <c r="BU40" s="93">
        <v>19</v>
      </c>
      <c r="BV40" s="93">
        <v>13</v>
      </c>
      <c r="BW40" s="93">
        <v>15</v>
      </c>
      <c r="BX40" s="93">
        <v>17</v>
      </c>
      <c r="BY40" s="93">
        <v>21</v>
      </c>
      <c r="BZ40" s="93">
        <v>13</v>
      </c>
      <c r="CA40" s="93">
        <v>24</v>
      </c>
      <c r="CB40" s="93">
        <v>26</v>
      </c>
      <c r="CC40" s="93">
        <v>115</v>
      </c>
      <c r="CD40" s="93">
        <v>113</v>
      </c>
      <c r="CE40" s="93">
        <v>82</v>
      </c>
      <c r="CF40" s="93">
        <v>84</v>
      </c>
      <c r="CG40" s="93">
        <v>78</v>
      </c>
      <c r="CH40" s="93">
        <v>79</v>
      </c>
      <c r="CI40" s="93">
        <v>68</v>
      </c>
      <c r="CJ40" s="93">
        <v>75</v>
      </c>
      <c r="CK40" s="93">
        <v>56</v>
      </c>
      <c r="CL40" s="93">
        <v>42</v>
      </c>
      <c r="CM40" s="93">
        <v>39</v>
      </c>
      <c r="CN40" s="93">
        <v>46</v>
      </c>
      <c r="CO40" s="93">
        <v>28</v>
      </c>
      <c r="CP40" s="93">
        <v>28</v>
      </c>
      <c r="CQ40" s="93">
        <v>56</v>
      </c>
      <c r="CR40" s="93">
        <v>1</v>
      </c>
      <c r="CS40" s="93">
        <v>8</v>
      </c>
      <c r="CT40" s="93">
        <v>6</v>
      </c>
      <c r="CU40" s="93">
        <v>20</v>
      </c>
      <c r="CV40" s="93">
        <v>55</v>
      </c>
      <c r="CW40" s="93">
        <v>2</v>
      </c>
      <c r="CX40" s="93">
        <v>17</v>
      </c>
      <c r="CY40" s="93">
        <v>19</v>
      </c>
      <c r="CZ40" s="97">
        <v>40</v>
      </c>
      <c r="DA40" s="97">
        <v>81</v>
      </c>
      <c r="DB40" s="97">
        <v>101</v>
      </c>
      <c r="DC40" s="97">
        <v>551</v>
      </c>
    </row>
    <row r="41" spans="1:107" x14ac:dyDescent="0.25">
      <c r="A41" s="93" t="s">
        <v>591</v>
      </c>
      <c r="B41" s="96" t="s">
        <v>269</v>
      </c>
      <c r="C41" s="93" t="s">
        <v>68</v>
      </c>
      <c r="D41" s="93" t="s">
        <v>592</v>
      </c>
      <c r="E41" s="93" t="s">
        <v>412</v>
      </c>
      <c r="F41" s="93" t="s">
        <v>413</v>
      </c>
      <c r="G41" s="93" t="s">
        <v>3</v>
      </c>
      <c r="H41" s="93" t="s">
        <v>22</v>
      </c>
      <c r="I41" s="93" t="s">
        <v>46</v>
      </c>
      <c r="J41" s="93" t="s">
        <v>414</v>
      </c>
      <c r="K41" s="93" t="s">
        <v>415</v>
      </c>
      <c r="L41" s="93" t="s">
        <v>508</v>
      </c>
      <c r="M41" s="93" t="s">
        <v>413</v>
      </c>
      <c r="N41" s="93" t="s">
        <v>77</v>
      </c>
      <c r="O41" s="93" t="s">
        <v>254</v>
      </c>
      <c r="P41" s="93" t="s">
        <v>593</v>
      </c>
      <c r="Q41" s="93" t="s">
        <v>594</v>
      </c>
      <c r="R41" s="93" t="s">
        <v>419</v>
      </c>
      <c r="S41" s="93">
        <v>2818</v>
      </c>
      <c r="T41" s="93">
        <v>1381</v>
      </c>
      <c r="U41" s="93">
        <v>20</v>
      </c>
      <c r="V41" s="93">
        <v>16</v>
      </c>
      <c r="W41" s="93">
        <v>17</v>
      </c>
      <c r="X41" s="93">
        <v>12</v>
      </c>
      <c r="Y41" s="93">
        <v>12</v>
      </c>
      <c r="Z41" s="93">
        <v>10</v>
      </c>
      <c r="AA41" s="93">
        <v>13</v>
      </c>
      <c r="AB41" s="93">
        <v>15</v>
      </c>
      <c r="AC41" s="93">
        <v>14</v>
      </c>
      <c r="AD41" s="93">
        <v>19</v>
      </c>
      <c r="AE41" s="93">
        <v>20</v>
      </c>
      <c r="AF41" s="93">
        <v>15</v>
      </c>
      <c r="AG41" s="93">
        <v>14</v>
      </c>
      <c r="AH41" s="93">
        <v>10</v>
      </c>
      <c r="AI41" s="93">
        <v>18</v>
      </c>
      <c r="AJ41" s="93">
        <v>13</v>
      </c>
      <c r="AK41" s="93">
        <v>20</v>
      </c>
      <c r="AL41" s="93">
        <v>14</v>
      </c>
      <c r="AM41" s="93">
        <v>17</v>
      </c>
      <c r="AN41" s="93">
        <v>25</v>
      </c>
      <c r="AO41" s="93">
        <v>91</v>
      </c>
      <c r="AP41" s="93">
        <v>134</v>
      </c>
      <c r="AQ41" s="93">
        <v>116</v>
      </c>
      <c r="AR41" s="93">
        <v>92</v>
      </c>
      <c r="AS41" s="93">
        <v>108</v>
      </c>
      <c r="AT41" s="93">
        <v>81</v>
      </c>
      <c r="AU41" s="93">
        <v>98</v>
      </c>
      <c r="AV41" s="93">
        <v>104</v>
      </c>
      <c r="AW41" s="93">
        <v>79</v>
      </c>
      <c r="AX41" s="93">
        <v>54</v>
      </c>
      <c r="AY41" s="93">
        <v>31</v>
      </c>
      <c r="AZ41" s="93">
        <v>38</v>
      </c>
      <c r="BA41" s="93">
        <v>23</v>
      </c>
      <c r="BB41" s="93">
        <v>18</v>
      </c>
      <c r="BC41" s="93">
        <v>41</v>
      </c>
      <c r="BD41" s="93">
        <v>1</v>
      </c>
      <c r="BE41" s="93">
        <v>8</v>
      </c>
      <c r="BF41" s="93">
        <v>12</v>
      </c>
      <c r="BG41" s="93">
        <v>22</v>
      </c>
      <c r="BH41" s="93">
        <v>1437</v>
      </c>
      <c r="BI41" s="93">
        <v>15</v>
      </c>
      <c r="BJ41" s="93">
        <v>21</v>
      </c>
      <c r="BK41" s="93">
        <v>15</v>
      </c>
      <c r="BL41" s="93">
        <v>15</v>
      </c>
      <c r="BM41" s="93">
        <v>16</v>
      </c>
      <c r="BN41" s="93">
        <v>10</v>
      </c>
      <c r="BO41" s="93">
        <v>15</v>
      </c>
      <c r="BP41" s="93">
        <v>13</v>
      </c>
      <c r="BQ41" s="93">
        <v>22</v>
      </c>
      <c r="BR41" s="93">
        <v>16</v>
      </c>
      <c r="BS41" s="93">
        <v>24</v>
      </c>
      <c r="BT41" s="93">
        <v>14</v>
      </c>
      <c r="BU41" s="93">
        <v>15</v>
      </c>
      <c r="BV41" s="93">
        <v>18</v>
      </c>
      <c r="BW41" s="93">
        <v>12</v>
      </c>
      <c r="BX41" s="93">
        <v>18</v>
      </c>
      <c r="BY41" s="93">
        <v>13</v>
      </c>
      <c r="BZ41" s="93">
        <v>17</v>
      </c>
      <c r="CA41" s="93">
        <v>15</v>
      </c>
      <c r="CB41" s="93">
        <v>14</v>
      </c>
      <c r="CC41" s="93">
        <v>107</v>
      </c>
      <c r="CD41" s="93">
        <v>132</v>
      </c>
      <c r="CE41" s="93">
        <v>117</v>
      </c>
      <c r="CF41" s="93">
        <v>95</v>
      </c>
      <c r="CG41" s="93">
        <v>80</v>
      </c>
      <c r="CH41" s="93">
        <v>91</v>
      </c>
      <c r="CI41" s="93">
        <v>103</v>
      </c>
      <c r="CJ41" s="93">
        <v>98</v>
      </c>
      <c r="CK41" s="93">
        <v>67</v>
      </c>
      <c r="CL41" s="93">
        <v>60</v>
      </c>
      <c r="CM41" s="93">
        <v>36</v>
      </c>
      <c r="CN41" s="93">
        <v>47</v>
      </c>
      <c r="CO41" s="93">
        <v>50</v>
      </c>
      <c r="CP41" s="93">
        <v>36</v>
      </c>
      <c r="CQ41" s="93">
        <v>86</v>
      </c>
      <c r="CR41" s="93">
        <v>1</v>
      </c>
      <c r="CS41" s="93">
        <v>8</v>
      </c>
      <c r="CT41" s="93">
        <v>7</v>
      </c>
      <c r="CU41" s="93">
        <v>16</v>
      </c>
      <c r="CV41" s="93">
        <v>77</v>
      </c>
      <c r="CW41" s="93">
        <v>2</v>
      </c>
      <c r="CX41" s="93">
        <v>16</v>
      </c>
      <c r="CY41" s="93">
        <v>19</v>
      </c>
      <c r="CZ41" s="97">
        <v>38</v>
      </c>
      <c r="DA41" s="97">
        <v>83</v>
      </c>
      <c r="DB41" s="97">
        <v>77</v>
      </c>
      <c r="DC41" s="97">
        <v>622</v>
      </c>
    </row>
    <row r="42" spans="1:107" x14ac:dyDescent="0.25">
      <c r="A42" s="93" t="s">
        <v>595</v>
      </c>
      <c r="B42" s="96" t="s">
        <v>596</v>
      </c>
      <c r="C42" s="93" t="s">
        <v>68</v>
      </c>
      <c r="D42" s="93" t="s">
        <v>597</v>
      </c>
      <c r="E42" s="93" t="s">
        <v>598</v>
      </c>
      <c r="F42" s="93" t="s">
        <v>413</v>
      </c>
      <c r="G42" s="93" t="s">
        <v>3</v>
      </c>
      <c r="H42" s="93" t="s">
        <v>23</v>
      </c>
      <c r="I42" s="93" t="s">
        <v>47</v>
      </c>
      <c r="J42" s="93" t="s">
        <v>414</v>
      </c>
      <c r="K42" s="93" t="s">
        <v>415</v>
      </c>
      <c r="L42" s="93" t="s">
        <v>415</v>
      </c>
      <c r="M42" s="93" t="s">
        <v>413</v>
      </c>
      <c r="N42" s="93" t="s">
        <v>77</v>
      </c>
      <c r="O42" s="93" t="s">
        <v>255</v>
      </c>
      <c r="P42" s="93" t="s">
        <v>495</v>
      </c>
      <c r="Q42" s="93" t="s">
        <v>486</v>
      </c>
      <c r="R42" s="93" t="s">
        <v>496</v>
      </c>
      <c r="S42" s="93">
        <v>1321</v>
      </c>
      <c r="T42" s="93">
        <v>659</v>
      </c>
      <c r="U42" s="93">
        <v>9</v>
      </c>
      <c r="V42" s="93">
        <v>8</v>
      </c>
      <c r="W42" s="93">
        <v>10</v>
      </c>
      <c r="X42" s="93">
        <v>11</v>
      </c>
      <c r="Y42" s="93">
        <v>10</v>
      </c>
      <c r="Z42" s="93">
        <v>10</v>
      </c>
      <c r="AA42" s="93">
        <v>13</v>
      </c>
      <c r="AB42" s="93">
        <v>13</v>
      </c>
      <c r="AC42" s="93">
        <v>13</v>
      </c>
      <c r="AD42" s="93">
        <v>12</v>
      </c>
      <c r="AE42" s="93">
        <v>13</v>
      </c>
      <c r="AF42" s="93">
        <v>12</v>
      </c>
      <c r="AG42" s="93">
        <v>13</v>
      </c>
      <c r="AH42" s="93">
        <v>13</v>
      </c>
      <c r="AI42" s="93">
        <v>12</v>
      </c>
      <c r="AJ42" s="93">
        <v>12</v>
      </c>
      <c r="AK42" s="93">
        <v>13</v>
      </c>
      <c r="AL42" s="93">
        <v>13</v>
      </c>
      <c r="AM42" s="93">
        <v>13</v>
      </c>
      <c r="AN42" s="93">
        <v>13</v>
      </c>
      <c r="AO42" s="93">
        <v>63</v>
      </c>
      <c r="AP42" s="93">
        <v>62</v>
      </c>
      <c r="AQ42" s="93">
        <v>52</v>
      </c>
      <c r="AR42" s="93">
        <v>45</v>
      </c>
      <c r="AS42" s="93">
        <v>39</v>
      </c>
      <c r="AT42" s="93">
        <v>35</v>
      </c>
      <c r="AU42" s="93">
        <v>31</v>
      </c>
      <c r="AV42" s="93">
        <v>28</v>
      </c>
      <c r="AW42" s="93">
        <v>21</v>
      </c>
      <c r="AX42" s="93">
        <v>17</v>
      </c>
      <c r="AY42" s="93">
        <v>12</v>
      </c>
      <c r="AZ42" s="93">
        <v>8</v>
      </c>
      <c r="BA42" s="93">
        <v>6</v>
      </c>
      <c r="BB42" s="93">
        <v>4</v>
      </c>
      <c r="BC42" s="93">
        <v>10</v>
      </c>
      <c r="BD42" s="93">
        <v>0</v>
      </c>
      <c r="BE42" s="93">
        <v>5</v>
      </c>
      <c r="BF42" s="93">
        <v>5</v>
      </c>
      <c r="BG42" s="93">
        <v>10</v>
      </c>
      <c r="BH42" s="93">
        <v>661</v>
      </c>
      <c r="BI42" s="93">
        <v>8</v>
      </c>
      <c r="BJ42" s="93">
        <v>7</v>
      </c>
      <c r="BK42" s="93">
        <v>10</v>
      </c>
      <c r="BL42" s="93">
        <v>10</v>
      </c>
      <c r="BM42" s="93">
        <v>10</v>
      </c>
      <c r="BN42" s="93">
        <v>10</v>
      </c>
      <c r="BO42" s="93">
        <v>11</v>
      </c>
      <c r="BP42" s="93">
        <v>12</v>
      </c>
      <c r="BQ42" s="93">
        <v>12</v>
      </c>
      <c r="BR42" s="93">
        <v>11</v>
      </c>
      <c r="BS42" s="93">
        <v>11</v>
      </c>
      <c r="BT42" s="93">
        <v>12</v>
      </c>
      <c r="BU42" s="93">
        <v>12</v>
      </c>
      <c r="BV42" s="93">
        <v>12</v>
      </c>
      <c r="BW42" s="93">
        <v>12</v>
      </c>
      <c r="BX42" s="93">
        <v>12</v>
      </c>
      <c r="BY42" s="93">
        <v>13</v>
      </c>
      <c r="BZ42" s="93">
        <v>12</v>
      </c>
      <c r="CA42" s="93">
        <v>13</v>
      </c>
      <c r="CB42" s="93">
        <v>12</v>
      </c>
      <c r="CC42" s="93">
        <v>62</v>
      </c>
      <c r="CD42" s="93">
        <v>61</v>
      </c>
      <c r="CE42" s="93">
        <v>52</v>
      </c>
      <c r="CF42" s="93">
        <v>45</v>
      </c>
      <c r="CG42" s="93">
        <v>42</v>
      </c>
      <c r="CH42" s="93">
        <v>37</v>
      </c>
      <c r="CI42" s="93">
        <v>33</v>
      </c>
      <c r="CJ42" s="93">
        <v>28</v>
      </c>
      <c r="CK42" s="93">
        <v>22</v>
      </c>
      <c r="CL42" s="93">
        <v>18</v>
      </c>
      <c r="CM42" s="93">
        <v>13</v>
      </c>
      <c r="CN42" s="93">
        <v>11</v>
      </c>
      <c r="CO42" s="93">
        <v>7</v>
      </c>
      <c r="CP42" s="93">
        <v>7</v>
      </c>
      <c r="CQ42" s="93">
        <v>14</v>
      </c>
      <c r="CR42" s="93">
        <v>0</v>
      </c>
      <c r="CS42" s="93">
        <v>4</v>
      </c>
      <c r="CT42" s="93">
        <v>4</v>
      </c>
      <c r="CU42" s="93">
        <v>10</v>
      </c>
      <c r="CV42" s="93">
        <v>31</v>
      </c>
      <c r="CW42" s="93">
        <v>0</v>
      </c>
      <c r="CX42" s="93">
        <v>9</v>
      </c>
      <c r="CY42" s="93">
        <v>9</v>
      </c>
      <c r="CZ42" s="97">
        <v>20</v>
      </c>
      <c r="DA42" s="97">
        <v>59</v>
      </c>
      <c r="DB42" s="97">
        <v>62</v>
      </c>
      <c r="DC42" s="97">
        <v>299</v>
      </c>
    </row>
    <row r="43" spans="1:107" x14ac:dyDescent="0.25">
      <c r="A43" s="93" t="s">
        <v>599</v>
      </c>
      <c r="B43" s="96" t="s">
        <v>268</v>
      </c>
      <c r="C43" s="93" t="s">
        <v>68</v>
      </c>
      <c r="D43" s="93" t="s">
        <v>600</v>
      </c>
      <c r="E43" s="93" t="s">
        <v>412</v>
      </c>
      <c r="F43" s="93" t="s">
        <v>413</v>
      </c>
      <c r="G43" s="93" t="s">
        <v>3</v>
      </c>
      <c r="H43" s="93" t="s">
        <v>21</v>
      </c>
      <c r="I43" s="93" t="s">
        <v>45</v>
      </c>
      <c r="J43" s="93" t="s">
        <v>414</v>
      </c>
      <c r="K43" s="93" t="s">
        <v>415</v>
      </c>
      <c r="L43" s="93" t="s">
        <v>508</v>
      </c>
      <c r="M43" s="93" t="s">
        <v>413</v>
      </c>
      <c r="N43" s="93" t="s">
        <v>77</v>
      </c>
      <c r="O43" s="93" t="s">
        <v>254</v>
      </c>
      <c r="P43" s="93" t="s">
        <v>601</v>
      </c>
      <c r="Q43" s="93" t="s">
        <v>589</v>
      </c>
      <c r="R43" s="93" t="s">
        <v>602</v>
      </c>
      <c r="S43" s="93">
        <v>1878</v>
      </c>
      <c r="T43" s="93">
        <v>957</v>
      </c>
      <c r="U43" s="93">
        <v>10</v>
      </c>
      <c r="V43" s="93">
        <v>13</v>
      </c>
      <c r="W43" s="93">
        <v>17</v>
      </c>
      <c r="X43" s="93">
        <v>14</v>
      </c>
      <c r="Y43" s="93">
        <v>16</v>
      </c>
      <c r="Z43" s="93">
        <v>18</v>
      </c>
      <c r="AA43" s="93">
        <v>8</v>
      </c>
      <c r="AB43" s="93">
        <v>10</v>
      </c>
      <c r="AC43" s="93">
        <v>12</v>
      </c>
      <c r="AD43" s="93">
        <v>11</v>
      </c>
      <c r="AE43" s="93">
        <v>13</v>
      </c>
      <c r="AF43" s="93">
        <v>10</v>
      </c>
      <c r="AG43" s="93">
        <v>14</v>
      </c>
      <c r="AH43" s="93">
        <v>13</v>
      </c>
      <c r="AI43" s="93">
        <v>15</v>
      </c>
      <c r="AJ43" s="93">
        <v>10</v>
      </c>
      <c r="AK43" s="93">
        <v>19</v>
      </c>
      <c r="AL43" s="93">
        <v>17</v>
      </c>
      <c r="AM43" s="93">
        <v>16</v>
      </c>
      <c r="AN43" s="93">
        <v>14</v>
      </c>
      <c r="AO43" s="93">
        <v>76</v>
      </c>
      <c r="AP43" s="93">
        <v>82</v>
      </c>
      <c r="AQ43" s="93">
        <v>74</v>
      </c>
      <c r="AR43" s="93">
        <v>71</v>
      </c>
      <c r="AS43" s="93">
        <v>67</v>
      </c>
      <c r="AT43" s="93">
        <v>59</v>
      </c>
      <c r="AU43" s="93">
        <v>61</v>
      </c>
      <c r="AV43" s="93">
        <v>55</v>
      </c>
      <c r="AW43" s="93">
        <v>42</v>
      </c>
      <c r="AX43" s="93">
        <v>29</v>
      </c>
      <c r="AY43" s="93">
        <v>24</v>
      </c>
      <c r="AZ43" s="93">
        <v>23</v>
      </c>
      <c r="BA43" s="93">
        <v>13</v>
      </c>
      <c r="BB43" s="93">
        <v>9</v>
      </c>
      <c r="BC43" s="93">
        <v>22</v>
      </c>
      <c r="BD43" s="93">
        <v>0</v>
      </c>
      <c r="BE43" s="93">
        <v>7</v>
      </c>
      <c r="BF43" s="93">
        <v>10</v>
      </c>
      <c r="BG43" s="93">
        <v>15</v>
      </c>
      <c r="BH43" s="93">
        <v>921</v>
      </c>
      <c r="BI43" s="93">
        <v>10</v>
      </c>
      <c r="BJ43" s="93">
        <v>10</v>
      </c>
      <c r="BK43" s="93">
        <v>12</v>
      </c>
      <c r="BL43" s="93">
        <v>10</v>
      </c>
      <c r="BM43" s="93">
        <v>16</v>
      </c>
      <c r="BN43" s="93">
        <v>10</v>
      </c>
      <c r="BO43" s="93">
        <v>10</v>
      </c>
      <c r="BP43" s="93">
        <v>10</v>
      </c>
      <c r="BQ43" s="93">
        <v>12</v>
      </c>
      <c r="BR43" s="93">
        <v>13</v>
      </c>
      <c r="BS43" s="93">
        <v>11</v>
      </c>
      <c r="BT43" s="93">
        <v>13</v>
      </c>
      <c r="BU43" s="93">
        <v>14</v>
      </c>
      <c r="BV43" s="93">
        <v>10</v>
      </c>
      <c r="BW43" s="93">
        <v>11</v>
      </c>
      <c r="BX43" s="93">
        <v>13</v>
      </c>
      <c r="BY43" s="93">
        <v>16</v>
      </c>
      <c r="BZ43" s="93">
        <v>10</v>
      </c>
      <c r="CA43" s="93">
        <v>18</v>
      </c>
      <c r="CB43" s="93">
        <v>18</v>
      </c>
      <c r="CC43" s="93">
        <v>83</v>
      </c>
      <c r="CD43" s="93">
        <v>82</v>
      </c>
      <c r="CE43" s="93">
        <v>59</v>
      </c>
      <c r="CF43" s="93">
        <v>61</v>
      </c>
      <c r="CG43" s="93">
        <v>56</v>
      </c>
      <c r="CH43" s="93">
        <v>58</v>
      </c>
      <c r="CI43" s="93">
        <v>50</v>
      </c>
      <c r="CJ43" s="93">
        <v>54</v>
      </c>
      <c r="CK43" s="93">
        <v>41</v>
      </c>
      <c r="CL43" s="93">
        <v>30</v>
      </c>
      <c r="CM43" s="93">
        <v>29</v>
      </c>
      <c r="CN43" s="93">
        <v>34</v>
      </c>
      <c r="CO43" s="93">
        <v>21</v>
      </c>
      <c r="CP43" s="93">
        <v>20</v>
      </c>
      <c r="CQ43" s="93">
        <v>41</v>
      </c>
      <c r="CR43" s="93">
        <v>0</v>
      </c>
      <c r="CS43" s="93">
        <v>5</v>
      </c>
      <c r="CT43" s="93">
        <v>5</v>
      </c>
      <c r="CU43" s="93">
        <v>15</v>
      </c>
      <c r="CV43" s="93">
        <v>39</v>
      </c>
      <c r="CW43" s="93">
        <v>0</v>
      </c>
      <c r="CX43" s="93">
        <v>12</v>
      </c>
      <c r="CY43" s="93">
        <v>15</v>
      </c>
      <c r="CZ43" s="97">
        <v>30</v>
      </c>
      <c r="DA43" s="97">
        <v>59</v>
      </c>
      <c r="DB43" s="97">
        <v>75</v>
      </c>
      <c r="DC43" s="97">
        <v>399</v>
      </c>
    </row>
    <row r="44" spans="1:107" x14ac:dyDescent="0.25">
      <c r="A44" s="93" t="s">
        <v>603</v>
      </c>
      <c r="B44" s="96" t="s">
        <v>23</v>
      </c>
      <c r="C44" s="93" t="s">
        <v>74</v>
      </c>
      <c r="D44" s="93" t="s">
        <v>604</v>
      </c>
      <c r="E44" s="93" t="s">
        <v>412</v>
      </c>
      <c r="F44" s="93" t="s">
        <v>413</v>
      </c>
      <c r="G44" s="93" t="s">
        <v>3</v>
      </c>
      <c r="H44" s="93" t="s">
        <v>23</v>
      </c>
      <c r="I44" s="93" t="s">
        <v>47</v>
      </c>
      <c r="J44" s="93" t="s">
        <v>414</v>
      </c>
      <c r="K44" s="93" t="s">
        <v>415</v>
      </c>
      <c r="L44" s="93" t="s">
        <v>474</v>
      </c>
      <c r="M44" s="93" t="s">
        <v>413</v>
      </c>
      <c r="N44" s="93" t="s">
        <v>77</v>
      </c>
      <c r="O44" s="93" t="s">
        <v>296</v>
      </c>
      <c r="P44" s="93" t="s">
        <v>605</v>
      </c>
      <c r="Q44" s="93" t="s">
        <v>486</v>
      </c>
      <c r="R44" s="93" t="s">
        <v>606</v>
      </c>
      <c r="S44" s="93">
        <v>17804</v>
      </c>
      <c r="T44" s="93">
        <v>8886</v>
      </c>
      <c r="U44" s="93">
        <v>118</v>
      </c>
      <c r="V44" s="93">
        <v>113</v>
      </c>
      <c r="W44" s="93">
        <v>133</v>
      </c>
      <c r="X44" s="93">
        <v>146</v>
      </c>
      <c r="Y44" s="93">
        <v>140</v>
      </c>
      <c r="Z44" s="93">
        <v>141</v>
      </c>
      <c r="AA44" s="93">
        <v>171</v>
      </c>
      <c r="AB44" s="93">
        <v>174</v>
      </c>
      <c r="AC44" s="93">
        <v>178</v>
      </c>
      <c r="AD44" s="93">
        <v>163</v>
      </c>
      <c r="AE44" s="93">
        <v>169</v>
      </c>
      <c r="AF44" s="93">
        <v>168</v>
      </c>
      <c r="AG44" s="93">
        <v>171</v>
      </c>
      <c r="AH44" s="93">
        <v>173</v>
      </c>
      <c r="AI44" s="93">
        <v>164</v>
      </c>
      <c r="AJ44" s="93">
        <v>168</v>
      </c>
      <c r="AK44" s="93">
        <v>179</v>
      </c>
      <c r="AL44" s="93">
        <v>178</v>
      </c>
      <c r="AM44" s="93">
        <v>182</v>
      </c>
      <c r="AN44" s="93">
        <v>170</v>
      </c>
      <c r="AO44" s="93">
        <v>853</v>
      </c>
      <c r="AP44" s="93">
        <v>831</v>
      </c>
      <c r="AQ44" s="93">
        <v>706</v>
      </c>
      <c r="AR44" s="93">
        <v>600</v>
      </c>
      <c r="AS44" s="93">
        <v>521</v>
      </c>
      <c r="AT44" s="93">
        <v>472</v>
      </c>
      <c r="AU44" s="93">
        <v>418</v>
      </c>
      <c r="AV44" s="93">
        <v>373</v>
      </c>
      <c r="AW44" s="93">
        <v>287</v>
      </c>
      <c r="AX44" s="93">
        <v>228</v>
      </c>
      <c r="AY44" s="93">
        <v>159</v>
      </c>
      <c r="AZ44" s="93">
        <v>109</v>
      </c>
      <c r="BA44" s="93">
        <v>75</v>
      </c>
      <c r="BB44" s="93">
        <v>56</v>
      </c>
      <c r="BC44" s="93">
        <v>131</v>
      </c>
      <c r="BD44" s="93">
        <v>3</v>
      </c>
      <c r="BE44" s="93">
        <v>61</v>
      </c>
      <c r="BF44" s="93">
        <v>71</v>
      </c>
      <c r="BG44" s="93">
        <v>139</v>
      </c>
      <c r="BH44" s="93">
        <v>8918</v>
      </c>
      <c r="BI44" s="93">
        <v>112</v>
      </c>
      <c r="BJ44" s="93">
        <v>100</v>
      </c>
      <c r="BK44" s="93">
        <v>134</v>
      </c>
      <c r="BL44" s="93">
        <v>135</v>
      </c>
      <c r="BM44" s="93">
        <v>132</v>
      </c>
      <c r="BN44" s="93">
        <v>133</v>
      </c>
      <c r="BO44" s="93">
        <v>147</v>
      </c>
      <c r="BP44" s="93">
        <v>156</v>
      </c>
      <c r="BQ44" s="93">
        <v>163</v>
      </c>
      <c r="BR44" s="93">
        <v>155</v>
      </c>
      <c r="BS44" s="93">
        <v>153</v>
      </c>
      <c r="BT44" s="93">
        <v>158</v>
      </c>
      <c r="BU44" s="93">
        <v>165</v>
      </c>
      <c r="BV44" s="93">
        <v>163</v>
      </c>
      <c r="BW44" s="93">
        <v>159</v>
      </c>
      <c r="BX44" s="93">
        <v>161</v>
      </c>
      <c r="BY44" s="93">
        <v>174</v>
      </c>
      <c r="BZ44" s="93">
        <v>163</v>
      </c>
      <c r="CA44" s="93">
        <v>177</v>
      </c>
      <c r="CB44" s="93">
        <v>164</v>
      </c>
      <c r="CC44" s="93">
        <v>835</v>
      </c>
      <c r="CD44" s="93">
        <v>825</v>
      </c>
      <c r="CE44" s="93">
        <v>694</v>
      </c>
      <c r="CF44" s="93">
        <v>606</v>
      </c>
      <c r="CG44" s="93">
        <v>562</v>
      </c>
      <c r="CH44" s="93">
        <v>501</v>
      </c>
      <c r="CI44" s="93">
        <v>448</v>
      </c>
      <c r="CJ44" s="93">
        <v>379</v>
      </c>
      <c r="CK44" s="93">
        <v>300</v>
      </c>
      <c r="CL44" s="93">
        <v>244</v>
      </c>
      <c r="CM44" s="93">
        <v>180</v>
      </c>
      <c r="CN44" s="93">
        <v>147</v>
      </c>
      <c r="CO44" s="93">
        <v>100</v>
      </c>
      <c r="CP44" s="93">
        <v>92</v>
      </c>
      <c r="CQ44" s="93">
        <v>192</v>
      </c>
      <c r="CR44" s="93">
        <v>3</v>
      </c>
      <c r="CS44" s="93">
        <v>51</v>
      </c>
      <c r="CT44" s="93">
        <v>59</v>
      </c>
      <c r="CU44" s="93">
        <v>132</v>
      </c>
      <c r="CV44" s="93">
        <v>422</v>
      </c>
      <c r="CW44" s="93">
        <v>6</v>
      </c>
      <c r="CX44" s="93">
        <v>112</v>
      </c>
      <c r="CY44" s="93">
        <v>130</v>
      </c>
      <c r="CZ44" s="97">
        <v>271</v>
      </c>
      <c r="DA44" s="97">
        <v>798</v>
      </c>
      <c r="DB44" s="97">
        <v>839</v>
      </c>
      <c r="DC44" s="97">
        <v>4023</v>
      </c>
    </row>
    <row r="45" spans="1:107" x14ac:dyDescent="0.25">
      <c r="A45" s="93" t="s">
        <v>607</v>
      </c>
      <c r="B45" s="96" t="s">
        <v>251</v>
      </c>
      <c r="C45" s="93" t="s">
        <v>64</v>
      </c>
      <c r="D45" s="93" t="s">
        <v>608</v>
      </c>
      <c r="E45" s="93" t="s">
        <v>412</v>
      </c>
      <c r="F45" s="93" t="s">
        <v>413</v>
      </c>
      <c r="G45" s="93" t="s">
        <v>2</v>
      </c>
      <c r="H45" s="93" t="s">
        <v>15</v>
      </c>
      <c r="I45" s="93" t="s">
        <v>39</v>
      </c>
      <c r="J45" s="93" t="s">
        <v>414</v>
      </c>
      <c r="K45" s="93" t="s">
        <v>415</v>
      </c>
      <c r="L45" s="93" t="s">
        <v>447</v>
      </c>
      <c r="M45" s="93" t="s">
        <v>413</v>
      </c>
      <c r="N45" s="93" t="s">
        <v>77</v>
      </c>
      <c r="O45" s="93" t="s">
        <v>16</v>
      </c>
      <c r="P45" s="93" t="s">
        <v>609</v>
      </c>
      <c r="Q45" s="93" t="s">
        <v>610</v>
      </c>
      <c r="R45" s="93" t="s">
        <v>611</v>
      </c>
      <c r="S45" s="93">
        <v>536</v>
      </c>
      <c r="T45" s="93">
        <v>279</v>
      </c>
      <c r="U45" s="93">
        <v>3</v>
      </c>
      <c r="V45" s="93">
        <v>3</v>
      </c>
      <c r="W45" s="93">
        <v>5</v>
      </c>
      <c r="X45" s="93">
        <v>4</v>
      </c>
      <c r="Y45" s="93">
        <v>4</v>
      </c>
      <c r="Z45" s="93">
        <v>4</v>
      </c>
      <c r="AA45" s="93">
        <v>4</v>
      </c>
      <c r="AB45" s="93">
        <v>3</v>
      </c>
      <c r="AC45" s="93">
        <v>3</v>
      </c>
      <c r="AD45" s="93">
        <v>3</v>
      </c>
      <c r="AE45" s="93">
        <v>4</v>
      </c>
      <c r="AF45" s="93">
        <v>4</v>
      </c>
      <c r="AG45" s="93">
        <v>4</v>
      </c>
      <c r="AH45" s="93">
        <v>3</v>
      </c>
      <c r="AI45" s="93">
        <v>5</v>
      </c>
      <c r="AJ45" s="93">
        <v>3</v>
      </c>
      <c r="AK45" s="93">
        <v>4</v>
      </c>
      <c r="AL45" s="93">
        <v>5</v>
      </c>
      <c r="AM45" s="93">
        <v>6</v>
      </c>
      <c r="AN45" s="93">
        <v>4</v>
      </c>
      <c r="AO45" s="93">
        <v>26</v>
      </c>
      <c r="AP45" s="93">
        <v>26</v>
      </c>
      <c r="AQ45" s="93">
        <v>23</v>
      </c>
      <c r="AR45" s="93">
        <v>19</v>
      </c>
      <c r="AS45" s="93">
        <v>18</v>
      </c>
      <c r="AT45" s="93">
        <v>21</v>
      </c>
      <c r="AU45" s="93">
        <v>13</v>
      </c>
      <c r="AV45" s="93">
        <v>15</v>
      </c>
      <c r="AW45" s="93">
        <v>13</v>
      </c>
      <c r="AX45" s="93">
        <v>9</v>
      </c>
      <c r="AY45" s="93">
        <v>6</v>
      </c>
      <c r="AZ45" s="93">
        <v>4</v>
      </c>
      <c r="BA45" s="93">
        <v>2</v>
      </c>
      <c r="BB45" s="93">
        <v>4</v>
      </c>
      <c r="BC45" s="93">
        <v>6</v>
      </c>
      <c r="BD45" s="93">
        <v>0</v>
      </c>
      <c r="BE45" s="93">
        <v>2</v>
      </c>
      <c r="BF45" s="93">
        <v>1</v>
      </c>
      <c r="BG45" s="93">
        <v>4</v>
      </c>
      <c r="BH45" s="93">
        <v>256</v>
      </c>
      <c r="BI45" s="93">
        <v>3</v>
      </c>
      <c r="BJ45" s="93">
        <v>4</v>
      </c>
      <c r="BK45" s="93">
        <v>4</v>
      </c>
      <c r="BL45" s="93">
        <v>3</v>
      </c>
      <c r="BM45" s="93">
        <v>3</v>
      </c>
      <c r="BN45" s="93">
        <v>4</v>
      </c>
      <c r="BO45" s="93">
        <v>4</v>
      </c>
      <c r="BP45" s="93">
        <v>3</v>
      </c>
      <c r="BQ45" s="93">
        <v>2</v>
      </c>
      <c r="BR45" s="93">
        <v>3</v>
      </c>
      <c r="BS45" s="93">
        <v>3</v>
      </c>
      <c r="BT45" s="93">
        <v>2</v>
      </c>
      <c r="BU45" s="93">
        <v>3</v>
      </c>
      <c r="BV45" s="93">
        <v>3</v>
      </c>
      <c r="BW45" s="93">
        <v>4</v>
      </c>
      <c r="BX45" s="93">
        <v>5</v>
      </c>
      <c r="BY45" s="93">
        <v>4</v>
      </c>
      <c r="BZ45" s="93">
        <v>6</v>
      </c>
      <c r="CA45" s="93">
        <v>7</v>
      </c>
      <c r="CB45" s="93">
        <v>6</v>
      </c>
      <c r="CC45" s="93">
        <v>25</v>
      </c>
      <c r="CD45" s="93">
        <v>24</v>
      </c>
      <c r="CE45" s="93">
        <v>20</v>
      </c>
      <c r="CF45" s="93">
        <v>17</v>
      </c>
      <c r="CG45" s="93">
        <v>17</v>
      </c>
      <c r="CH45" s="93">
        <v>14</v>
      </c>
      <c r="CI45" s="93">
        <v>14</v>
      </c>
      <c r="CJ45" s="93">
        <v>11</v>
      </c>
      <c r="CK45" s="93">
        <v>11</v>
      </c>
      <c r="CL45" s="93">
        <v>9</v>
      </c>
      <c r="CM45" s="93">
        <v>8</v>
      </c>
      <c r="CN45" s="93">
        <v>5</v>
      </c>
      <c r="CO45" s="93">
        <v>3</v>
      </c>
      <c r="CP45" s="93">
        <v>2</v>
      </c>
      <c r="CQ45" s="93">
        <v>5</v>
      </c>
      <c r="CR45" s="93">
        <v>0</v>
      </c>
      <c r="CS45" s="93">
        <v>2</v>
      </c>
      <c r="CT45" s="93">
        <v>1</v>
      </c>
      <c r="CU45" s="93">
        <v>4</v>
      </c>
      <c r="CV45" s="93">
        <v>10</v>
      </c>
      <c r="CW45" s="93">
        <v>0</v>
      </c>
      <c r="CX45" s="93">
        <v>4</v>
      </c>
      <c r="CY45" s="93">
        <v>2</v>
      </c>
      <c r="CZ45" s="97">
        <v>8</v>
      </c>
      <c r="DA45" s="97">
        <v>15</v>
      </c>
      <c r="DB45" s="97">
        <v>28</v>
      </c>
      <c r="DC45" s="97">
        <v>117</v>
      </c>
    </row>
    <row r="46" spans="1:107" x14ac:dyDescent="0.25">
      <c r="A46" s="93" t="s">
        <v>612</v>
      </c>
      <c r="B46" s="96" t="s">
        <v>613</v>
      </c>
      <c r="C46" s="93" t="s">
        <v>68</v>
      </c>
      <c r="D46" s="93" t="s">
        <v>614</v>
      </c>
      <c r="E46" s="93" t="s">
        <v>412</v>
      </c>
      <c r="F46" s="93" t="s">
        <v>413</v>
      </c>
      <c r="G46" s="93" t="s">
        <v>4</v>
      </c>
      <c r="H46" s="93" t="s">
        <v>30</v>
      </c>
      <c r="I46" s="93" t="s">
        <v>55</v>
      </c>
      <c r="J46" s="93" t="s">
        <v>414</v>
      </c>
      <c r="K46" s="93" t="s">
        <v>415</v>
      </c>
      <c r="L46" s="93" t="s">
        <v>416</v>
      </c>
      <c r="M46" s="93" t="s">
        <v>413</v>
      </c>
      <c r="N46" s="93" t="s">
        <v>77</v>
      </c>
      <c r="O46" s="93" t="s">
        <v>78</v>
      </c>
      <c r="P46" s="93" t="s">
        <v>615</v>
      </c>
      <c r="Q46" s="93" t="s">
        <v>616</v>
      </c>
      <c r="R46" s="93" t="s">
        <v>419</v>
      </c>
      <c r="S46" s="93">
        <v>1440</v>
      </c>
      <c r="T46" s="93">
        <v>730</v>
      </c>
      <c r="U46" s="93">
        <v>8</v>
      </c>
      <c r="V46" s="93">
        <v>9</v>
      </c>
      <c r="W46" s="93">
        <v>10</v>
      </c>
      <c r="X46" s="93">
        <v>13</v>
      </c>
      <c r="Y46" s="93">
        <v>13</v>
      </c>
      <c r="Z46" s="93">
        <v>9</v>
      </c>
      <c r="AA46" s="93">
        <v>10</v>
      </c>
      <c r="AB46" s="93">
        <v>10</v>
      </c>
      <c r="AC46" s="93">
        <v>9</v>
      </c>
      <c r="AD46" s="93">
        <v>6</v>
      </c>
      <c r="AE46" s="93">
        <v>10</v>
      </c>
      <c r="AF46" s="93">
        <v>10</v>
      </c>
      <c r="AG46" s="93">
        <v>11</v>
      </c>
      <c r="AH46" s="93">
        <v>8</v>
      </c>
      <c r="AI46" s="93">
        <v>13</v>
      </c>
      <c r="AJ46" s="93">
        <v>17</v>
      </c>
      <c r="AK46" s="93">
        <v>14</v>
      </c>
      <c r="AL46" s="93">
        <v>14</v>
      </c>
      <c r="AM46" s="93">
        <v>16</v>
      </c>
      <c r="AN46" s="93">
        <v>13</v>
      </c>
      <c r="AO46" s="93">
        <v>69</v>
      </c>
      <c r="AP46" s="93">
        <v>64</v>
      </c>
      <c r="AQ46" s="93">
        <v>65</v>
      </c>
      <c r="AR46" s="93">
        <v>49</v>
      </c>
      <c r="AS46" s="93">
        <v>39</v>
      </c>
      <c r="AT46" s="93">
        <v>39</v>
      </c>
      <c r="AU46" s="93">
        <v>37</v>
      </c>
      <c r="AV46" s="93">
        <v>52</v>
      </c>
      <c r="AW46" s="93">
        <v>34</v>
      </c>
      <c r="AX46" s="93">
        <v>24</v>
      </c>
      <c r="AY46" s="93">
        <v>14</v>
      </c>
      <c r="AZ46" s="93">
        <v>9</v>
      </c>
      <c r="BA46" s="93">
        <v>6</v>
      </c>
      <c r="BB46" s="93">
        <v>6</v>
      </c>
      <c r="BC46" s="93">
        <v>12</v>
      </c>
      <c r="BD46" s="93">
        <v>1</v>
      </c>
      <c r="BE46" s="93">
        <v>8</v>
      </c>
      <c r="BF46" s="93">
        <v>5</v>
      </c>
      <c r="BG46" s="93">
        <v>13</v>
      </c>
      <c r="BH46" s="93">
        <v>710</v>
      </c>
      <c r="BI46" s="93">
        <v>4</v>
      </c>
      <c r="BJ46" s="93">
        <v>8</v>
      </c>
      <c r="BK46" s="93">
        <v>10</v>
      </c>
      <c r="BL46" s="93">
        <v>8</v>
      </c>
      <c r="BM46" s="93">
        <v>7</v>
      </c>
      <c r="BN46" s="93">
        <v>15</v>
      </c>
      <c r="BO46" s="93">
        <v>9</v>
      </c>
      <c r="BP46" s="93">
        <v>12</v>
      </c>
      <c r="BQ46" s="93">
        <v>11</v>
      </c>
      <c r="BR46" s="93">
        <v>11</v>
      </c>
      <c r="BS46" s="93">
        <v>6</v>
      </c>
      <c r="BT46" s="93">
        <v>16</v>
      </c>
      <c r="BU46" s="93">
        <v>11</v>
      </c>
      <c r="BV46" s="93">
        <v>14</v>
      </c>
      <c r="BW46" s="93">
        <v>11</v>
      </c>
      <c r="BX46" s="93">
        <v>12</v>
      </c>
      <c r="BY46" s="93">
        <v>13</v>
      </c>
      <c r="BZ46" s="93">
        <v>15</v>
      </c>
      <c r="CA46" s="93">
        <v>11</v>
      </c>
      <c r="CB46" s="93">
        <v>12</v>
      </c>
      <c r="CC46" s="93">
        <v>67</v>
      </c>
      <c r="CD46" s="93">
        <v>72</v>
      </c>
      <c r="CE46" s="93">
        <v>59</v>
      </c>
      <c r="CF46" s="93">
        <v>53</v>
      </c>
      <c r="CG46" s="93">
        <v>37</v>
      </c>
      <c r="CH46" s="93">
        <v>32</v>
      </c>
      <c r="CI46" s="93">
        <v>42</v>
      </c>
      <c r="CJ46" s="93">
        <v>41</v>
      </c>
      <c r="CK46" s="93">
        <v>22</v>
      </c>
      <c r="CL46" s="93">
        <v>31</v>
      </c>
      <c r="CM46" s="93">
        <v>14</v>
      </c>
      <c r="CN46" s="93">
        <v>13</v>
      </c>
      <c r="CO46" s="93">
        <v>5</v>
      </c>
      <c r="CP46" s="93">
        <v>6</v>
      </c>
      <c r="CQ46" s="93">
        <v>11</v>
      </c>
      <c r="CR46" s="93">
        <v>1</v>
      </c>
      <c r="CS46" s="93">
        <v>3</v>
      </c>
      <c r="CT46" s="93">
        <v>1</v>
      </c>
      <c r="CU46" s="93">
        <v>6</v>
      </c>
      <c r="CV46" s="93">
        <v>40</v>
      </c>
      <c r="CW46" s="93">
        <v>2</v>
      </c>
      <c r="CX46" s="93">
        <v>11</v>
      </c>
      <c r="CY46" s="93">
        <v>6</v>
      </c>
      <c r="CZ46" s="97">
        <v>19</v>
      </c>
      <c r="DA46" s="97">
        <v>58</v>
      </c>
      <c r="DB46" s="97">
        <v>63</v>
      </c>
      <c r="DC46" s="97">
        <v>320</v>
      </c>
    </row>
    <row r="47" spans="1:107" x14ac:dyDescent="0.25">
      <c r="A47" s="93" t="s">
        <v>617</v>
      </c>
      <c r="B47" s="96" t="s">
        <v>255</v>
      </c>
      <c r="C47" s="93" t="s">
        <v>63</v>
      </c>
      <c r="D47" s="93" t="s">
        <v>618</v>
      </c>
      <c r="E47" s="93" t="s">
        <v>412</v>
      </c>
      <c r="F47" s="93" t="s">
        <v>413</v>
      </c>
      <c r="G47" s="93" t="s">
        <v>3</v>
      </c>
      <c r="H47" s="93" t="s">
        <v>23</v>
      </c>
      <c r="I47" s="93" t="s">
        <v>47</v>
      </c>
      <c r="J47" s="93" t="s">
        <v>414</v>
      </c>
      <c r="K47" s="93" t="s">
        <v>415</v>
      </c>
      <c r="L47" s="93" t="s">
        <v>415</v>
      </c>
      <c r="M47" s="93" t="s">
        <v>413</v>
      </c>
      <c r="N47" s="93" t="s">
        <v>77</v>
      </c>
      <c r="O47" s="93" t="s">
        <v>255</v>
      </c>
      <c r="P47" s="93" t="s">
        <v>619</v>
      </c>
      <c r="Q47" s="93" t="s">
        <v>486</v>
      </c>
      <c r="R47" s="93" t="s">
        <v>620</v>
      </c>
      <c r="S47" s="93">
        <v>15172</v>
      </c>
      <c r="T47" s="93">
        <v>7573</v>
      </c>
      <c r="U47" s="93">
        <v>100</v>
      </c>
      <c r="V47" s="93">
        <v>96</v>
      </c>
      <c r="W47" s="93">
        <v>114</v>
      </c>
      <c r="X47" s="93">
        <v>124</v>
      </c>
      <c r="Y47" s="93">
        <v>119</v>
      </c>
      <c r="Z47" s="93">
        <v>121</v>
      </c>
      <c r="AA47" s="93">
        <v>146</v>
      </c>
      <c r="AB47" s="93">
        <v>148</v>
      </c>
      <c r="AC47" s="93">
        <v>152</v>
      </c>
      <c r="AD47" s="93">
        <v>139</v>
      </c>
      <c r="AE47" s="93">
        <v>144</v>
      </c>
      <c r="AF47" s="93">
        <v>143</v>
      </c>
      <c r="AG47" s="93">
        <v>146</v>
      </c>
      <c r="AH47" s="93">
        <v>147</v>
      </c>
      <c r="AI47" s="93">
        <v>139</v>
      </c>
      <c r="AJ47" s="93">
        <v>143</v>
      </c>
      <c r="AK47" s="93">
        <v>153</v>
      </c>
      <c r="AL47" s="93">
        <v>152</v>
      </c>
      <c r="AM47" s="93">
        <v>155</v>
      </c>
      <c r="AN47" s="93">
        <v>145</v>
      </c>
      <c r="AO47" s="93">
        <v>727</v>
      </c>
      <c r="AP47" s="93">
        <v>708</v>
      </c>
      <c r="AQ47" s="93">
        <v>602</v>
      </c>
      <c r="AR47" s="93">
        <v>511</v>
      </c>
      <c r="AS47" s="93">
        <v>444</v>
      </c>
      <c r="AT47" s="93">
        <v>402</v>
      </c>
      <c r="AU47" s="93">
        <v>356</v>
      </c>
      <c r="AV47" s="93">
        <v>317</v>
      </c>
      <c r="AW47" s="93">
        <v>244</v>
      </c>
      <c r="AX47" s="93">
        <v>195</v>
      </c>
      <c r="AY47" s="93">
        <v>135</v>
      </c>
      <c r="AZ47" s="93">
        <v>93</v>
      </c>
      <c r="BA47" s="93">
        <v>64</v>
      </c>
      <c r="BB47" s="93">
        <v>48</v>
      </c>
      <c r="BC47" s="93">
        <v>112</v>
      </c>
      <c r="BD47" s="93">
        <v>3</v>
      </c>
      <c r="BE47" s="93">
        <v>52</v>
      </c>
      <c r="BF47" s="93">
        <v>61</v>
      </c>
      <c r="BG47" s="93">
        <v>118</v>
      </c>
      <c r="BH47" s="93">
        <v>7599</v>
      </c>
      <c r="BI47" s="93">
        <v>95</v>
      </c>
      <c r="BJ47" s="93">
        <v>85</v>
      </c>
      <c r="BK47" s="93">
        <v>114</v>
      </c>
      <c r="BL47" s="93">
        <v>115</v>
      </c>
      <c r="BM47" s="93">
        <v>112</v>
      </c>
      <c r="BN47" s="93">
        <v>113</v>
      </c>
      <c r="BO47" s="93">
        <v>126</v>
      </c>
      <c r="BP47" s="93">
        <v>133</v>
      </c>
      <c r="BQ47" s="93">
        <v>139</v>
      </c>
      <c r="BR47" s="93">
        <v>132</v>
      </c>
      <c r="BS47" s="93">
        <v>130</v>
      </c>
      <c r="BT47" s="93">
        <v>135</v>
      </c>
      <c r="BU47" s="93">
        <v>141</v>
      </c>
      <c r="BV47" s="93">
        <v>139</v>
      </c>
      <c r="BW47" s="93">
        <v>135</v>
      </c>
      <c r="BX47" s="93">
        <v>137</v>
      </c>
      <c r="BY47" s="93">
        <v>148</v>
      </c>
      <c r="BZ47" s="93">
        <v>139</v>
      </c>
      <c r="CA47" s="93">
        <v>151</v>
      </c>
      <c r="CB47" s="93">
        <v>139</v>
      </c>
      <c r="CC47" s="93">
        <v>712</v>
      </c>
      <c r="CD47" s="93">
        <v>703</v>
      </c>
      <c r="CE47" s="93">
        <v>592</v>
      </c>
      <c r="CF47" s="93">
        <v>517</v>
      </c>
      <c r="CG47" s="93">
        <v>479</v>
      </c>
      <c r="CH47" s="93">
        <v>427</v>
      </c>
      <c r="CI47" s="93">
        <v>381</v>
      </c>
      <c r="CJ47" s="93">
        <v>323</v>
      </c>
      <c r="CK47" s="93">
        <v>256</v>
      </c>
      <c r="CL47" s="93">
        <v>208</v>
      </c>
      <c r="CM47" s="93">
        <v>154</v>
      </c>
      <c r="CN47" s="93">
        <v>126</v>
      </c>
      <c r="CO47" s="93">
        <v>86</v>
      </c>
      <c r="CP47" s="93">
        <v>78</v>
      </c>
      <c r="CQ47" s="93">
        <v>164</v>
      </c>
      <c r="CR47" s="93">
        <v>2</v>
      </c>
      <c r="CS47" s="93">
        <v>43</v>
      </c>
      <c r="CT47" s="93">
        <v>51</v>
      </c>
      <c r="CU47" s="93">
        <v>112</v>
      </c>
      <c r="CV47" s="93">
        <v>360</v>
      </c>
      <c r="CW47" s="93">
        <v>5</v>
      </c>
      <c r="CX47" s="93">
        <v>95</v>
      </c>
      <c r="CY47" s="93">
        <v>112</v>
      </c>
      <c r="CZ47" s="97">
        <v>230</v>
      </c>
      <c r="DA47" s="97">
        <v>680</v>
      </c>
      <c r="DB47" s="97">
        <v>714</v>
      </c>
      <c r="DC47" s="97">
        <v>3430</v>
      </c>
    </row>
    <row r="48" spans="1:107" x14ac:dyDescent="0.25">
      <c r="A48" s="93" t="s">
        <v>621</v>
      </c>
      <c r="B48" s="96" t="s">
        <v>24</v>
      </c>
      <c r="C48" s="93" t="s">
        <v>67</v>
      </c>
      <c r="D48" s="93" t="s">
        <v>622</v>
      </c>
      <c r="E48" s="93" t="s">
        <v>412</v>
      </c>
      <c r="F48" s="93" t="s">
        <v>413</v>
      </c>
      <c r="G48" s="93" t="s">
        <v>3</v>
      </c>
      <c r="H48" s="93" t="s">
        <v>24</v>
      </c>
      <c r="I48" s="93" t="s">
        <v>48</v>
      </c>
      <c r="J48" s="93" t="s">
        <v>414</v>
      </c>
      <c r="K48" s="93" t="s">
        <v>415</v>
      </c>
      <c r="L48" s="93" t="s">
        <v>427</v>
      </c>
      <c r="M48" s="93" t="s">
        <v>413</v>
      </c>
      <c r="N48" s="93" t="s">
        <v>77</v>
      </c>
      <c r="O48" s="93" t="s">
        <v>18</v>
      </c>
      <c r="P48" s="93" t="s">
        <v>623</v>
      </c>
      <c r="Q48" s="93" t="s">
        <v>624</v>
      </c>
      <c r="R48" s="93" t="s">
        <v>419</v>
      </c>
      <c r="S48" s="93">
        <v>5532</v>
      </c>
      <c r="T48" s="93">
        <v>2781</v>
      </c>
      <c r="U48" s="93">
        <v>52</v>
      </c>
      <c r="V48" s="93">
        <v>58</v>
      </c>
      <c r="W48" s="93">
        <v>44</v>
      </c>
      <c r="X48" s="93">
        <v>46</v>
      </c>
      <c r="Y48" s="93">
        <v>43</v>
      </c>
      <c r="Z48" s="93">
        <v>45</v>
      </c>
      <c r="AA48" s="93">
        <v>36</v>
      </c>
      <c r="AB48" s="93">
        <v>40</v>
      </c>
      <c r="AC48" s="93">
        <v>39</v>
      </c>
      <c r="AD48" s="93">
        <v>42</v>
      </c>
      <c r="AE48" s="93">
        <v>37</v>
      </c>
      <c r="AF48" s="93">
        <v>45</v>
      </c>
      <c r="AG48" s="93">
        <v>32</v>
      </c>
      <c r="AH48" s="93">
        <v>32</v>
      </c>
      <c r="AI48" s="93">
        <v>38</v>
      </c>
      <c r="AJ48" s="93">
        <v>36</v>
      </c>
      <c r="AK48" s="93">
        <v>53</v>
      </c>
      <c r="AL48" s="93">
        <v>39</v>
      </c>
      <c r="AM48" s="93">
        <v>54</v>
      </c>
      <c r="AN48" s="93">
        <v>38</v>
      </c>
      <c r="AO48" s="93">
        <v>222</v>
      </c>
      <c r="AP48" s="93">
        <v>244</v>
      </c>
      <c r="AQ48" s="93">
        <v>227</v>
      </c>
      <c r="AR48" s="93">
        <v>200</v>
      </c>
      <c r="AS48" s="93">
        <v>171</v>
      </c>
      <c r="AT48" s="93">
        <v>180</v>
      </c>
      <c r="AU48" s="93">
        <v>156</v>
      </c>
      <c r="AV48" s="93">
        <v>158</v>
      </c>
      <c r="AW48" s="93">
        <v>111</v>
      </c>
      <c r="AX48" s="93">
        <v>90</v>
      </c>
      <c r="AY48" s="93">
        <v>54</v>
      </c>
      <c r="AZ48" s="93">
        <v>70</v>
      </c>
      <c r="BA48" s="93">
        <v>31</v>
      </c>
      <c r="BB48" s="93">
        <v>18</v>
      </c>
      <c r="BC48" s="93">
        <v>49</v>
      </c>
      <c r="BD48" s="93">
        <v>2</v>
      </c>
      <c r="BE48" s="93">
        <v>27</v>
      </c>
      <c r="BF48" s="93">
        <v>29</v>
      </c>
      <c r="BG48" s="93">
        <v>59</v>
      </c>
      <c r="BH48" s="93">
        <v>2751</v>
      </c>
      <c r="BI48" s="93">
        <v>47</v>
      </c>
      <c r="BJ48" s="93">
        <v>45</v>
      </c>
      <c r="BK48" s="93">
        <v>45</v>
      </c>
      <c r="BL48" s="93">
        <v>48</v>
      </c>
      <c r="BM48" s="93">
        <v>30</v>
      </c>
      <c r="BN48" s="93">
        <v>34</v>
      </c>
      <c r="BO48" s="93">
        <v>37</v>
      </c>
      <c r="BP48" s="93">
        <v>37</v>
      </c>
      <c r="BQ48" s="93">
        <v>40</v>
      </c>
      <c r="BR48" s="93">
        <v>33</v>
      </c>
      <c r="BS48" s="93">
        <v>37</v>
      </c>
      <c r="BT48" s="93">
        <v>33</v>
      </c>
      <c r="BU48" s="93">
        <v>33</v>
      </c>
      <c r="BV48" s="93">
        <v>26</v>
      </c>
      <c r="BW48" s="93">
        <v>35</v>
      </c>
      <c r="BX48" s="93">
        <v>36</v>
      </c>
      <c r="BY48" s="93">
        <v>43</v>
      </c>
      <c r="BZ48" s="93">
        <v>40</v>
      </c>
      <c r="CA48" s="93">
        <v>48</v>
      </c>
      <c r="CB48" s="93">
        <v>37</v>
      </c>
      <c r="CC48" s="93">
        <v>232</v>
      </c>
      <c r="CD48" s="93">
        <v>265</v>
      </c>
      <c r="CE48" s="93">
        <v>211</v>
      </c>
      <c r="CF48" s="93">
        <v>190</v>
      </c>
      <c r="CG48" s="93">
        <v>157</v>
      </c>
      <c r="CH48" s="93">
        <v>156</v>
      </c>
      <c r="CI48" s="93">
        <v>167</v>
      </c>
      <c r="CJ48" s="93">
        <v>145</v>
      </c>
      <c r="CK48" s="93">
        <v>121</v>
      </c>
      <c r="CL48" s="93">
        <v>89</v>
      </c>
      <c r="CM48" s="93">
        <v>78</v>
      </c>
      <c r="CN48" s="93">
        <v>87</v>
      </c>
      <c r="CO48" s="93">
        <v>49</v>
      </c>
      <c r="CP48" s="93">
        <v>40</v>
      </c>
      <c r="CQ48" s="93">
        <v>89</v>
      </c>
      <c r="CR48" s="93">
        <v>1</v>
      </c>
      <c r="CS48" s="93">
        <v>18</v>
      </c>
      <c r="CT48" s="93">
        <v>29</v>
      </c>
      <c r="CU48" s="93">
        <v>54</v>
      </c>
      <c r="CV48" s="93">
        <v>134</v>
      </c>
      <c r="CW48" s="93">
        <v>3</v>
      </c>
      <c r="CX48" s="93">
        <v>45</v>
      </c>
      <c r="CY48" s="93">
        <v>58</v>
      </c>
      <c r="CZ48" s="97">
        <v>113</v>
      </c>
      <c r="DA48" s="97">
        <v>164</v>
      </c>
      <c r="DB48" s="97">
        <v>204</v>
      </c>
      <c r="DC48" s="97">
        <v>1211</v>
      </c>
    </row>
    <row r="49" spans="1:107" x14ac:dyDescent="0.25">
      <c r="A49" s="93" t="s">
        <v>625</v>
      </c>
      <c r="B49" s="96" t="s">
        <v>270</v>
      </c>
      <c r="C49" s="93" t="s">
        <v>64</v>
      </c>
      <c r="D49" s="93" t="s">
        <v>626</v>
      </c>
      <c r="E49" s="93" t="s">
        <v>412</v>
      </c>
      <c r="F49" s="93" t="s">
        <v>413</v>
      </c>
      <c r="G49" s="93" t="s">
        <v>4</v>
      </c>
      <c r="H49" s="93" t="s">
        <v>4</v>
      </c>
      <c r="I49" s="93" t="s">
        <v>51</v>
      </c>
      <c r="J49" s="93" t="s">
        <v>414</v>
      </c>
      <c r="K49" s="93" t="s">
        <v>415</v>
      </c>
      <c r="L49" s="93" t="s">
        <v>416</v>
      </c>
      <c r="M49" s="93" t="s">
        <v>413</v>
      </c>
      <c r="N49" s="93" t="s">
        <v>77</v>
      </c>
      <c r="O49" s="93" t="s">
        <v>78</v>
      </c>
      <c r="P49" s="93" t="s">
        <v>627</v>
      </c>
      <c r="Q49" s="93" t="s">
        <v>476</v>
      </c>
      <c r="R49" s="93" t="s">
        <v>628</v>
      </c>
      <c r="S49" s="93">
        <v>790</v>
      </c>
      <c r="T49" s="93">
        <v>375</v>
      </c>
      <c r="U49" s="93">
        <v>7</v>
      </c>
      <c r="V49" s="93">
        <v>7</v>
      </c>
      <c r="W49" s="93">
        <v>8</v>
      </c>
      <c r="X49" s="93">
        <v>8</v>
      </c>
      <c r="Y49" s="93">
        <v>9</v>
      </c>
      <c r="Z49" s="93">
        <v>8</v>
      </c>
      <c r="AA49" s="93">
        <v>9</v>
      </c>
      <c r="AB49" s="93">
        <v>10</v>
      </c>
      <c r="AC49" s="93">
        <v>10</v>
      </c>
      <c r="AD49" s="93">
        <v>10</v>
      </c>
      <c r="AE49" s="93">
        <v>9</v>
      </c>
      <c r="AF49" s="93">
        <v>9</v>
      </c>
      <c r="AG49" s="93">
        <v>9</v>
      </c>
      <c r="AH49" s="93">
        <v>8</v>
      </c>
      <c r="AI49" s="93">
        <v>8</v>
      </c>
      <c r="AJ49" s="93">
        <v>8</v>
      </c>
      <c r="AK49" s="93">
        <v>7</v>
      </c>
      <c r="AL49" s="93">
        <v>7</v>
      </c>
      <c r="AM49" s="93">
        <v>7</v>
      </c>
      <c r="AN49" s="93">
        <v>8</v>
      </c>
      <c r="AO49" s="93">
        <v>34</v>
      </c>
      <c r="AP49" s="93">
        <v>31</v>
      </c>
      <c r="AQ49" s="93">
        <v>26</v>
      </c>
      <c r="AR49" s="93">
        <v>24</v>
      </c>
      <c r="AS49" s="93">
        <v>20</v>
      </c>
      <c r="AT49" s="93">
        <v>16</v>
      </c>
      <c r="AU49" s="93">
        <v>14</v>
      </c>
      <c r="AV49" s="93">
        <v>12</v>
      </c>
      <c r="AW49" s="93">
        <v>11</v>
      </c>
      <c r="AX49" s="93">
        <v>8</v>
      </c>
      <c r="AY49" s="93">
        <v>6</v>
      </c>
      <c r="AZ49" s="93">
        <v>3</v>
      </c>
      <c r="BA49" s="93">
        <v>2</v>
      </c>
      <c r="BB49" s="93">
        <v>2</v>
      </c>
      <c r="BC49" s="93">
        <v>4</v>
      </c>
      <c r="BD49" s="93">
        <v>1</v>
      </c>
      <c r="BE49" s="93">
        <v>5</v>
      </c>
      <c r="BF49" s="93">
        <v>4</v>
      </c>
      <c r="BG49" s="93">
        <v>9</v>
      </c>
      <c r="BH49" s="93">
        <v>415</v>
      </c>
      <c r="BI49" s="93">
        <v>7</v>
      </c>
      <c r="BJ49" s="93">
        <v>7</v>
      </c>
      <c r="BK49" s="93">
        <v>8</v>
      </c>
      <c r="BL49" s="93">
        <v>8</v>
      </c>
      <c r="BM49" s="93">
        <v>8</v>
      </c>
      <c r="BN49" s="93">
        <v>7</v>
      </c>
      <c r="BO49" s="93">
        <v>10</v>
      </c>
      <c r="BP49" s="93">
        <v>10</v>
      </c>
      <c r="BQ49" s="93">
        <v>10</v>
      </c>
      <c r="BR49" s="93">
        <v>10</v>
      </c>
      <c r="BS49" s="93">
        <v>9</v>
      </c>
      <c r="BT49" s="93">
        <v>9</v>
      </c>
      <c r="BU49" s="93">
        <v>9</v>
      </c>
      <c r="BV49" s="93">
        <v>8</v>
      </c>
      <c r="BW49" s="93">
        <v>8</v>
      </c>
      <c r="BX49" s="93">
        <v>8</v>
      </c>
      <c r="BY49" s="93">
        <v>7</v>
      </c>
      <c r="BZ49" s="93">
        <v>8</v>
      </c>
      <c r="CA49" s="93">
        <v>8</v>
      </c>
      <c r="CB49" s="93">
        <v>8</v>
      </c>
      <c r="CC49" s="93">
        <v>37</v>
      </c>
      <c r="CD49" s="93">
        <v>37</v>
      </c>
      <c r="CE49" s="93">
        <v>33</v>
      </c>
      <c r="CF49" s="93">
        <v>31</v>
      </c>
      <c r="CG49" s="93">
        <v>24</v>
      </c>
      <c r="CH49" s="93">
        <v>21</v>
      </c>
      <c r="CI49" s="93">
        <v>16</v>
      </c>
      <c r="CJ49" s="93">
        <v>13</v>
      </c>
      <c r="CK49" s="93">
        <v>11</v>
      </c>
      <c r="CL49" s="93">
        <v>9</v>
      </c>
      <c r="CM49" s="93">
        <v>6</v>
      </c>
      <c r="CN49" s="93">
        <v>5</v>
      </c>
      <c r="CO49" s="93">
        <v>4</v>
      </c>
      <c r="CP49" s="93">
        <v>3</v>
      </c>
      <c r="CQ49" s="93">
        <v>7</v>
      </c>
      <c r="CR49" s="93">
        <v>0</v>
      </c>
      <c r="CS49" s="93">
        <v>3</v>
      </c>
      <c r="CT49" s="93">
        <v>3</v>
      </c>
      <c r="CU49" s="93">
        <v>8</v>
      </c>
      <c r="CV49" s="93">
        <v>29</v>
      </c>
      <c r="CW49" s="93">
        <v>1</v>
      </c>
      <c r="CX49" s="93">
        <v>8</v>
      </c>
      <c r="CY49" s="93">
        <v>7</v>
      </c>
      <c r="CZ49" s="97">
        <v>17</v>
      </c>
      <c r="DA49" s="97">
        <v>43</v>
      </c>
      <c r="DB49" s="97">
        <v>39</v>
      </c>
      <c r="DC49" s="97">
        <v>183</v>
      </c>
    </row>
    <row r="50" spans="1:107" x14ac:dyDescent="0.25">
      <c r="A50" s="93" t="s">
        <v>629</v>
      </c>
      <c r="B50" s="96" t="s">
        <v>252</v>
      </c>
      <c r="C50" s="93" t="s">
        <v>68</v>
      </c>
      <c r="D50" s="93" t="s">
        <v>630</v>
      </c>
      <c r="E50" s="93" t="s">
        <v>412</v>
      </c>
      <c r="F50" s="93" t="s">
        <v>413</v>
      </c>
      <c r="G50" s="93" t="s">
        <v>2</v>
      </c>
      <c r="H50" s="93" t="s">
        <v>15</v>
      </c>
      <c r="I50" s="93" t="s">
        <v>39</v>
      </c>
      <c r="J50" s="93" t="s">
        <v>414</v>
      </c>
      <c r="K50" s="93" t="s">
        <v>415</v>
      </c>
      <c r="L50" s="93" t="s">
        <v>447</v>
      </c>
      <c r="M50" s="93" t="s">
        <v>413</v>
      </c>
      <c r="N50" s="93" t="s">
        <v>77</v>
      </c>
      <c r="O50" s="93" t="s">
        <v>16</v>
      </c>
      <c r="P50" s="93" t="s">
        <v>631</v>
      </c>
      <c r="Q50" s="93" t="s">
        <v>610</v>
      </c>
      <c r="R50" s="93" t="s">
        <v>632</v>
      </c>
      <c r="S50" s="93">
        <v>689</v>
      </c>
      <c r="T50" s="93">
        <v>359</v>
      </c>
      <c r="U50" s="93">
        <v>4</v>
      </c>
      <c r="V50" s="93">
        <v>4</v>
      </c>
      <c r="W50" s="93">
        <v>7</v>
      </c>
      <c r="X50" s="93">
        <v>6</v>
      </c>
      <c r="Y50" s="93">
        <v>5</v>
      </c>
      <c r="Z50" s="93">
        <v>5</v>
      </c>
      <c r="AA50" s="93">
        <v>5</v>
      </c>
      <c r="AB50" s="93">
        <v>4</v>
      </c>
      <c r="AC50" s="93">
        <v>4</v>
      </c>
      <c r="AD50" s="93">
        <v>3</v>
      </c>
      <c r="AE50" s="93">
        <v>6</v>
      </c>
      <c r="AF50" s="93">
        <v>5</v>
      </c>
      <c r="AG50" s="93">
        <v>5</v>
      </c>
      <c r="AH50" s="93">
        <v>4</v>
      </c>
      <c r="AI50" s="93">
        <v>6</v>
      </c>
      <c r="AJ50" s="93">
        <v>4</v>
      </c>
      <c r="AK50" s="93">
        <v>6</v>
      </c>
      <c r="AL50" s="93">
        <v>7</v>
      </c>
      <c r="AM50" s="93">
        <v>8</v>
      </c>
      <c r="AN50" s="93">
        <v>5</v>
      </c>
      <c r="AO50" s="93">
        <v>33</v>
      </c>
      <c r="AP50" s="93">
        <v>33</v>
      </c>
      <c r="AQ50" s="93">
        <v>29</v>
      </c>
      <c r="AR50" s="93">
        <v>25</v>
      </c>
      <c r="AS50" s="93">
        <v>23</v>
      </c>
      <c r="AT50" s="93">
        <v>27</v>
      </c>
      <c r="AU50" s="93">
        <v>17</v>
      </c>
      <c r="AV50" s="93">
        <v>19</v>
      </c>
      <c r="AW50" s="93">
        <v>16</v>
      </c>
      <c r="AX50" s="93">
        <v>11</v>
      </c>
      <c r="AY50" s="93">
        <v>8</v>
      </c>
      <c r="AZ50" s="93">
        <v>6</v>
      </c>
      <c r="BA50" s="93">
        <v>3</v>
      </c>
      <c r="BB50" s="93">
        <v>5</v>
      </c>
      <c r="BC50" s="93">
        <v>8</v>
      </c>
      <c r="BD50" s="93">
        <v>0</v>
      </c>
      <c r="BE50" s="93">
        <v>3</v>
      </c>
      <c r="BF50" s="93">
        <v>1</v>
      </c>
      <c r="BG50" s="93">
        <v>5</v>
      </c>
      <c r="BH50" s="93">
        <v>330</v>
      </c>
      <c r="BI50" s="93">
        <v>4</v>
      </c>
      <c r="BJ50" s="93">
        <v>5</v>
      </c>
      <c r="BK50" s="93">
        <v>5</v>
      </c>
      <c r="BL50" s="93">
        <v>4</v>
      </c>
      <c r="BM50" s="93">
        <v>3</v>
      </c>
      <c r="BN50" s="93">
        <v>5</v>
      </c>
      <c r="BO50" s="93">
        <v>5</v>
      </c>
      <c r="BP50" s="93">
        <v>3</v>
      </c>
      <c r="BQ50" s="93">
        <v>3</v>
      </c>
      <c r="BR50" s="93">
        <v>4</v>
      </c>
      <c r="BS50" s="93">
        <v>3</v>
      </c>
      <c r="BT50" s="93">
        <v>2</v>
      </c>
      <c r="BU50" s="93">
        <v>4</v>
      </c>
      <c r="BV50" s="93">
        <v>4</v>
      </c>
      <c r="BW50" s="93">
        <v>5</v>
      </c>
      <c r="BX50" s="93">
        <v>7</v>
      </c>
      <c r="BY50" s="93">
        <v>6</v>
      </c>
      <c r="BZ50" s="93">
        <v>8</v>
      </c>
      <c r="CA50" s="93">
        <v>9</v>
      </c>
      <c r="CB50" s="93">
        <v>8</v>
      </c>
      <c r="CC50" s="93">
        <v>32</v>
      </c>
      <c r="CD50" s="93">
        <v>31</v>
      </c>
      <c r="CE50" s="93">
        <v>25</v>
      </c>
      <c r="CF50" s="93">
        <v>22</v>
      </c>
      <c r="CG50" s="93">
        <v>22</v>
      </c>
      <c r="CH50" s="93">
        <v>18</v>
      </c>
      <c r="CI50" s="93">
        <v>18</v>
      </c>
      <c r="CJ50" s="93">
        <v>14</v>
      </c>
      <c r="CK50" s="93">
        <v>14</v>
      </c>
      <c r="CL50" s="93">
        <v>12</v>
      </c>
      <c r="CM50" s="93">
        <v>11</v>
      </c>
      <c r="CN50" s="93">
        <v>7</v>
      </c>
      <c r="CO50" s="93">
        <v>4</v>
      </c>
      <c r="CP50" s="93">
        <v>3</v>
      </c>
      <c r="CQ50" s="93">
        <v>7</v>
      </c>
      <c r="CR50" s="93">
        <v>0</v>
      </c>
      <c r="CS50" s="93">
        <v>2</v>
      </c>
      <c r="CT50" s="93">
        <v>2</v>
      </c>
      <c r="CU50" s="93">
        <v>5</v>
      </c>
      <c r="CV50" s="93">
        <v>13</v>
      </c>
      <c r="CW50" s="93">
        <v>0</v>
      </c>
      <c r="CX50" s="93">
        <v>5</v>
      </c>
      <c r="CY50" s="93">
        <v>3</v>
      </c>
      <c r="CZ50" s="97">
        <v>10</v>
      </c>
      <c r="DA50" s="97">
        <v>18</v>
      </c>
      <c r="DB50" s="97">
        <v>38</v>
      </c>
      <c r="DC50" s="97">
        <v>150</v>
      </c>
    </row>
    <row r="51" spans="1:107" x14ac:dyDescent="0.25">
      <c r="A51" s="93" t="s">
        <v>633</v>
      </c>
      <c r="B51" s="96" t="s">
        <v>253</v>
      </c>
      <c r="C51" s="93" t="s">
        <v>68</v>
      </c>
      <c r="D51" s="93" t="s">
        <v>634</v>
      </c>
      <c r="E51" s="93" t="s">
        <v>412</v>
      </c>
      <c r="F51" s="93" t="s">
        <v>413</v>
      </c>
      <c r="G51" s="93" t="s">
        <v>2</v>
      </c>
      <c r="H51" s="93" t="s">
        <v>15</v>
      </c>
      <c r="I51" s="93" t="s">
        <v>39</v>
      </c>
      <c r="J51" s="93" t="s">
        <v>414</v>
      </c>
      <c r="K51" s="93" t="s">
        <v>415</v>
      </c>
      <c r="L51" s="93" t="s">
        <v>447</v>
      </c>
      <c r="M51" s="93" t="s">
        <v>413</v>
      </c>
      <c r="N51" s="93" t="s">
        <v>77</v>
      </c>
      <c r="O51" s="93" t="s">
        <v>16</v>
      </c>
      <c r="P51" s="93" t="s">
        <v>635</v>
      </c>
      <c r="Q51" s="93" t="s">
        <v>610</v>
      </c>
      <c r="R51" s="93" t="s">
        <v>636</v>
      </c>
      <c r="S51" s="93">
        <v>942</v>
      </c>
      <c r="T51" s="93">
        <v>490</v>
      </c>
      <c r="U51" s="93">
        <v>6</v>
      </c>
      <c r="V51" s="93">
        <v>5</v>
      </c>
      <c r="W51" s="93">
        <v>9</v>
      </c>
      <c r="X51" s="93">
        <v>8</v>
      </c>
      <c r="Y51" s="93">
        <v>7</v>
      </c>
      <c r="Z51" s="93">
        <v>7</v>
      </c>
      <c r="AA51" s="93">
        <v>7</v>
      </c>
      <c r="AB51" s="93">
        <v>6</v>
      </c>
      <c r="AC51" s="93">
        <v>5</v>
      </c>
      <c r="AD51" s="93">
        <v>4</v>
      </c>
      <c r="AE51" s="93">
        <v>8</v>
      </c>
      <c r="AF51" s="93">
        <v>6</v>
      </c>
      <c r="AG51" s="93">
        <v>7</v>
      </c>
      <c r="AH51" s="93">
        <v>5</v>
      </c>
      <c r="AI51" s="93">
        <v>9</v>
      </c>
      <c r="AJ51" s="93">
        <v>5</v>
      </c>
      <c r="AK51" s="93">
        <v>8</v>
      </c>
      <c r="AL51" s="93">
        <v>9</v>
      </c>
      <c r="AM51" s="93">
        <v>11</v>
      </c>
      <c r="AN51" s="93">
        <v>7</v>
      </c>
      <c r="AO51" s="93">
        <v>46</v>
      </c>
      <c r="AP51" s="93">
        <v>46</v>
      </c>
      <c r="AQ51" s="93">
        <v>40</v>
      </c>
      <c r="AR51" s="93">
        <v>34</v>
      </c>
      <c r="AS51" s="93">
        <v>32</v>
      </c>
      <c r="AT51" s="93">
        <v>37</v>
      </c>
      <c r="AU51" s="93">
        <v>24</v>
      </c>
      <c r="AV51" s="93">
        <v>26</v>
      </c>
      <c r="AW51" s="93">
        <v>22</v>
      </c>
      <c r="AX51" s="93">
        <v>16</v>
      </c>
      <c r="AY51" s="93">
        <v>11</v>
      </c>
      <c r="AZ51" s="93">
        <v>8</v>
      </c>
      <c r="BA51" s="93">
        <v>4</v>
      </c>
      <c r="BB51" s="93">
        <v>5</v>
      </c>
      <c r="BC51" s="93">
        <v>9</v>
      </c>
      <c r="BD51" s="93">
        <v>0</v>
      </c>
      <c r="BE51" s="93">
        <v>4</v>
      </c>
      <c r="BF51" s="93">
        <v>2</v>
      </c>
      <c r="BG51" s="93">
        <v>7</v>
      </c>
      <c r="BH51" s="93">
        <v>452</v>
      </c>
      <c r="BI51" s="93">
        <v>6</v>
      </c>
      <c r="BJ51" s="93">
        <v>7</v>
      </c>
      <c r="BK51" s="93">
        <v>6</v>
      </c>
      <c r="BL51" s="93">
        <v>6</v>
      </c>
      <c r="BM51" s="93">
        <v>4</v>
      </c>
      <c r="BN51" s="93">
        <v>7</v>
      </c>
      <c r="BO51" s="93">
        <v>7</v>
      </c>
      <c r="BP51" s="93">
        <v>4</v>
      </c>
      <c r="BQ51" s="93">
        <v>4</v>
      </c>
      <c r="BR51" s="93">
        <v>5</v>
      </c>
      <c r="BS51" s="93">
        <v>4</v>
      </c>
      <c r="BT51" s="93">
        <v>3</v>
      </c>
      <c r="BU51" s="93">
        <v>5</v>
      </c>
      <c r="BV51" s="93">
        <v>6</v>
      </c>
      <c r="BW51" s="93">
        <v>7</v>
      </c>
      <c r="BX51" s="93">
        <v>9</v>
      </c>
      <c r="BY51" s="93">
        <v>8</v>
      </c>
      <c r="BZ51" s="93">
        <v>11</v>
      </c>
      <c r="CA51" s="93">
        <v>12</v>
      </c>
      <c r="CB51" s="93">
        <v>11</v>
      </c>
      <c r="CC51" s="93">
        <v>44</v>
      </c>
      <c r="CD51" s="93">
        <v>42</v>
      </c>
      <c r="CE51" s="93">
        <v>35</v>
      </c>
      <c r="CF51" s="93">
        <v>30</v>
      </c>
      <c r="CG51" s="93">
        <v>30</v>
      </c>
      <c r="CH51" s="93">
        <v>24</v>
      </c>
      <c r="CI51" s="93">
        <v>24</v>
      </c>
      <c r="CJ51" s="93">
        <v>19</v>
      </c>
      <c r="CK51" s="93">
        <v>20</v>
      </c>
      <c r="CL51" s="93">
        <v>17</v>
      </c>
      <c r="CM51" s="93">
        <v>15</v>
      </c>
      <c r="CN51" s="93">
        <v>9</v>
      </c>
      <c r="CO51" s="93">
        <v>6</v>
      </c>
      <c r="CP51" s="93">
        <v>4</v>
      </c>
      <c r="CQ51" s="93">
        <v>10</v>
      </c>
      <c r="CR51" s="93">
        <v>0</v>
      </c>
      <c r="CS51" s="93">
        <v>3</v>
      </c>
      <c r="CT51" s="93">
        <v>3</v>
      </c>
      <c r="CU51" s="93">
        <v>6</v>
      </c>
      <c r="CV51" s="93">
        <v>17</v>
      </c>
      <c r="CW51" s="93">
        <v>0</v>
      </c>
      <c r="CX51" s="93">
        <v>7</v>
      </c>
      <c r="CY51" s="93">
        <v>5</v>
      </c>
      <c r="CZ51" s="97">
        <v>13</v>
      </c>
      <c r="DA51" s="97">
        <v>25</v>
      </c>
      <c r="DB51" s="97">
        <v>51</v>
      </c>
      <c r="DC51" s="97">
        <v>205</v>
      </c>
    </row>
    <row r="52" spans="1:107" x14ac:dyDescent="0.25">
      <c r="A52" s="93" t="s">
        <v>637</v>
      </c>
      <c r="B52" s="96" t="s">
        <v>272</v>
      </c>
      <c r="C52" s="93" t="s">
        <v>68</v>
      </c>
      <c r="D52" s="93" t="s">
        <v>638</v>
      </c>
      <c r="E52" s="93" t="s">
        <v>412</v>
      </c>
      <c r="F52" s="93" t="s">
        <v>413</v>
      </c>
      <c r="G52" s="93" t="s">
        <v>4</v>
      </c>
      <c r="H52" s="93" t="s">
        <v>26</v>
      </c>
      <c r="I52" s="93" t="s">
        <v>50</v>
      </c>
      <c r="J52" s="93" t="s">
        <v>414</v>
      </c>
      <c r="K52" s="93" t="s">
        <v>415</v>
      </c>
      <c r="L52" s="93" t="s">
        <v>416</v>
      </c>
      <c r="M52" s="93" t="s">
        <v>413</v>
      </c>
      <c r="N52" s="93" t="s">
        <v>77</v>
      </c>
      <c r="O52" s="93" t="s">
        <v>78</v>
      </c>
      <c r="P52" s="93" t="s">
        <v>639</v>
      </c>
      <c r="Q52" s="93" t="s">
        <v>466</v>
      </c>
      <c r="R52" s="93" t="s">
        <v>640</v>
      </c>
      <c r="S52" s="93">
        <v>3261</v>
      </c>
      <c r="T52" s="93">
        <v>1648</v>
      </c>
      <c r="U52" s="93">
        <v>26</v>
      </c>
      <c r="V52" s="93">
        <v>16</v>
      </c>
      <c r="W52" s="93">
        <v>22</v>
      </c>
      <c r="X52" s="93">
        <v>18</v>
      </c>
      <c r="Y52" s="93">
        <v>18</v>
      </c>
      <c r="Z52" s="93">
        <v>21</v>
      </c>
      <c r="AA52" s="93">
        <v>19</v>
      </c>
      <c r="AB52" s="93">
        <v>20</v>
      </c>
      <c r="AC52" s="93">
        <v>22</v>
      </c>
      <c r="AD52" s="93">
        <v>21</v>
      </c>
      <c r="AE52" s="93">
        <v>20</v>
      </c>
      <c r="AF52" s="93">
        <v>21</v>
      </c>
      <c r="AG52" s="93">
        <v>26</v>
      </c>
      <c r="AH52" s="93">
        <v>26</v>
      </c>
      <c r="AI52" s="93">
        <v>29</v>
      </c>
      <c r="AJ52" s="93">
        <v>40</v>
      </c>
      <c r="AK52" s="93">
        <v>38</v>
      </c>
      <c r="AL52" s="93">
        <v>35</v>
      </c>
      <c r="AM52" s="93">
        <v>35</v>
      </c>
      <c r="AN52" s="93">
        <v>35</v>
      </c>
      <c r="AO52" s="93">
        <v>173</v>
      </c>
      <c r="AP52" s="93">
        <v>150</v>
      </c>
      <c r="AQ52" s="93">
        <v>116</v>
      </c>
      <c r="AR52" s="93">
        <v>104</v>
      </c>
      <c r="AS52" s="93">
        <v>103</v>
      </c>
      <c r="AT52" s="93">
        <v>100</v>
      </c>
      <c r="AU52" s="93">
        <v>94</v>
      </c>
      <c r="AV52" s="93">
        <v>81</v>
      </c>
      <c r="AW52" s="93">
        <v>69</v>
      </c>
      <c r="AX52" s="93">
        <v>59</v>
      </c>
      <c r="AY52" s="93">
        <v>37</v>
      </c>
      <c r="AZ52" s="93">
        <v>30</v>
      </c>
      <c r="BA52" s="93">
        <v>16</v>
      </c>
      <c r="BB52" s="93">
        <v>10</v>
      </c>
      <c r="BC52" s="93">
        <v>26</v>
      </c>
      <c r="BD52" s="93">
        <v>2</v>
      </c>
      <c r="BE52" s="93">
        <v>13</v>
      </c>
      <c r="BF52" s="93">
        <v>9</v>
      </c>
      <c r="BG52" s="93">
        <v>27</v>
      </c>
      <c r="BH52" s="93">
        <v>1613</v>
      </c>
      <c r="BI52" s="93">
        <v>25</v>
      </c>
      <c r="BJ52" s="93">
        <v>19</v>
      </c>
      <c r="BK52" s="93">
        <v>18</v>
      </c>
      <c r="BL52" s="93">
        <v>15</v>
      </c>
      <c r="BM52" s="93">
        <v>16</v>
      </c>
      <c r="BN52" s="93">
        <v>25</v>
      </c>
      <c r="BO52" s="93">
        <v>20</v>
      </c>
      <c r="BP52" s="93">
        <v>23</v>
      </c>
      <c r="BQ52" s="93">
        <v>22</v>
      </c>
      <c r="BR52" s="93">
        <v>18</v>
      </c>
      <c r="BS52" s="93">
        <v>16</v>
      </c>
      <c r="BT52" s="93">
        <v>22</v>
      </c>
      <c r="BU52" s="93">
        <v>21</v>
      </c>
      <c r="BV52" s="93">
        <v>23</v>
      </c>
      <c r="BW52" s="93">
        <v>27</v>
      </c>
      <c r="BX52" s="93">
        <v>31</v>
      </c>
      <c r="BY52" s="93">
        <v>34</v>
      </c>
      <c r="BZ52" s="93">
        <v>35</v>
      </c>
      <c r="CA52" s="93">
        <v>40</v>
      </c>
      <c r="CB52" s="93">
        <v>32</v>
      </c>
      <c r="CC52" s="93">
        <v>167</v>
      </c>
      <c r="CD52" s="93">
        <v>151</v>
      </c>
      <c r="CE52" s="93">
        <v>117</v>
      </c>
      <c r="CF52" s="93">
        <v>109</v>
      </c>
      <c r="CG52" s="93">
        <v>100</v>
      </c>
      <c r="CH52" s="93">
        <v>104</v>
      </c>
      <c r="CI52" s="93">
        <v>78</v>
      </c>
      <c r="CJ52" s="93">
        <v>77</v>
      </c>
      <c r="CK52" s="93">
        <v>61</v>
      </c>
      <c r="CL52" s="93">
        <v>57</v>
      </c>
      <c r="CM52" s="93">
        <v>38</v>
      </c>
      <c r="CN52" s="93">
        <v>32</v>
      </c>
      <c r="CO52" s="93">
        <v>21</v>
      </c>
      <c r="CP52" s="93">
        <v>17</v>
      </c>
      <c r="CQ52" s="93">
        <v>38</v>
      </c>
      <c r="CR52" s="93">
        <v>1</v>
      </c>
      <c r="CS52" s="93">
        <v>14</v>
      </c>
      <c r="CT52" s="93">
        <v>12</v>
      </c>
      <c r="CU52" s="93">
        <v>27</v>
      </c>
      <c r="CV52" s="93">
        <v>80</v>
      </c>
      <c r="CW52" s="93">
        <v>3</v>
      </c>
      <c r="CX52" s="93">
        <v>27</v>
      </c>
      <c r="CY52" s="93">
        <v>21</v>
      </c>
      <c r="CZ52" s="97">
        <v>54</v>
      </c>
      <c r="DA52" s="97">
        <v>109</v>
      </c>
      <c r="DB52" s="97">
        <v>172</v>
      </c>
      <c r="DC52" s="97">
        <v>748</v>
      </c>
    </row>
    <row r="53" spans="1:107" x14ac:dyDescent="0.25">
      <c r="A53" s="93" t="s">
        <v>641</v>
      </c>
      <c r="B53" s="96" t="s">
        <v>642</v>
      </c>
      <c r="C53" s="93" t="s">
        <v>64</v>
      </c>
      <c r="D53" s="93" t="s">
        <v>643</v>
      </c>
      <c r="E53" s="93" t="s">
        <v>412</v>
      </c>
      <c r="F53" s="93" t="s">
        <v>413</v>
      </c>
      <c r="G53" s="93" t="s">
        <v>3</v>
      </c>
      <c r="H53" s="93" t="s">
        <v>23</v>
      </c>
      <c r="I53" s="93" t="s">
        <v>47</v>
      </c>
      <c r="J53" s="93" t="s">
        <v>414</v>
      </c>
      <c r="K53" s="93" t="s">
        <v>415</v>
      </c>
      <c r="L53" s="93" t="s">
        <v>508</v>
      </c>
      <c r="M53" s="93" t="s">
        <v>413</v>
      </c>
      <c r="N53" s="93" t="s">
        <v>77</v>
      </c>
      <c r="O53" s="93" t="s">
        <v>254</v>
      </c>
      <c r="P53" s="93" t="s">
        <v>644</v>
      </c>
      <c r="Q53" s="93" t="s">
        <v>486</v>
      </c>
      <c r="R53" s="93" t="s">
        <v>645</v>
      </c>
      <c r="S53" s="93">
        <v>1975</v>
      </c>
      <c r="T53" s="93">
        <v>986</v>
      </c>
      <c r="U53" s="93">
        <v>13</v>
      </c>
      <c r="V53" s="93">
        <v>12</v>
      </c>
      <c r="W53" s="93">
        <v>15</v>
      </c>
      <c r="X53" s="93">
        <v>16</v>
      </c>
      <c r="Y53" s="93">
        <v>16</v>
      </c>
      <c r="Z53" s="93">
        <v>16</v>
      </c>
      <c r="AA53" s="93">
        <v>19</v>
      </c>
      <c r="AB53" s="93">
        <v>19</v>
      </c>
      <c r="AC53" s="93">
        <v>20</v>
      </c>
      <c r="AD53" s="93">
        <v>18</v>
      </c>
      <c r="AE53" s="93">
        <v>19</v>
      </c>
      <c r="AF53" s="93">
        <v>19</v>
      </c>
      <c r="AG53" s="93">
        <v>19</v>
      </c>
      <c r="AH53" s="93">
        <v>19</v>
      </c>
      <c r="AI53" s="93">
        <v>18</v>
      </c>
      <c r="AJ53" s="93">
        <v>19</v>
      </c>
      <c r="AK53" s="93">
        <v>20</v>
      </c>
      <c r="AL53" s="93">
        <v>20</v>
      </c>
      <c r="AM53" s="93">
        <v>20</v>
      </c>
      <c r="AN53" s="93">
        <v>19</v>
      </c>
      <c r="AO53" s="93">
        <v>95</v>
      </c>
      <c r="AP53" s="93">
        <v>92</v>
      </c>
      <c r="AQ53" s="93">
        <v>78</v>
      </c>
      <c r="AR53" s="93">
        <v>67</v>
      </c>
      <c r="AS53" s="93">
        <v>58</v>
      </c>
      <c r="AT53" s="93">
        <v>52</v>
      </c>
      <c r="AU53" s="93">
        <v>46</v>
      </c>
      <c r="AV53" s="93">
        <v>41</v>
      </c>
      <c r="AW53" s="93">
        <v>32</v>
      </c>
      <c r="AX53" s="93">
        <v>25</v>
      </c>
      <c r="AY53" s="93">
        <v>18</v>
      </c>
      <c r="AZ53" s="93">
        <v>12</v>
      </c>
      <c r="BA53" s="93">
        <v>8</v>
      </c>
      <c r="BB53" s="93">
        <v>6</v>
      </c>
      <c r="BC53" s="93">
        <v>14</v>
      </c>
      <c r="BD53" s="93">
        <v>0</v>
      </c>
      <c r="BE53" s="93">
        <v>7</v>
      </c>
      <c r="BF53" s="93">
        <v>8</v>
      </c>
      <c r="BG53" s="93">
        <v>15</v>
      </c>
      <c r="BH53" s="93">
        <v>989</v>
      </c>
      <c r="BI53" s="93">
        <v>12</v>
      </c>
      <c r="BJ53" s="93">
        <v>11</v>
      </c>
      <c r="BK53" s="93">
        <v>15</v>
      </c>
      <c r="BL53" s="93">
        <v>15</v>
      </c>
      <c r="BM53" s="93">
        <v>15</v>
      </c>
      <c r="BN53" s="93">
        <v>15</v>
      </c>
      <c r="BO53" s="93">
        <v>16</v>
      </c>
      <c r="BP53" s="93">
        <v>17</v>
      </c>
      <c r="BQ53" s="93">
        <v>18</v>
      </c>
      <c r="BR53" s="93">
        <v>17</v>
      </c>
      <c r="BS53" s="93">
        <v>17</v>
      </c>
      <c r="BT53" s="93">
        <v>18</v>
      </c>
      <c r="BU53" s="93">
        <v>18</v>
      </c>
      <c r="BV53" s="93">
        <v>18</v>
      </c>
      <c r="BW53" s="93">
        <v>18</v>
      </c>
      <c r="BX53" s="93">
        <v>18</v>
      </c>
      <c r="BY53" s="93">
        <v>19</v>
      </c>
      <c r="BZ53" s="93">
        <v>18</v>
      </c>
      <c r="CA53" s="93">
        <v>20</v>
      </c>
      <c r="CB53" s="93">
        <v>18</v>
      </c>
      <c r="CC53" s="93">
        <v>93</v>
      </c>
      <c r="CD53" s="93">
        <v>91</v>
      </c>
      <c r="CE53" s="93">
        <v>77</v>
      </c>
      <c r="CF53" s="93">
        <v>67</v>
      </c>
      <c r="CG53" s="93">
        <v>62</v>
      </c>
      <c r="CH53" s="93">
        <v>56</v>
      </c>
      <c r="CI53" s="93">
        <v>50</v>
      </c>
      <c r="CJ53" s="93">
        <v>42</v>
      </c>
      <c r="CK53" s="93">
        <v>33</v>
      </c>
      <c r="CL53" s="93">
        <v>27</v>
      </c>
      <c r="CM53" s="93">
        <v>20</v>
      </c>
      <c r="CN53" s="93">
        <v>16</v>
      </c>
      <c r="CO53" s="93">
        <v>11</v>
      </c>
      <c r="CP53" s="93">
        <v>10</v>
      </c>
      <c r="CQ53" s="93">
        <v>21</v>
      </c>
      <c r="CR53" s="93">
        <v>0</v>
      </c>
      <c r="CS53" s="93">
        <v>6</v>
      </c>
      <c r="CT53" s="93">
        <v>7</v>
      </c>
      <c r="CU53" s="93">
        <v>15</v>
      </c>
      <c r="CV53" s="93">
        <v>47</v>
      </c>
      <c r="CW53" s="93">
        <v>0</v>
      </c>
      <c r="CX53" s="93">
        <v>13</v>
      </c>
      <c r="CY53" s="93">
        <v>15</v>
      </c>
      <c r="CZ53" s="97">
        <v>30</v>
      </c>
      <c r="DA53" s="97">
        <v>89</v>
      </c>
      <c r="DB53" s="97">
        <v>93</v>
      </c>
      <c r="DC53" s="97">
        <v>446</v>
      </c>
    </row>
    <row r="54" spans="1:107" x14ac:dyDescent="0.25">
      <c r="A54" s="93" t="s">
        <v>646</v>
      </c>
      <c r="B54" s="96" t="s">
        <v>16</v>
      </c>
      <c r="C54" s="93" t="s">
        <v>63</v>
      </c>
      <c r="D54" s="93" t="s">
        <v>647</v>
      </c>
      <c r="E54" s="93" t="s">
        <v>412</v>
      </c>
      <c r="F54" s="93" t="s">
        <v>413</v>
      </c>
      <c r="G54" s="93" t="s">
        <v>2</v>
      </c>
      <c r="H54" s="93" t="s">
        <v>16</v>
      </c>
      <c r="I54" s="93" t="s">
        <v>40</v>
      </c>
      <c r="J54" s="93" t="s">
        <v>414</v>
      </c>
      <c r="K54" s="93" t="s">
        <v>415</v>
      </c>
      <c r="L54" s="93" t="s">
        <v>447</v>
      </c>
      <c r="M54" s="93" t="s">
        <v>413</v>
      </c>
      <c r="N54" s="93" t="s">
        <v>77</v>
      </c>
      <c r="O54" s="93" t="s">
        <v>16</v>
      </c>
      <c r="P54" s="93" t="s">
        <v>648</v>
      </c>
      <c r="Q54" s="93" t="s">
        <v>491</v>
      </c>
      <c r="R54" s="93" t="s">
        <v>649</v>
      </c>
      <c r="S54" s="93">
        <v>6365</v>
      </c>
      <c r="T54" s="93">
        <v>3228</v>
      </c>
      <c r="U54" s="93">
        <v>43</v>
      </c>
      <c r="V54" s="93">
        <v>48</v>
      </c>
      <c r="W54" s="93">
        <v>58</v>
      </c>
      <c r="X54" s="93">
        <v>54</v>
      </c>
      <c r="Y54" s="93">
        <v>46</v>
      </c>
      <c r="Z54" s="93">
        <v>49</v>
      </c>
      <c r="AA54" s="93">
        <v>36</v>
      </c>
      <c r="AB54" s="93">
        <v>41</v>
      </c>
      <c r="AC54" s="93">
        <v>45</v>
      </c>
      <c r="AD54" s="93">
        <v>49</v>
      </c>
      <c r="AE54" s="93">
        <v>43</v>
      </c>
      <c r="AF54" s="93">
        <v>57</v>
      </c>
      <c r="AG54" s="93">
        <v>57</v>
      </c>
      <c r="AH54" s="93">
        <v>71</v>
      </c>
      <c r="AI54" s="93">
        <v>66</v>
      </c>
      <c r="AJ54" s="93">
        <v>72</v>
      </c>
      <c r="AK54" s="93">
        <v>60</v>
      </c>
      <c r="AL54" s="93">
        <v>68</v>
      </c>
      <c r="AM54" s="93">
        <v>81</v>
      </c>
      <c r="AN54" s="93">
        <v>73</v>
      </c>
      <c r="AO54" s="93">
        <v>348</v>
      </c>
      <c r="AP54" s="93">
        <v>267</v>
      </c>
      <c r="AQ54" s="93">
        <v>216</v>
      </c>
      <c r="AR54" s="93">
        <v>208</v>
      </c>
      <c r="AS54" s="93">
        <v>186</v>
      </c>
      <c r="AT54" s="93">
        <v>160</v>
      </c>
      <c r="AU54" s="93">
        <v>156</v>
      </c>
      <c r="AV54" s="93">
        <v>153</v>
      </c>
      <c r="AW54" s="93">
        <v>114</v>
      </c>
      <c r="AX54" s="93">
        <v>97</v>
      </c>
      <c r="AY54" s="93">
        <v>72</v>
      </c>
      <c r="AZ54" s="93">
        <v>74</v>
      </c>
      <c r="BA54" s="93">
        <v>37</v>
      </c>
      <c r="BB54" s="93">
        <v>24</v>
      </c>
      <c r="BC54" s="93">
        <v>61</v>
      </c>
      <c r="BD54" s="93">
        <v>6</v>
      </c>
      <c r="BE54" s="93">
        <v>32</v>
      </c>
      <c r="BF54" s="93">
        <v>29</v>
      </c>
      <c r="BG54" s="93">
        <v>57</v>
      </c>
      <c r="BH54" s="93">
        <v>3136</v>
      </c>
      <c r="BI54" s="93">
        <v>39</v>
      </c>
      <c r="BJ54" s="93">
        <v>48</v>
      </c>
      <c r="BK54" s="93">
        <v>46</v>
      </c>
      <c r="BL54" s="93">
        <v>39</v>
      </c>
      <c r="BM54" s="93">
        <v>49</v>
      </c>
      <c r="BN54" s="93">
        <v>46</v>
      </c>
      <c r="BO54" s="93">
        <v>40</v>
      </c>
      <c r="BP54" s="93">
        <v>46</v>
      </c>
      <c r="BQ54" s="93">
        <v>50</v>
      </c>
      <c r="BR54" s="93">
        <v>38</v>
      </c>
      <c r="BS54" s="93">
        <v>43</v>
      </c>
      <c r="BT54" s="93">
        <v>51</v>
      </c>
      <c r="BU54" s="93">
        <v>43</v>
      </c>
      <c r="BV54" s="93">
        <v>54</v>
      </c>
      <c r="BW54" s="93">
        <v>63</v>
      </c>
      <c r="BX54" s="93">
        <v>63</v>
      </c>
      <c r="BY54" s="93">
        <v>74</v>
      </c>
      <c r="BZ54" s="93">
        <v>71</v>
      </c>
      <c r="CA54" s="93">
        <v>68</v>
      </c>
      <c r="CB54" s="93">
        <v>59</v>
      </c>
      <c r="CC54" s="93">
        <v>334</v>
      </c>
      <c r="CD54" s="93">
        <v>267</v>
      </c>
      <c r="CE54" s="93">
        <v>210</v>
      </c>
      <c r="CF54" s="93">
        <v>179</v>
      </c>
      <c r="CG54" s="93">
        <v>174</v>
      </c>
      <c r="CH54" s="93">
        <v>156</v>
      </c>
      <c r="CI54" s="93">
        <v>156</v>
      </c>
      <c r="CJ54" s="93">
        <v>153</v>
      </c>
      <c r="CK54" s="93">
        <v>123</v>
      </c>
      <c r="CL54" s="93">
        <v>107</v>
      </c>
      <c r="CM54" s="93">
        <v>77</v>
      </c>
      <c r="CN54" s="93">
        <v>79</v>
      </c>
      <c r="CO54" s="93">
        <v>53</v>
      </c>
      <c r="CP54" s="93">
        <v>39</v>
      </c>
      <c r="CQ54" s="93">
        <v>92</v>
      </c>
      <c r="CR54" s="93">
        <v>1</v>
      </c>
      <c r="CS54" s="93">
        <v>18</v>
      </c>
      <c r="CT54" s="93">
        <v>21</v>
      </c>
      <c r="CU54" s="93">
        <v>52</v>
      </c>
      <c r="CV54" s="93">
        <v>180</v>
      </c>
      <c r="CW54" s="93">
        <v>7</v>
      </c>
      <c r="CX54" s="93">
        <v>50</v>
      </c>
      <c r="CY54" s="93">
        <v>50</v>
      </c>
      <c r="CZ54" s="97">
        <v>109</v>
      </c>
      <c r="DA54" s="97">
        <v>254</v>
      </c>
      <c r="DB54" s="97">
        <v>335</v>
      </c>
      <c r="DC54" s="97">
        <v>1320</v>
      </c>
    </row>
    <row r="55" spans="1:107" x14ac:dyDescent="0.25">
      <c r="A55" s="93" t="s">
        <v>650</v>
      </c>
      <c r="B55" s="96" t="s">
        <v>78</v>
      </c>
      <c r="C55" s="93" t="s">
        <v>63</v>
      </c>
      <c r="D55" s="93" t="s">
        <v>651</v>
      </c>
      <c r="E55" s="93" t="s">
        <v>412</v>
      </c>
      <c r="F55" s="93" t="s">
        <v>413</v>
      </c>
      <c r="G55" s="93" t="s">
        <v>4</v>
      </c>
      <c r="H55" s="93" t="s">
        <v>4</v>
      </c>
      <c r="I55" s="93" t="s">
        <v>51</v>
      </c>
      <c r="J55" s="93" t="s">
        <v>414</v>
      </c>
      <c r="K55" s="93" t="s">
        <v>415</v>
      </c>
      <c r="L55" s="93" t="s">
        <v>416</v>
      </c>
      <c r="M55" s="93" t="s">
        <v>413</v>
      </c>
      <c r="N55" s="93" t="s">
        <v>77</v>
      </c>
      <c r="O55" s="93" t="s">
        <v>78</v>
      </c>
      <c r="P55" s="93" t="s">
        <v>652</v>
      </c>
      <c r="Q55" s="93" t="s">
        <v>476</v>
      </c>
      <c r="R55" s="93" t="s">
        <v>653</v>
      </c>
      <c r="S55" s="93">
        <v>19321</v>
      </c>
      <c r="T55" s="93">
        <v>9171</v>
      </c>
      <c r="U55" s="93">
        <v>177</v>
      </c>
      <c r="V55" s="93">
        <v>167</v>
      </c>
      <c r="W55" s="93">
        <v>185</v>
      </c>
      <c r="X55" s="93">
        <v>197</v>
      </c>
      <c r="Y55" s="93">
        <v>208</v>
      </c>
      <c r="Z55" s="93">
        <v>197</v>
      </c>
      <c r="AA55" s="93">
        <v>225</v>
      </c>
      <c r="AB55" s="93">
        <v>244</v>
      </c>
      <c r="AC55" s="93">
        <v>247</v>
      </c>
      <c r="AD55" s="93">
        <v>241</v>
      </c>
      <c r="AE55" s="93">
        <v>231</v>
      </c>
      <c r="AF55" s="93">
        <v>218</v>
      </c>
      <c r="AG55" s="93">
        <v>221</v>
      </c>
      <c r="AH55" s="93">
        <v>206</v>
      </c>
      <c r="AI55" s="93">
        <v>185</v>
      </c>
      <c r="AJ55" s="93">
        <v>198</v>
      </c>
      <c r="AK55" s="93">
        <v>177</v>
      </c>
      <c r="AL55" s="93">
        <v>182</v>
      </c>
      <c r="AM55" s="93">
        <v>177</v>
      </c>
      <c r="AN55" s="93">
        <v>195</v>
      </c>
      <c r="AO55" s="93">
        <v>823</v>
      </c>
      <c r="AP55" s="93">
        <v>750</v>
      </c>
      <c r="AQ55" s="93">
        <v>633</v>
      </c>
      <c r="AR55" s="93">
        <v>596</v>
      </c>
      <c r="AS55" s="93">
        <v>484</v>
      </c>
      <c r="AT55" s="93">
        <v>382</v>
      </c>
      <c r="AU55" s="93">
        <v>343</v>
      </c>
      <c r="AV55" s="93">
        <v>296</v>
      </c>
      <c r="AW55" s="93">
        <v>260</v>
      </c>
      <c r="AX55" s="93">
        <v>195</v>
      </c>
      <c r="AY55" s="93">
        <v>140</v>
      </c>
      <c r="AZ55" s="93">
        <v>82</v>
      </c>
      <c r="BA55" s="93">
        <v>59</v>
      </c>
      <c r="BB55" s="93">
        <v>49</v>
      </c>
      <c r="BC55" s="93">
        <v>108</v>
      </c>
      <c r="BD55" s="93">
        <v>13</v>
      </c>
      <c r="BE55" s="93">
        <v>115</v>
      </c>
      <c r="BF55" s="93">
        <v>100</v>
      </c>
      <c r="BG55" s="93">
        <v>215</v>
      </c>
      <c r="BH55" s="93">
        <v>10149</v>
      </c>
      <c r="BI55" s="93">
        <v>162</v>
      </c>
      <c r="BJ55" s="93">
        <v>160</v>
      </c>
      <c r="BK55" s="93">
        <v>199</v>
      </c>
      <c r="BL55" s="93">
        <v>203</v>
      </c>
      <c r="BM55" s="93">
        <v>189</v>
      </c>
      <c r="BN55" s="93">
        <v>161</v>
      </c>
      <c r="BO55" s="93">
        <v>241</v>
      </c>
      <c r="BP55" s="93">
        <v>238</v>
      </c>
      <c r="BQ55" s="93">
        <v>244</v>
      </c>
      <c r="BR55" s="93">
        <v>242</v>
      </c>
      <c r="BS55" s="93">
        <v>221</v>
      </c>
      <c r="BT55" s="93">
        <v>214</v>
      </c>
      <c r="BU55" s="93">
        <v>222</v>
      </c>
      <c r="BV55" s="93">
        <v>200</v>
      </c>
      <c r="BW55" s="93">
        <v>197</v>
      </c>
      <c r="BX55" s="93">
        <v>184</v>
      </c>
      <c r="BY55" s="93">
        <v>173</v>
      </c>
      <c r="BZ55" s="93">
        <v>185</v>
      </c>
      <c r="CA55" s="93">
        <v>208</v>
      </c>
      <c r="CB55" s="93">
        <v>187</v>
      </c>
      <c r="CC55" s="93">
        <v>908</v>
      </c>
      <c r="CD55" s="93">
        <v>897</v>
      </c>
      <c r="CE55" s="93">
        <v>813</v>
      </c>
      <c r="CF55" s="93">
        <v>765</v>
      </c>
      <c r="CG55" s="93">
        <v>575</v>
      </c>
      <c r="CH55" s="93">
        <v>506</v>
      </c>
      <c r="CI55" s="93">
        <v>391</v>
      </c>
      <c r="CJ55" s="93">
        <v>329</v>
      </c>
      <c r="CK55" s="93">
        <v>258</v>
      </c>
      <c r="CL55" s="93">
        <v>220</v>
      </c>
      <c r="CM55" s="93">
        <v>150</v>
      </c>
      <c r="CN55" s="93">
        <v>125</v>
      </c>
      <c r="CO55" s="93">
        <v>100</v>
      </c>
      <c r="CP55" s="93">
        <v>82</v>
      </c>
      <c r="CQ55" s="93">
        <v>182</v>
      </c>
      <c r="CR55" s="93">
        <v>8</v>
      </c>
      <c r="CS55" s="93">
        <v>75</v>
      </c>
      <c r="CT55" s="93">
        <v>85</v>
      </c>
      <c r="CU55" s="93">
        <v>197</v>
      </c>
      <c r="CV55" s="93">
        <v>707</v>
      </c>
      <c r="CW55" s="93">
        <v>21</v>
      </c>
      <c r="CX55" s="93">
        <v>190</v>
      </c>
      <c r="CY55" s="93">
        <v>185</v>
      </c>
      <c r="CZ55" s="97">
        <v>412</v>
      </c>
      <c r="DA55" s="97">
        <v>1054</v>
      </c>
      <c r="DB55" s="97">
        <v>937</v>
      </c>
      <c r="DC55" s="97">
        <v>4464</v>
      </c>
    </row>
    <row r="56" spans="1:107" x14ac:dyDescent="0.25">
      <c r="A56" s="98" t="s">
        <v>305</v>
      </c>
      <c r="B56" s="99" t="s">
        <v>304</v>
      </c>
      <c r="C56" s="98" t="s">
        <v>68</v>
      </c>
      <c r="D56" s="98" t="s">
        <v>654</v>
      </c>
      <c r="E56" s="98" t="s">
        <v>412</v>
      </c>
      <c r="F56" s="98" t="s">
        <v>413</v>
      </c>
      <c r="G56" s="98" t="s">
        <v>2</v>
      </c>
      <c r="H56" s="98" t="s">
        <v>15</v>
      </c>
      <c r="I56" s="98" t="s">
        <v>39</v>
      </c>
      <c r="J56" s="98" t="s">
        <v>414</v>
      </c>
      <c r="K56" s="98" t="s">
        <v>415</v>
      </c>
      <c r="L56" s="98" t="s">
        <v>447</v>
      </c>
      <c r="M56" s="98" t="s">
        <v>413</v>
      </c>
      <c r="N56" s="98" t="s">
        <v>77</v>
      </c>
      <c r="O56" s="98" t="s">
        <v>16</v>
      </c>
      <c r="P56" s="98" t="s">
        <v>655</v>
      </c>
      <c r="Q56" s="98" t="s">
        <v>610</v>
      </c>
      <c r="R56" s="98" t="s">
        <v>656</v>
      </c>
      <c r="S56" s="98">
        <v>383</v>
      </c>
      <c r="T56" s="98">
        <v>199</v>
      </c>
      <c r="U56" s="98">
        <v>2</v>
      </c>
      <c r="V56" s="98">
        <v>2</v>
      </c>
      <c r="W56" s="98">
        <v>4</v>
      </c>
      <c r="X56" s="98">
        <v>3</v>
      </c>
      <c r="Y56" s="98">
        <v>3</v>
      </c>
      <c r="Z56" s="98">
        <v>3</v>
      </c>
      <c r="AA56" s="98">
        <v>3</v>
      </c>
      <c r="AB56" s="98">
        <v>2</v>
      </c>
      <c r="AC56" s="98">
        <v>2</v>
      </c>
      <c r="AD56" s="98">
        <v>2</v>
      </c>
      <c r="AE56" s="98">
        <v>3</v>
      </c>
      <c r="AF56" s="98">
        <v>3</v>
      </c>
      <c r="AG56" s="98">
        <v>3</v>
      </c>
      <c r="AH56" s="98">
        <v>2</v>
      </c>
      <c r="AI56" s="98">
        <v>3</v>
      </c>
      <c r="AJ56" s="98">
        <v>2</v>
      </c>
      <c r="AK56" s="98">
        <v>3</v>
      </c>
      <c r="AL56" s="98">
        <v>4</v>
      </c>
      <c r="AM56" s="98">
        <v>4</v>
      </c>
      <c r="AN56" s="98">
        <v>3</v>
      </c>
      <c r="AO56" s="98">
        <v>18</v>
      </c>
      <c r="AP56" s="98">
        <v>18</v>
      </c>
      <c r="AQ56" s="98">
        <v>16</v>
      </c>
      <c r="AR56" s="98">
        <v>14</v>
      </c>
      <c r="AS56" s="98">
        <v>13</v>
      </c>
      <c r="AT56" s="98">
        <v>15</v>
      </c>
      <c r="AU56" s="98">
        <v>10</v>
      </c>
      <c r="AV56" s="98">
        <v>11</v>
      </c>
      <c r="AW56" s="98">
        <v>9</v>
      </c>
      <c r="AX56" s="98">
        <v>6</v>
      </c>
      <c r="AY56" s="98">
        <v>5</v>
      </c>
      <c r="AZ56" s="98">
        <v>3</v>
      </c>
      <c r="BA56" s="98">
        <v>2</v>
      </c>
      <c r="BB56" s="98">
        <v>3</v>
      </c>
      <c r="BC56" s="98">
        <v>5</v>
      </c>
      <c r="BD56" s="98">
        <v>0</v>
      </c>
      <c r="BE56" s="98">
        <v>2</v>
      </c>
      <c r="BF56" s="98">
        <v>1</v>
      </c>
      <c r="BG56" s="98">
        <v>3</v>
      </c>
      <c r="BH56" s="98">
        <v>183</v>
      </c>
      <c r="BI56" s="98">
        <v>2</v>
      </c>
      <c r="BJ56" s="98">
        <v>3</v>
      </c>
      <c r="BK56" s="98">
        <v>3</v>
      </c>
      <c r="BL56" s="98">
        <v>2</v>
      </c>
      <c r="BM56" s="98">
        <v>2</v>
      </c>
      <c r="BN56" s="98">
        <v>3</v>
      </c>
      <c r="BO56" s="98">
        <v>3</v>
      </c>
      <c r="BP56" s="98">
        <v>2</v>
      </c>
      <c r="BQ56" s="98">
        <v>2</v>
      </c>
      <c r="BR56" s="98">
        <v>2</v>
      </c>
      <c r="BS56" s="98">
        <v>2</v>
      </c>
      <c r="BT56" s="98">
        <v>1</v>
      </c>
      <c r="BU56" s="98">
        <v>2</v>
      </c>
      <c r="BV56" s="98">
        <v>2</v>
      </c>
      <c r="BW56" s="98">
        <v>3</v>
      </c>
      <c r="BX56" s="98">
        <v>4</v>
      </c>
      <c r="BY56" s="98">
        <v>3</v>
      </c>
      <c r="BZ56" s="98">
        <v>5</v>
      </c>
      <c r="CA56" s="98">
        <v>5</v>
      </c>
      <c r="CB56" s="98">
        <v>4</v>
      </c>
      <c r="CC56" s="98">
        <v>18</v>
      </c>
      <c r="CD56" s="98">
        <v>17</v>
      </c>
      <c r="CE56" s="98">
        <v>14</v>
      </c>
      <c r="CF56" s="98">
        <v>12</v>
      </c>
      <c r="CG56" s="98">
        <v>12</v>
      </c>
      <c r="CH56" s="98">
        <v>10</v>
      </c>
      <c r="CI56" s="98">
        <v>10</v>
      </c>
      <c r="CJ56" s="98">
        <v>8</v>
      </c>
      <c r="CK56" s="98">
        <v>8</v>
      </c>
      <c r="CL56" s="98">
        <v>7</v>
      </c>
      <c r="CM56" s="98">
        <v>6</v>
      </c>
      <c r="CN56" s="98">
        <v>4</v>
      </c>
      <c r="CO56" s="98">
        <v>2</v>
      </c>
      <c r="CP56" s="98">
        <v>2</v>
      </c>
      <c r="CQ56" s="98">
        <v>4</v>
      </c>
      <c r="CR56" s="98">
        <v>0</v>
      </c>
      <c r="CS56" s="98">
        <v>1</v>
      </c>
      <c r="CT56" s="98">
        <v>1</v>
      </c>
      <c r="CU56" s="98">
        <v>3</v>
      </c>
      <c r="CV56" s="98">
        <v>7</v>
      </c>
      <c r="CW56" s="93">
        <v>0</v>
      </c>
      <c r="CX56" s="93">
        <v>3</v>
      </c>
      <c r="CY56" s="93">
        <v>2</v>
      </c>
      <c r="CZ56" s="93">
        <v>6</v>
      </c>
      <c r="DA56" s="93">
        <v>10</v>
      </c>
      <c r="DB56" s="93">
        <v>21</v>
      </c>
      <c r="DC56" s="93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MICRORED</vt:lpstr>
      <vt:lpstr>SELEC DATOS</vt:lpstr>
      <vt:lpstr>PIRAMIDE</vt:lpstr>
      <vt:lpstr>provincia</vt:lpstr>
      <vt:lpstr>PrevioBase</vt:lpstr>
      <vt:lpstr>DATA POBLACION</vt:lpstr>
      <vt:lpstr>plano2023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LIDIA HAYDEE MENDOZA LARA</dc:creator>
  <cp:lastModifiedBy>logis001</cp:lastModifiedBy>
  <cp:lastPrinted>2018-04-18T16:52:15Z</cp:lastPrinted>
  <dcterms:created xsi:type="dcterms:W3CDTF">2015-04-09T17:39:39Z</dcterms:created>
  <dcterms:modified xsi:type="dcterms:W3CDTF">2023-03-28T14:47:16Z</dcterms:modified>
</cp:coreProperties>
</file>