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S51" i="1" l="1"/>
  <c r="S49" i="1"/>
  <c r="S47" i="1"/>
  <c r="S45" i="1"/>
  <c r="S43" i="1"/>
  <c r="S41" i="1"/>
  <c r="S39" i="1"/>
  <c r="Q51" i="1"/>
  <c r="Q49" i="1"/>
  <c r="Q47" i="1"/>
  <c r="Q45" i="1"/>
  <c r="Q43" i="1"/>
  <c r="Q41" i="1"/>
  <c r="Q39" i="1"/>
  <c r="O51" i="1"/>
  <c r="O49" i="1"/>
  <c r="O47" i="1"/>
  <c r="O45" i="1"/>
  <c r="O43" i="1"/>
  <c r="O41" i="1"/>
  <c r="O39" i="1"/>
  <c r="M51" i="1"/>
  <c r="M49" i="1"/>
  <c r="M47" i="1"/>
  <c r="M45" i="1"/>
  <c r="M43" i="1"/>
  <c r="M41" i="1"/>
  <c r="M39" i="1"/>
  <c r="K51" i="1"/>
  <c r="K49" i="1"/>
  <c r="K47" i="1"/>
  <c r="K45" i="1"/>
  <c r="K43" i="1"/>
  <c r="K41" i="1"/>
  <c r="K39" i="1"/>
  <c r="I51" i="1"/>
  <c r="I49" i="1"/>
  <c r="I47" i="1"/>
  <c r="I45" i="1"/>
  <c r="I43" i="1"/>
  <c r="I41" i="1"/>
  <c r="I39" i="1"/>
  <c r="S20" i="1"/>
  <c r="Q20" i="1"/>
  <c r="O20" i="1"/>
  <c r="M20" i="1"/>
  <c r="K20" i="1"/>
  <c r="I20" i="1"/>
  <c r="G20" i="1"/>
  <c r="G45" i="1"/>
  <c r="G47" i="1"/>
  <c r="G49" i="1"/>
  <c r="G41" i="1"/>
  <c r="G43" i="1"/>
  <c r="G51" i="1"/>
  <c r="G39" i="1"/>
  <c r="S34" i="1" l="1"/>
  <c r="S32" i="1"/>
  <c r="S30" i="1"/>
  <c r="S28" i="1"/>
  <c r="S26" i="1"/>
  <c r="S24" i="1"/>
  <c r="S22" i="1"/>
  <c r="S18" i="1"/>
  <c r="S16" i="1"/>
  <c r="S14" i="1"/>
  <c r="Q34" i="1"/>
  <c r="Q32" i="1"/>
  <c r="Q30" i="1"/>
  <c r="Q28" i="1"/>
  <c r="Q26" i="1"/>
  <c r="Q24" i="1"/>
  <c r="Q22" i="1"/>
  <c r="Q18" i="1"/>
  <c r="Q16" i="1"/>
  <c r="Q14" i="1"/>
  <c r="O34" i="1"/>
  <c r="O32" i="1"/>
  <c r="O30" i="1"/>
  <c r="O28" i="1"/>
  <c r="O26" i="1"/>
  <c r="O24" i="1"/>
  <c r="O22" i="1"/>
  <c r="O18" i="1"/>
  <c r="O16" i="1"/>
  <c r="O14" i="1"/>
  <c r="M34" i="1"/>
  <c r="M32" i="1"/>
  <c r="M30" i="1"/>
  <c r="M28" i="1"/>
  <c r="M26" i="1"/>
  <c r="M24" i="1"/>
  <c r="M22" i="1"/>
  <c r="M18" i="1"/>
  <c r="M16" i="1"/>
  <c r="M14" i="1"/>
  <c r="K34" i="1"/>
  <c r="K32" i="1"/>
  <c r="K30" i="1"/>
  <c r="K28" i="1"/>
  <c r="K26" i="1"/>
  <c r="K24" i="1"/>
  <c r="K22" i="1"/>
  <c r="K18" i="1"/>
  <c r="K16" i="1"/>
  <c r="K14" i="1"/>
  <c r="I34" i="1"/>
  <c r="I32" i="1"/>
  <c r="I30" i="1"/>
  <c r="I28" i="1"/>
  <c r="I26" i="1"/>
  <c r="I24" i="1"/>
  <c r="I22" i="1"/>
  <c r="I18" i="1"/>
  <c r="I16" i="1"/>
  <c r="I14" i="1"/>
  <c r="S5" i="1"/>
  <c r="S7" i="1"/>
  <c r="S9" i="1"/>
  <c r="S3" i="1"/>
  <c r="Q5" i="1"/>
  <c r="Q7" i="1"/>
  <c r="Q9" i="1"/>
  <c r="Q3" i="1"/>
  <c r="O5" i="1"/>
  <c r="O7" i="1"/>
  <c r="O9" i="1"/>
  <c r="O3" i="1"/>
  <c r="M5" i="1"/>
  <c r="M7" i="1"/>
  <c r="M9" i="1"/>
  <c r="M3" i="1"/>
  <c r="K5" i="1"/>
  <c r="K7" i="1"/>
  <c r="K9" i="1"/>
  <c r="K3" i="1"/>
  <c r="I5" i="1"/>
  <c r="I7" i="1"/>
  <c r="I9" i="1"/>
  <c r="I3" i="1"/>
  <c r="G34" i="1"/>
  <c r="G16" i="1"/>
  <c r="G18" i="1"/>
  <c r="G22" i="1"/>
  <c r="G24" i="1"/>
  <c r="G26" i="1"/>
  <c r="G28" i="1"/>
  <c r="G30" i="1"/>
  <c r="G32" i="1"/>
  <c r="G14" i="1"/>
  <c r="G5" i="1"/>
  <c r="G7" i="1"/>
  <c r="G9" i="1"/>
  <c r="G3" i="1" l="1"/>
</calcChain>
</file>

<file path=xl/sharedStrings.xml><?xml version="1.0" encoding="utf-8"?>
<sst xmlns="http://schemas.openxmlformats.org/spreadsheetml/2006/main" count="162" uniqueCount="115">
  <si>
    <t>Nombre del Indicador</t>
  </si>
  <si>
    <t>Productividad Hora Medico</t>
  </si>
  <si>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</si>
  <si>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</si>
  <si>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</si>
  <si>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r>
      <t xml:space="preserve">N° de horas médico </t>
    </r>
    <r>
      <rPr>
        <b/>
        <sz val="16"/>
        <rFont val="Calibri"/>
        <family val="2"/>
      </rPr>
      <t>Programadas</t>
    </r>
  </si>
  <si>
    <t>Rendimiento Hora Medico</t>
  </si>
  <si>
    <t>HIS (Sistema de Consulta Externa)</t>
  </si>
  <si>
    <t>Reporte del Servicio</t>
  </si>
  <si>
    <r>
      <t xml:space="preserve">N° de horas médico </t>
    </r>
    <r>
      <rPr>
        <b/>
        <sz val="16"/>
        <rFont val="Calibri"/>
        <family val="2"/>
      </rPr>
      <t>Efectivas</t>
    </r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</si>
  <si>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</si>
  <si>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</si>
  <si>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</si>
  <si>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</si>
  <si>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</si>
  <si>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</si>
  <si>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</si>
  <si>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</si>
  <si>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</si>
  <si>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</si>
  <si>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</si>
  <si>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</si>
  <si>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</si>
  <si>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</si>
  <si>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</si>
  <si>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</si>
  <si>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</si>
  <si>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</si>
  <si>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</si>
  <si>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</si>
  <si>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</si>
  <si>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</si>
  <si>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</si>
  <si>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</si>
  <si>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</si>
  <si>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</si>
  <si>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</si>
  <si>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</si>
  <si>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</si>
  <si>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</si>
  <si>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</si>
  <si>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</si>
  <si>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</si>
  <si>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</si>
  <si>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</si>
  <si>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</si>
  <si>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</si>
  <si>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</si>
  <si>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</si>
  <si>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</si>
  <si>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</si>
  <si>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</si>
  <si>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</si>
  <si>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</si>
  <si>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</si>
  <si>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</si>
  <si>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</si>
  <si>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</si>
  <si>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</si>
  <si>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</si>
  <si>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</si>
  <si>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</si>
  <si>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</si>
  <si>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</si>
  <si>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</si>
  <si>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</si>
  <si>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</si>
  <si>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</si>
  <si>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</si>
  <si>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</si>
  <si>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</si>
  <si>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</si>
  <si>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</si>
  <si>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</si>
  <si>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</si>
  <si>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</si>
  <si>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</si>
  <si>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</si>
  <si>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</si>
  <si>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</si>
  <si>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</si>
  <si>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</si>
  <si>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</si>
  <si>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</si>
  <si>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</si>
  <si>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</si>
  <si>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</si>
  <si>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</si>
  <si>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</si>
  <si>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</si>
  <si>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</si>
  <si>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</si>
  <si>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N° Intervenciones Quirúrgicas programadas</t>
  </si>
  <si>
    <t>Valor</t>
  </si>
  <si>
    <t>A. INDICADORES DE PRODUCCIÓN Y RENDIMIENTO</t>
  </si>
  <si>
    <t>B. INDICADORES DE EFICIENCIA</t>
  </si>
  <si>
    <t>C. INDICADORES DE CALIDAD</t>
  </si>
  <si>
    <t>ESTANDAR</t>
  </si>
  <si>
    <t>3-4</t>
  </si>
  <si>
    <t>6/3</t>
  </si>
  <si>
    <t>6-8</t>
  </si>
  <si>
    <t>0.6-1</t>
  </si>
  <si>
    <t>85-90%</t>
  </si>
  <si>
    <t>s/e 0.17.</t>
  </si>
  <si>
    <t>80 a 100</t>
  </si>
  <si>
    <t>s/e 0.14.</t>
  </si>
  <si>
    <t>s/e 38</t>
  </si>
  <si>
    <t>s/e 1.62</t>
  </si>
  <si>
    <t>0 - 0.7%</t>
  </si>
  <si>
    <t>3%-4%</t>
  </si>
  <si>
    <t>20%-25%</t>
  </si>
  <si>
    <t>s/e 8.9</t>
  </si>
  <si>
    <t>s/e 5.29</t>
  </si>
  <si>
    <t>s/e 3.6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</si>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</sst>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B0F0"/>
      <name val="Calibri"/>
      <family val="2"/>
    </font>
    <font>
      <b/>
      <sz val="16"/>
      <color rgb="FF00B0F0"/>
      <name val="Calibri"/>
      <family val="2"/>
    </font>
    <font>
      <sz val="16"/>
      <color rgb="FFFF0000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6"/>
      <color rgb="FFFFFFFF"/>
      <name val="Bodoni MT Black"/>
      <family val="1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9" fillId="2" borderId="3" xfId="0" applyFont="1" applyFill="1" applyBorder="1" applyAlignment="1">
      <alignment horizontal="centerContinuous" vertical="center" wrapText="1"/>
    </xf>
    <xf numFmtId="0" fontId="11" fillId="3" borderId="8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Continuous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" fontId="11" fillId="3" borderId="1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/>
    </xf>
    <xf numFmtId="2" fontId="14" fillId="3" borderId="4" xfId="0" applyNumberFormat="1" applyFont="1" applyFill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14" fillId="3" borderId="4" xfId="0" quotePrefix="1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4" fontId="14" fillId="3" borderId="4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view="pageBreakPreview" topLeftCell="A40" zoomScaleNormal="55" zoomScaleSheetLayoutView="100" workbookViewId="0">
      <selection activeCell="A38" sqref="A38:T52"/>
    </sheetView>
  </sheetViews>
  <sheetFormatPr defaultColWidth="46.7109375" defaultRowHeight="15" x14ac:dyDescent="0.25"/>
  <cols>
    <col min="1" max="1" width="35.28515625" customWidth="1"/>
    <col min="2" max="2" width="42.28515625" style="13" hidden="1" customWidth="1"/>
    <col min="3" max="3" width="41.5703125" style="13" customWidth="1"/>
    <col min="4" max="4" width="9.7109375" customWidth="1"/>
    <col min="5" max="5" width="10" customWidth="1"/>
    <col min="6" max="6" width="9.7109375" customWidth="1"/>
    <col min="7" max="7" width="10" customWidth="1"/>
    <col min="8" max="8" width="9.7109375" customWidth="1"/>
    <col min="9" max="9" width="10" customWidth="1"/>
    <col min="10" max="10" width="9.7109375" customWidth="1"/>
    <col min="11" max="11" width="10" customWidth="1"/>
    <col min="12" max="12" width="9.7109375" customWidth="1"/>
    <col min="13" max="13" width="7.85546875" customWidth="1"/>
    <col min="14" max="14" width="9.7109375" customWidth="1"/>
    <col min="15" max="15" width="8" customWidth="1"/>
    <col min="16" max="16" width="9.7109375" customWidth="1"/>
    <col min="17" max="17" width="8" customWidth="1"/>
    <col min="18" max="18" width="9.7109375" customWidth="1"/>
    <col min="19" max="19" width="6.85546875" customWidth="1"/>
    <col min="20" max="20" width="9.42578125" customWidth="1"/>
  </cols>
  <sheetData>
    <row r="1" spans="1:20" ht="21" thickBot="1" x14ac:dyDescent="0.3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0.75" thickBot="1" x14ac:dyDescent="0.3">
      <c r="A2" s="40" t="s">
        <v>0</v>
      </c>
      <c r="B2" s="41"/>
      <c r="C2" s="42"/>
      <c r="D2" s="3">
        <v>2023</v>
      </c>
      <c r="E2" s="4" t="s">
        <v>93</v>
      </c>
      <c r="F2" s="3">
        <v>2022</v>
      </c>
      <c r="G2" s="4" t="s">
        <v>93</v>
      </c>
      <c r="H2" s="3">
        <v>2021</v>
      </c>
      <c r="I2" s="4" t="s">
        <v>93</v>
      </c>
      <c r="J2" s="3">
        <v>2020</v>
      </c>
      <c r="K2" s="4" t="s">
        <v>93</v>
      </c>
      <c r="L2" s="3">
        <v>2019</v>
      </c>
      <c r="M2" s="4" t="s">
        <v>93</v>
      </c>
      <c r="N2" s="3">
        <v>2018</v>
      </c>
      <c r="O2" s="4" t="s">
        <v>93</v>
      </c>
      <c r="P2" s="3">
        <v>2017</v>
      </c>
      <c r="Q2" s="4" t="s">
        <v>93</v>
      </c>
      <c r="R2" s="3">
        <v>2016</v>
      </c>
      <c r="S2" s="4" t="s">
        <v>93</v>
      </c>
      <c r="T2" s="4" t="s">
        <v>97</v>
      </c>
    </row>
    <row r="3" spans="1:20" ht="19.5" customHeight="1" thickBot="1" x14ac:dyDescent="0.3">
      <c r="A3" s="34" t="s">
        <v>1</v>
      </c>
      <c r="B3" s="14" t="s">
        <v>2</v>
      </c>
      <c r="C3" s="15" t="s">
        <v>3</v>
      </c>
      <c r="D3" s="5">
        <v>25077</v>
      </c>
      <c r="E3" s="30">
        <v>5.7681291590470378</v>
      </c>
      <c r="F3" s="5">
        <v>17908</v>
      </c>
      <c r="G3" s="30">
        <f>F3/F4</f>
        <v>2.9966532797858099</v>
      </c>
      <c r="H3" s="5">
        <v>9489</v>
      </c>
      <c r="I3" s="32">
        <f>H3/H4</f>
        <v>2.1763761467889906</v>
      </c>
      <c r="J3" s="5">
        <v>9170</v>
      </c>
      <c r="K3" s="30">
        <f>J3/J4</f>
        <v>9.3191056910569099</v>
      </c>
      <c r="L3" s="5">
        <v>16155</v>
      </c>
      <c r="M3" s="30">
        <f>L3/L4</f>
        <v>3.2922355818218869</v>
      </c>
      <c r="N3" s="5">
        <v>14473</v>
      </c>
      <c r="O3" s="30">
        <f>N3/N4</f>
        <v>3.3255974264705883</v>
      </c>
      <c r="P3" s="5">
        <v>17695</v>
      </c>
      <c r="Q3" s="30">
        <f>P3/P4</f>
        <v>1.5498817552772182</v>
      </c>
      <c r="R3" s="5">
        <v>28643</v>
      </c>
      <c r="S3" s="30">
        <f>R3/R4</f>
        <v>1.4097352101584801</v>
      </c>
      <c r="T3" s="46" t="s">
        <v>98</v>
      </c>
    </row>
    <row r="4" spans="1:20" ht="19.5" customHeight="1" thickBot="1" x14ac:dyDescent="0.3">
      <c r="A4" s="43"/>
      <c r="B4" s="16" t="s">
        <v>4</v>
      </c>
      <c r="C4" s="17" t="s">
        <v>5</v>
      </c>
      <c r="D4" s="5">
        <v>4388</v>
      </c>
      <c r="E4" s="31"/>
      <c r="F4" s="5">
        <v>5976</v>
      </c>
      <c r="G4" s="31"/>
      <c r="H4" s="5">
        <v>4360</v>
      </c>
      <c r="I4" s="33"/>
      <c r="J4" s="5">
        <v>984</v>
      </c>
      <c r="K4" s="31"/>
      <c r="L4" s="5">
        <v>4907</v>
      </c>
      <c r="M4" s="31"/>
      <c r="N4" s="5">
        <v>4352</v>
      </c>
      <c r="O4" s="31"/>
      <c r="P4" s="5">
        <v>11417</v>
      </c>
      <c r="Q4" s="31"/>
      <c r="R4" s="5">
        <v>20318</v>
      </c>
      <c r="S4" s="31"/>
      <c r="T4" s="33"/>
    </row>
    <row r="5" spans="1:20" ht="19.5" customHeight="1" thickBot="1" x14ac:dyDescent="0.3">
      <c r="A5" s="34" t="s">
        <v>6</v>
      </c>
      <c r="B5" s="14" t="s">
        <v>7</v>
      </c>
      <c r="C5" s="15" t="s">
        <v>3</v>
      </c>
      <c r="D5" s="5">
        <v>25077</v>
      </c>
      <c r="E5" s="30">
        <v>5.7681291590470378</v>
      </c>
      <c r="F5" s="5">
        <v>17908</v>
      </c>
      <c r="G5" s="30">
        <f t="shared" ref="G5" si="0">F5/F6</f>
        <v>2.9966532797858099</v>
      </c>
      <c r="H5" s="5">
        <v>9489</v>
      </c>
      <c r="I5" s="32">
        <f t="shared" ref="I5" si="1">H5/H6</f>
        <v>2.1763761467889906</v>
      </c>
      <c r="J5" s="5">
        <v>9170</v>
      </c>
      <c r="K5" s="30">
        <f t="shared" ref="K5" si="2">J5/J6</f>
        <v>9.3191056910569099</v>
      </c>
      <c r="L5" s="5">
        <v>16155</v>
      </c>
      <c r="M5" s="30">
        <f t="shared" ref="M5" si="3">L5/L6</f>
        <v>3.2922355818218869</v>
      </c>
      <c r="N5" s="5">
        <v>14473</v>
      </c>
      <c r="O5" s="30">
        <f t="shared" ref="O5" si="4">N5/N6</f>
        <v>3.3255974264705883</v>
      </c>
      <c r="P5" s="5">
        <v>17695</v>
      </c>
      <c r="Q5" s="30">
        <f t="shared" ref="Q5" si="5">P5/P6</f>
        <v>1.5498817552772182</v>
      </c>
      <c r="R5" s="5">
        <v>28643</v>
      </c>
      <c r="S5" s="30">
        <f t="shared" ref="S5" si="6">R5/R6</f>
        <v>3.0693313330475784</v>
      </c>
      <c r="T5" s="46" t="s">
        <v>98</v>
      </c>
    </row>
    <row r="6" spans="1:20" ht="19.5" customHeight="1" thickBot="1" x14ac:dyDescent="0.3">
      <c r="A6" s="35"/>
      <c r="B6" s="16" t="s">
        <v>8</v>
      </c>
      <c r="C6" s="17" t="s">
        <v>9</v>
      </c>
      <c r="D6" s="5">
        <v>4388</v>
      </c>
      <c r="E6" s="31"/>
      <c r="F6" s="5">
        <v>5976</v>
      </c>
      <c r="G6" s="31"/>
      <c r="H6" s="5">
        <v>4360</v>
      </c>
      <c r="I6" s="33"/>
      <c r="J6" s="5">
        <v>984</v>
      </c>
      <c r="K6" s="31"/>
      <c r="L6" s="5">
        <v>4907</v>
      </c>
      <c r="M6" s="31"/>
      <c r="N6" s="5">
        <v>4352</v>
      </c>
      <c r="O6" s="31"/>
      <c r="P6" s="5">
        <v>11417</v>
      </c>
      <c r="Q6" s="31"/>
      <c r="R6" s="5">
        <v>9332</v>
      </c>
      <c r="S6" s="31"/>
      <c r="T6" s="33"/>
    </row>
    <row r="7" spans="1:20" ht="19.5" customHeight="1" thickBot="1" x14ac:dyDescent="0.3">
      <c r="A7" s="34" t="s">
        <v>10</v>
      </c>
      <c r="B7" s="14" t="s">
        <v>7</v>
      </c>
      <c r="C7" s="15" t="s">
        <v>3</v>
      </c>
      <c r="D7" s="5">
        <v>25077</v>
      </c>
      <c r="E7" s="30">
        <v>8.0223330326694615</v>
      </c>
      <c r="F7" s="5">
        <v>17908</v>
      </c>
      <c r="G7" s="30">
        <f t="shared" ref="G7" si="7">F7/F8</f>
        <v>8.495256166982923</v>
      </c>
      <c r="H7" s="5">
        <v>9489</v>
      </c>
      <c r="I7" s="32">
        <f t="shared" ref="I7" si="8">H7/H8</f>
        <v>4.3171064604185627</v>
      </c>
      <c r="J7" s="5">
        <v>9170</v>
      </c>
      <c r="K7" s="30">
        <f t="shared" ref="K7" si="9">J7/J8</f>
        <v>2.5261707988980717</v>
      </c>
      <c r="L7" s="5">
        <v>16155</v>
      </c>
      <c r="M7" s="30">
        <f t="shared" ref="M7" si="10">L7/L8</f>
        <v>2.5585999366487173</v>
      </c>
      <c r="N7" s="5">
        <v>14473</v>
      </c>
      <c r="O7" s="30">
        <f t="shared" ref="O7" si="11">N7/N8</f>
        <v>5.0516579406631763</v>
      </c>
      <c r="P7" s="5">
        <v>17695</v>
      </c>
      <c r="Q7" s="30">
        <f t="shared" ref="Q7" si="12">P7/P8</f>
        <v>2.7861754054479611</v>
      </c>
      <c r="R7" s="5">
        <v>28643</v>
      </c>
      <c r="S7" s="30">
        <f t="shared" ref="S7" si="13">R7/R8</f>
        <v>4.1012313860252005</v>
      </c>
      <c r="T7" s="46" t="s">
        <v>98</v>
      </c>
    </row>
    <row r="8" spans="1:20" ht="19.5" customHeight="1" thickBot="1" x14ac:dyDescent="0.3">
      <c r="A8" s="35"/>
      <c r="B8" s="16" t="s">
        <v>7</v>
      </c>
      <c r="C8" s="17" t="s">
        <v>11</v>
      </c>
      <c r="D8" s="5">
        <v>5574</v>
      </c>
      <c r="E8" s="31"/>
      <c r="F8" s="5">
        <v>2108</v>
      </c>
      <c r="G8" s="31"/>
      <c r="H8" s="5">
        <v>2198</v>
      </c>
      <c r="I8" s="33"/>
      <c r="J8" s="5">
        <v>3630</v>
      </c>
      <c r="K8" s="31"/>
      <c r="L8" s="5">
        <v>6314</v>
      </c>
      <c r="M8" s="31"/>
      <c r="N8" s="5">
        <v>2865</v>
      </c>
      <c r="O8" s="31"/>
      <c r="P8" s="5">
        <v>6351</v>
      </c>
      <c r="Q8" s="31"/>
      <c r="R8" s="5">
        <v>6984</v>
      </c>
      <c r="S8" s="31"/>
      <c r="T8" s="33"/>
    </row>
    <row r="9" spans="1:20" ht="19.5" customHeight="1" x14ac:dyDescent="0.25">
      <c r="A9" s="34" t="s">
        <v>12</v>
      </c>
      <c r="B9" s="14" t="s">
        <v>13</v>
      </c>
      <c r="C9" s="15" t="s">
        <v>14</v>
      </c>
      <c r="D9" s="6">
        <v>4</v>
      </c>
      <c r="E9" s="30">
        <v>2</v>
      </c>
      <c r="F9" s="6">
        <v>4</v>
      </c>
      <c r="G9" s="30">
        <f t="shared" ref="G9" si="14">F9/F10</f>
        <v>1.3333333333333333</v>
      </c>
      <c r="H9" s="6">
        <v>4</v>
      </c>
      <c r="I9" s="32">
        <f t="shared" ref="I9" si="15">H9/H10</f>
        <v>1.3333333333333333</v>
      </c>
      <c r="J9" s="6">
        <v>4</v>
      </c>
      <c r="K9" s="30">
        <f t="shared" ref="K9" si="16">J9/J10</f>
        <v>1.3333333333333333</v>
      </c>
      <c r="L9" s="6">
        <v>4</v>
      </c>
      <c r="M9" s="30">
        <f t="shared" ref="M9" si="17">L9/L10</f>
        <v>1.3333333333333333</v>
      </c>
      <c r="N9" s="6">
        <v>4</v>
      </c>
      <c r="O9" s="30">
        <f t="shared" ref="O9" si="18">N9/N10</f>
        <v>1.3333333333333333</v>
      </c>
      <c r="P9" s="6">
        <v>4</v>
      </c>
      <c r="Q9" s="30">
        <f t="shared" ref="Q9" si="19">P9/P10</f>
        <v>1.3333333333333333</v>
      </c>
      <c r="R9" s="6">
        <v>4</v>
      </c>
      <c r="S9" s="30">
        <f t="shared" ref="S9" si="20">R9/R10</f>
        <v>1.3333333333333333</v>
      </c>
      <c r="T9" s="46" t="s">
        <v>99</v>
      </c>
    </row>
    <row r="10" spans="1:20" ht="19.5" customHeight="1" thickBot="1" x14ac:dyDescent="0.3">
      <c r="A10" s="35"/>
      <c r="B10" s="16" t="s">
        <v>13</v>
      </c>
      <c r="C10" s="17" t="s">
        <v>15</v>
      </c>
      <c r="D10" s="7">
        <v>3</v>
      </c>
      <c r="E10" s="31"/>
      <c r="F10" s="7">
        <v>3</v>
      </c>
      <c r="G10" s="31"/>
      <c r="H10" s="7">
        <v>3</v>
      </c>
      <c r="I10" s="33"/>
      <c r="J10" s="7">
        <v>3</v>
      </c>
      <c r="K10" s="31"/>
      <c r="L10" s="7">
        <v>3</v>
      </c>
      <c r="M10" s="31"/>
      <c r="N10" s="7">
        <v>3</v>
      </c>
      <c r="O10" s="31"/>
      <c r="P10" s="7">
        <v>3</v>
      </c>
      <c r="Q10" s="31"/>
      <c r="R10" s="7">
        <v>3</v>
      </c>
      <c r="S10" s="31"/>
      <c r="T10" s="33"/>
    </row>
    <row r="11" spans="1:20" x14ac:dyDescent="0.25"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8"/>
    </row>
    <row r="12" spans="1:20" ht="21" thickBot="1" x14ac:dyDescent="0.3">
      <c r="A12" s="29" t="s">
        <v>95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30.75" thickBot="1" x14ac:dyDescent="0.3">
      <c r="A13" s="1" t="s">
        <v>0</v>
      </c>
      <c r="B13" s="18"/>
      <c r="C13" s="19"/>
      <c r="D13" s="2"/>
      <c r="E13" s="10" t="s">
        <v>93</v>
      </c>
      <c r="F13" s="2"/>
      <c r="G13" s="10" t="s">
        <v>93</v>
      </c>
      <c r="H13" s="2"/>
      <c r="I13" s="10" t="s">
        <v>93</v>
      </c>
      <c r="J13" s="2">
        <v>2020</v>
      </c>
      <c r="K13" s="10" t="s">
        <v>93</v>
      </c>
      <c r="L13" s="2">
        <v>2019</v>
      </c>
      <c r="M13" s="10" t="s">
        <v>93</v>
      </c>
      <c r="N13" s="2">
        <v>2018</v>
      </c>
      <c r="O13" s="10" t="s">
        <v>93</v>
      </c>
      <c r="P13" s="2">
        <v>2017</v>
      </c>
      <c r="Q13" s="10" t="s">
        <v>93</v>
      </c>
      <c r="R13" s="2">
        <v>2016</v>
      </c>
      <c r="S13" s="10" t="s">
        <v>93</v>
      </c>
      <c r="T13" s="4" t="s">
        <v>97</v>
      </c>
    </row>
    <row r="14" spans="1:20" ht="25.5" customHeight="1" thickBot="1" x14ac:dyDescent="0.3">
      <c r="A14" s="38" t="s">
        <v>16</v>
      </c>
      <c r="B14" s="20" t="s">
        <v>17</v>
      </c>
      <c r="C14" s="15" t="s">
        <v>18</v>
      </c>
      <c r="D14" s="5">
        <v>20613</v>
      </c>
      <c r="E14" s="30">
        <v>0.8686378672482209</v>
      </c>
      <c r="F14" s="5">
        <v>14852</v>
      </c>
      <c r="G14" s="30">
        <f t="shared" ref="G14:I32" si="21">F14/F15</f>
        <v>0.82935001116819296</v>
      </c>
      <c r="H14" s="5">
        <v>10467</v>
      </c>
      <c r="I14" s="30">
        <f t="shared" si="21"/>
        <v>1.1030667088207398</v>
      </c>
      <c r="J14" s="5">
        <v>5757</v>
      </c>
      <c r="K14" s="30">
        <f t="shared" ref="K14" si="22">J14/J15</f>
        <v>0.62780806979280257</v>
      </c>
      <c r="L14" s="5">
        <v>22935</v>
      </c>
      <c r="M14" s="30">
        <f t="shared" ref="M14" si="23">L14/L15</f>
        <v>1.4196843082636954</v>
      </c>
      <c r="N14" s="5">
        <v>22371</v>
      </c>
      <c r="O14" s="30">
        <f t="shared" ref="O14" si="24">N14/N15</f>
        <v>1.5457057970013128</v>
      </c>
      <c r="P14" s="5">
        <v>42999</v>
      </c>
      <c r="Q14" s="30">
        <f t="shared" ref="Q14" si="25">P14/P15</f>
        <v>2.4300084769708956</v>
      </c>
      <c r="R14" s="5">
        <v>20325</v>
      </c>
      <c r="S14" s="30">
        <f t="shared" ref="S14" si="26">R14/R15</f>
        <v>0.63309867929230002</v>
      </c>
      <c r="T14" s="30">
        <v>0.7</v>
      </c>
    </row>
    <row r="15" spans="1:20" ht="25.5" customHeight="1" thickBot="1" x14ac:dyDescent="0.3">
      <c r="A15" s="39"/>
      <c r="B15" s="16" t="s">
        <v>7</v>
      </c>
      <c r="C15" s="17" t="s">
        <v>19</v>
      </c>
      <c r="D15" s="5">
        <v>25077</v>
      </c>
      <c r="E15" s="31"/>
      <c r="F15" s="5">
        <v>17908</v>
      </c>
      <c r="G15" s="31"/>
      <c r="H15" s="5">
        <v>9489</v>
      </c>
      <c r="I15" s="31"/>
      <c r="J15" s="5">
        <v>9170</v>
      </c>
      <c r="K15" s="31"/>
      <c r="L15" s="5">
        <v>16155</v>
      </c>
      <c r="M15" s="31"/>
      <c r="N15" s="5">
        <v>14473</v>
      </c>
      <c r="O15" s="31"/>
      <c r="P15" s="5">
        <v>17695</v>
      </c>
      <c r="Q15" s="31"/>
      <c r="R15" s="5">
        <v>32104</v>
      </c>
      <c r="S15" s="31"/>
      <c r="T15" s="45"/>
    </row>
    <row r="16" spans="1:20" ht="25.5" customHeight="1" thickBot="1" x14ac:dyDescent="0.3">
      <c r="A16" s="34" t="s">
        <v>20</v>
      </c>
      <c r="B16" s="14" t="s">
        <v>21</v>
      </c>
      <c r="C16" s="15" t="s">
        <v>22</v>
      </c>
      <c r="D16" s="5">
        <v>4979</v>
      </c>
      <c r="E16" s="30">
        <v>3.068799089620931</v>
      </c>
      <c r="F16" s="5">
        <v>4806</v>
      </c>
      <c r="G16" s="30">
        <f t="shared" si="21"/>
        <v>3.2671651937457513</v>
      </c>
      <c r="H16" s="5">
        <v>4614</v>
      </c>
      <c r="I16" s="30">
        <f t="shared" si="21"/>
        <v>3.3459028281363308</v>
      </c>
      <c r="J16" s="5">
        <v>3236</v>
      </c>
      <c r="K16" s="30">
        <f t="shared" ref="K16" si="27">J16/J17</f>
        <v>2.8611847922192748</v>
      </c>
      <c r="L16" s="5">
        <v>4488</v>
      </c>
      <c r="M16" s="30">
        <f t="shared" ref="M16" si="28">L16/L17</f>
        <v>3.0697674418604652</v>
      </c>
      <c r="N16" s="5">
        <v>4663</v>
      </c>
      <c r="O16" s="30">
        <f t="shared" ref="O16" si="29">N16/N17</f>
        <v>2.5805201992252353</v>
      </c>
      <c r="P16" s="5">
        <v>4637</v>
      </c>
      <c r="Q16" s="30">
        <f t="shared" ref="Q16" si="30">P16/P17</f>
        <v>2.8981249999999998</v>
      </c>
      <c r="R16" s="5">
        <v>4309</v>
      </c>
      <c r="S16" s="30">
        <f t="shared" ref="S16" si="31">R16/R17</f>
        <v>2.8688415446071902</v>
      </c>
      <c r="T16" s="44" t="s">
        <v>100</v>
      </c>
    </row>
    <row r="17" spans="1:20" ht="25.5" customHeight="1" thickBot="1" x14ac:dyDescent="0.3">
      <c r="A17" s="35"/>
      <c r="B17" s="16" t="s">
        <v>23</v>
      </c>
      <c r="C17" s="17" t="s">
        <v>24</v>
      </c>
      <c r="D17" s="5">
        <v>1624</v>
      </c>
      <c r="E17" s="31"/>
      <c r="F17" s="5">
        <v>1471</v>
      </c>
      <c r="G17" s="31"/>
      <c r="H17" s="5">
        <v>1379</v>
      </c>
      <c r="I17" s="31"/>
      <c r="J17" s="5">
        <v>1131</v>
      </c>
      <c r="K17" s="31"/>
      <c r="L17" s="5">
        <v>1462</v>
      </c>
      <c r="M17" s="31"/>
      <c r="N17" s="5">
        <v>1807</v>
      </c>
      <c r="O17" s="31"/>
      <c r="P17" s="5">
        <v>1600</v>
      </c>
      <c r="Q17" s="31"/>
      <c r="R17" s="5">
        <v>1502</v>
      </c>
      <c r="S17" s="31"/>
      <c r="T17" s="45"/>
    </row>
    <row r="18" spans="1:20" ht="25.5" customHeight="1" thickBot="1" x14ac:dyDescent="0.3">
      <c r="A18" s="34" t="s">
        <v>25</v>
      </c>
      <c r="B18" s="14" t="s">
        <v>21</v>
      </c>
      <c r="C18" s="15" t="s">
        <v>26</v>
      </c>
      <c r="D18" s="5">
        <v>10502</v>
      </c>
      <c r="E18" s="30">
        <v>6.5260205606928787</v>
      </c>
      <c r="F18" s="5">
        <v>10899</v>
      </c>
      <c r="G18" s="30">
        <f t="shared" si="21"/>
        <v>7.4092454112848403</v>
      </c>
      <c r="H18" s="5">
        <v>10843</v>
      </c>
      <c r="I18" s="30">
        <f t="shared" si="21"/>
        <v>7.8629441624365484</v>
      </c>
      <c r="J18" s="5">
        <v>8655</v>
      </c>
      <c r="K18" s="30">
        <f t="shared" ref="K18" si="32">J18/J19</f>
        <v>7.6525198938992043</v>
      </c>
      <c r="L18" s="5">
        <v>7329</v>
      </c>
      <c r="M18" s="30">
        <f t="shared" ref="M18" si="33">L18/L19</f>
        <v>5.012995896032832</v>
      </c>
      <c r="N18" s="5">
        <v>6996</v>
      </c>
      <c r="O18" s="30">
        <f t="shared" ref="O18" si="34">N18/N19</f>
        <v>3.8716104039845045</v>
      </c>
      <c r="P18" s="5">
        <v>7130</v>
      </c>
      <c r="Q18" s="30">
        <f t="shared" ref="Q18" si="35">P18/P19</f>
        <v>4.4562499999999998</v>
      </c>
      <c r="R18" s="5">
        <v>7542</v>
      </c>
      <c r="S18" s="30">
        <f t="shared" ref="S18" si="36">R18/R19</f>
        <v>5.0213049267643139</v>
      </c>
      <c r="T18" s="30" t="s">
        <v>101</v>
      </c>
    </row>
    <row r="19" spans="1:20" ht="25.5" customHeight="1" thickBot="1" x14ac:dyDescent="0.3">
      <c r="A19" s="35"/>
      <c r="B19" s="16" t="s">
        <v>21</v>
      </c>
      <c r="C19" s="17" t="s">
        <v>27</v>
      </c>
      <c r="D19" s="5">
        <v>1624</v>
      </c>
      <c r="E19" s="31"/>
      <c r="F19" s="5">
        <v>1471</v>
      </c>
      <c r="G19" s="31"/>
      <c r="H19" s="5">
        <v>1379</v>
      </c>
      <c r="I19" s="31"/>
      <c r="J19" s="5">
        <v>1131</v>
      </c>
      <c r="K19" s="31"/>
      <c r="L19" s="5">
        <v>1462</v>
      </c>
      <c r="M19" s="31"/>
      <c r="N19" s="5">
        <v>1807</v>
      </c>
      <c r="O19" s="31"/>
      <c r="P19" s="5">
        <v>1600</v>
      </c>
      <c r="Q19" s="31"/>
      <c r="R19" s="5">
        <v>1502</v>
      </c>
      <c r="S19" s="31"/>
      <c r="T19" s="45"/>
    </row>
    <row r="20" spans="1:20" ht="25.5" customHeight="1" thickBot="1" x14ac:dyDescent="0.3">
      <c r="A20" s="34" t="s">
        <v>28</v>
      </c>
      <c r="B20" s="14" t="s">
        <v>29</v>
      </c>
      <c r="C20" s="15" t="s">
        <v>30</v>
      </c>
      <c r="D20" s="5">
        <v>4828</v>
      </c>
      <c r="E20" s="30">
        <v>31.53097798259088</v>
      </c>
      <c r="F20" s="5">
        <v>4431</v>
      </c>
      <c r="G20" s="30">
        <f>F20/F21*100</f>
        <v>28.904109589041095</v>
      </c>
      <c r="H20" s="5">
        <v>4487</v>
      </c>
      <c r="I20" s="30">
        <f>H20/H21*100</f>
        <v>29.269406392694066</v>
      </c>
      <c r="J20" s="5">
        <v>3150</v>
      </c>
      <c r="K20" s="30">
        <f>J20/J21*100</f>
        <v>26.683608640406607</v>
      </c>
      <c r="L20" s="5">
        <v>4359</v>
      </c>
      <c r="M20" s="30">
        <f>L20/L21*100</f>
        <v>37.320205479452056</v>
      </c>
      <c r="N20" s="5">
        <v>4696</v>
      </c>
      <c r="O20" s="30">
        <f>N20/N21*100</f>
        <v>40.205479452054796</v>
      </c>
      <c r="P20" s="5">
        <v>4550</v>
      </c>
      <c r="Q20" s="30">
        <f>P20/P21*100</f>
        <v>38.955479452054789</v>
      </c>
      <c r="R20" s="5">
        <v>4202</v>
      </c>
      <c r="S20" s="30">
        <f>R20/R21*100</f>
        <v>35.779972752043598</v>
      </c>
      <c r="T20" s="30" t="s">
        <v>102</v>
      </c>
    </row>
    <row r="21" spans="1:20" ht="25.5" customHeight="1" thickBot="1" x14ac:dyDescent="0.3">
      <c r="A21" s="35"/>
      <c r="B21" s="16" t="s">
        <v>29</v>
      </c>
      <c r="C21" s="17" t="s">
        <v>31</v>
      </c>
      <c r="D21" s="5">
        <v>15330</v>
      </c>
      <c r="E21" s="31"/>
      <c r="F21" s="5">
        <v>15330</v>
      </c>
      <c r="G21" s="31"/>
      <c r="H21" s="5">
        <v>15330</v>
      </c>
      <c r="I21" s="31"/>
      <c r="J21" s="5">
        <v>11805</v>
      </c>
      <c r="K21" s="31"/>
      <c r="L21" s="5">
        <v>11680</v>
      </c>
      <c r="M21" s="31"/>
      <c r="N21" s="5">
        <v>11680</v>
      </c>
      <c r="O21" s="31"/>
      <c r="P21" s="5">
        <v>11680</v>
      </c>
      <c r="Q21" s="31"/>
      <c r="R21" s="5">
        <v>11744</v>
      </c>
      <c r="S21" s="31"/>
      <c r="T21" s="45"/>
    </row>
    <row r="22" spans="1:20" ht="25.5" customHeight="1" thickBot="1" x14ac:dyDescent="0.3">
      <c r="A22" s="38" t="s">
        <v>32</v>
      </c>
      <c r="B22" s="14" t="s">
        <v>33</v>
      </c>
      <c r="C22" s="21" t="s">
        <v>34</v>
      </c>
      <c r="D22" s="5">
        <v>1624</v>
      </c>
      <c r="E22" s="30">
        <v>0.10605067295735499</v>
      </c>
      <c r="F22" s="5">
        <v>1471</v>
      </c>
      <c r="G22" s="30">
        <f t="shared" si="21"/>
        <v>9.5955642530985E-2</v>
      </c>
      <c r="H22" s="5">
        <v>1379</v>
      </c>
      <c r="I22" s="30">
        <f t="shared" si="21"/>
        <v>8.995433789954338E-2</v>
      </c>
      <c r="J22" s="5">
        <v>1131</v>
      </c>
      <c r="K22" s="30">
        <f t="shared" ref="K22" si="37">J22/J23</f>
        <v>9.5806861499364682E-2</v>
      </c>
      <c r="L22" s="5">
        <v>1462</v>
      </c>
      <c r="M22" s="30">
        <f t="shared" ref="M22" si="38">L22/L23</f>
        <v>0.12517123287671234</v>
      </c>
      <c r="N22" s="5">
        <v>1807</v>
      </c>
      <c r="O22" s="30">
        <f t="shared" ref="O22" si="39">N22/N23</f>
        <v>0.15470890410958904</v>
      </c>
      <c r="P22" s="5">
        <v>1600</v>
      </c>
      <c r="Q22" s="30">
        <f t="shared" ref="Q22" si="40">P22/P23</f>
        <v>0.13698630136986301</v>
      </c>
      <c r="R22" s="5">
        <v>1502</v>
      </c>
      <c r="S22" s="30">
        <f t="shared" ref="S22" si="41">R22/R23</f>
        <v>1.1175595238095237</v>
      </c>
      <c r="T22" s="30">
        <v>4</v>
      </c>
    </row>
    <row r="23" spans="1:20" ht="25.5" customHeight="1" thickBot="1" x14ac:dyDescent="0.3">
      <c r="A23" s="39"/>
      <c r="B23" s="16" t="s">
        <v>35</v>
      </c>
      <c r="C23" s="22" t="s">
        <v>36</v>
      </c>
      <c r="D23" s="5">
        <v>15330</v>
      </c>
      <c r="E23" s="31"/>
      <c r="F23" s="5">
        <v>15330</v>
      </c>
      <c r="G23" s="31"/>
      <c r="H23" s="5">
        <v>15330</v>
      </c>
      <c r="I23" s="31"/>
      <c r="J23" s="5">
        <v>11805</v>
      </c>
      <c r="K23" s="31"/>
      <c r="L23" s="5">
        <v>11680</v>
      </c>
      <c r="M23" s="31"/>
      <c r="N23" s="5">
        <v>11680</v>
      </c>
      <c r="O23" s="31"/>
      <c r="P23" s="5">
        <v>11680</v>
      </c>
      <c r="Q23" s="31"/>
      <c r="R23" s="5">
        <v>1344</v>
      </c>
      <c r="S23" s="31"/>
      <c r="T23" s="45"/>
    </row>
    <row r="24" spans="1:20" ht="25.5" customHeight="1" thickBot="1" x14ac:dyDescent="0.3">
      <c r="A24" s="34" t="s">
        <v>37</v>
      </c>
      <c r="B24" s="14" t="s">
        <v>38</v>
      </c>
      <c r="C24" s="15" t="s">
        <v>39</v>
      </c>
      <c r="D24" s="5">
        <v>4148</v>
      </c>
      <c r="E24" s="30">
        <v>0.17370509972286965</v>
      </c>
      <c r="F24" s="5">
        <v>4526</v>
      </c>
      <c r="G24" s="30">
        <f t="shared" si="21"/>
        <v>0.25273620728166185</v>
      </c>
      <c r="H24" s="5">
        <v>3967</v>
      </c>
      <c r="I24" s="30">
        <f t="shared" si="21"/>
        <v>0.41806302033934029</v>
      </c>
      <c r="J24" s="5">
        <v>3316</v>
      </c>
      <c r="K24" s="30">
        <f t="shared" ref="K24" si="42">J24/J25</f>
        <v>0.36161395856052342</v>
      </c>
      <c r="L24" s="5">
        <v>4560</v>
      </c>
      <c r="M24" s="30">
        <f t="shared" ref="M24" si="43">L24/L25</f>
        <v>0.28226555246053853</v>
      </c>
      <c r="N24" s="5">
        <v>4570</v>
      </c>
      <c r="O24" s="30">
        <f t="shared" ref="O24" si="44">N24/N25</f>
        <v>0.31576038139984797</v>
      </c>
      <c r="P24" s="5">
        <v>4217</v>
      </c>
      <c r="Q24" s="30">
        <f t="shared" ref="Q24" si="45">P24/P25</f>
        <v>0.23831590844871434</v>
      </c>
      <c r="R24" s="5">
        <v>3334</v>
      </c>
      <c r="S24" s="30">
        <f t="shared" ref="S24" si="46">R24/R25</f>
        <v>9.4436891003852261E-2</v>
      </c>
      <c r="T24" s="30">
        <v>0.1</v>
      </c>
    </row>
    <row r="25" spans="1:20" ht="25.5" customHeight="1" thickBot="1" x14ac:dyDescent="0.3">
      <c r="A25" s="35"/>
      <c r="B25" s="16" t="s">
        <v>40</v>
      </c>
      <c r="C25" s="17" t="s">
        <v>41</v>
      </c>
      <c r="D25" s="5">
        <v>25077</v>
      </c>
      <c r="E25" s="31"/>
      <c r="F25" s="5">
        <v>17908</v>
      </c>
      <c r="G25" s="31"/>
      <c r="H25" s="5">
        <v>9489</v>
      </c>
      <c r="I25" s="31"/>
      <c r="J25" s="5">
        <v>9170</v>
      </c>
      <c r="K25" s="31"/>
      <c r="L25" s="5">
        <v>16155</v>
      </c>
      <c r="M25" s="31"/>
      <c r="N25" s="5">
        <v>14473</v>
      </c>
      <c r="O25" s="31"/>
      <c r="P25" s="5">
        <v>17695</v>
      </c>
      <c r="Q25" s="31"/>
      <c r="R25" s="28">
        <v>35304</v>
      </c>
      <c r="S25" s="31"/>
      <c r="T25" s="45"/>
    </row>
    <row r="26" spans="1:20" ht="25.5" customHeight="1" thickBot="1" x14ac:dyDescent="0.3">
      <c r="A26" s="38" t="s">
        <v>42</v>
      </c>
      <c r="B26" s="23" t="s">
        <v>43</v>
      </c>
      <c r="C26" s="21" t="s">
        <v>44</v>
      </c>
      <c r="D26" s="5">
        <v>4000</v>
      </c>
      <c r="E26" s="30">
        <v>0.16737456346505444</v>
      </c>
      <c r="F26" s="5">
        <v>4454</v>
      </c>
      <c r="G26" s="30">
        <f t="shared" si="21"/>
        <v>0.2487156578065669</v>
      </c>
      <c r="H26" s="5">
        <v>3733</v>
      </c>
      <c r="I26" s="30">
        <f t="shared" si="21"/>
        <v>0.39340288755400993</v>
      </c>
      <c r="J26" s="5">
        <v>3151</v>
      </c>
      <c r="K26" s="30">
        <f t="shared" ref="K26" si="47">J26/J27</f>
        <v>0.34362050163576879</v>
      </c>
      <c r="L26" s="5">
        <v>4303</v>
      </c>
      <c r="M26" s="30">
        <f t="shared" ref="M26" si="48">L26/L27</f>
        <v>0.26635716496440731</v>
      </c>
      <c r="N26" s="5">
        <v>4264</v>
      </c>
      <c r="O26" s="30">
        <f t="shared" ref="O26" si="49">N26/N27</f>
        <v>0.29461756373937675</v>
      </c>
      <c r="P26" s="5">
        <v>3713</v>
      </c>
      <c r="Q26" s="30">
        <f t="shared" ref="Q26" si="50">P26/P27</f>
        <v>0.20983328623905059</v>
      </c>
      <c r="R26" s="5">
        <v>0</v>
      </c>
      <c r="S26" s="30">
        <f t="shared" ref="S26" si="51">R26/R27</f>
        <v>0</v>
      </c>
      <c r="T26" s="30" t="s">
        <v>103</v>
      </c>
    </row>
    <row r="27" spans="1:20" ht="25.5" customHeight="1" thickBot="1" x14ac:dyDescent="0.3">
      <c r="A27" s="39"/>
      <c r="B27" s="16" t="s">
        <v>40</v>
      </c>
      <c r="C27" s="22" t="s">
        <v>41</v>
      </c>
      <c r="D27" s="5">
        <v>25077</v>
      </c>
      <c r="E27" s="31"/>
      <c r="F27" s="5">
        <v>17908</v>
      </c>
      <c r="G27" s="31"/>
      <c r="H27" s="5">
        <v>9489</v>
      </c>
      <c r="I27" s="31"/>
      <c r="J27" s="5">
        <v>9170</v>
      </c>
      <c r="K27" s="31"/>
      <c r="L27" s="5">
        <v>16155</v>
      </c>
      <c r="M27" s="31"/>
      <c r="N27" s="5">
        <v>14473</v>
      </c>
      <c r="O27" s="31"/>
      <c r="P27" s="5">
        <v>17695</v>
      </c>
      <c r="Q27" s="31"/>
      <c r="R27" s="5">
        <v>47824</v>
      </c>
      <c r="S27" s="31"/>
      <c r="T27" s="45"/>
    </row>
    <row r="28" spans="1:20" ht="25.5" customHeight="1" thickBot="1" x14ac:dyDescent="0.3">
      <c r="A28" s="34" t="s">
        <v>45</v>
      </c>
      <c r="B28" s="14" t="s">
        <v>46</v>
      </c>
      <c r="C28" s="24" t="s">
        <v>47</v>
      </c>
      <c r="D28" s="5">
        <v>885</v>
      </c>
      <c r="E28" s="30">
        <v>73.75</v>
      </c>
      <c r="F28" s="5">
        <v>820</v>
      </c>
      <c r="G28" s="30">
        <f t="shared" si="21"/>
        <v>820</v>
      </c>
      <c r="H28" s="5">
        <v>581</v>
      </c>
      <c r="I28" s="30">
        <f t="shared" si="21"/>
        <v>581</v>
      </c>
      <c r="J28" s="5">
        <v>539</v>
      </c>
      <c r="K28" s="30">
        <f t="shared" ref="K28" si="52">J28/J29</f>
        <v>539</v>
      </c>
      <c r="L28" s="5">
        <v>678</v>
      </c>
      <c r="M28" s="30">
        <f t="shared" ref="M28" si="53">L28/L29</f>
        <v>678</v>
      </c>
      <c r="N28" s="5">
        <v>673</v>
      </c>
      <c r="O28" s="30">
        <f t="shared" ref="O28" si="54">N28/N29</f>
        <v>673</v>
      </c>
      <c r="P28" s="5">
        <v>720</v>
      </c>
      <c r="Q28" s="30">
        <f t="shared" ref="Q28" si="55">P28/P29</f>
        <v>720</v>
      </c>
      <c r="R28" s="5">
        <v>536</v>
      </c>
      <c r="S28" s="30">
        <f t="shared" ref="S28" si="56">R28/R29</f>
        <v>536</v>
      </c>
      <c r="T28" s="30" t="s">
        <v>104</v>
      </c>
    </row>
    <row r="29" spans="1:20" ht="25.5" customHeight="1" thickBot="1" x14ac:dyDescent="0.3">
      <c r="A29" s="35"/>
      <c r="B29" s="16" t="s">
        <v>48</v>
      </c>
      <c r="C29" s="25" t="s">
        <v>49</v>
      </c>
      <c r="D29" s="5">
        <v>1</v>
      </c>
      <c r="E29" s="31"/>
      <c r="F29" s="5">
        <v>1</v>
      </c>
      <c r="G29" s="31"/>
      <c r="H29" s="5">
        <v>1</v>
      </c>
      <c r="I29" s="31"/>
      <c r="J29" s="5">
        <v>1</v>
      </c>
      <c r="K29" s="31"/>
      <c r="L29" s="5">
        <v>1</v>
      </c>
      <c r="M29" s="31"/>
      <c r="N29" s="5">
        <v>1</v>
      </c>
      <c r="O29" s="31"/>
      <c r="P29" s="5">
        <v>1</v>
      </c>
      <c r="Q29" s="31"/>
      <c r="R29" s="5">
        <v>1</v>
      </c>
      <c r="S29" s="31"/>
      <c r="T29" s="45"/>
    </row>
    <row r="30" spans="1:20" ht="25.5" customHeight="1" x14ac:dyDescent="0.25">
      <c r="A30" s="36" t="s">
        <v>50</v>
      </c>
      <c r="B30" s="14" t="s">
        <v>51</v>
      </c>
      <c r="C30" s="24" t="s">
        <v>52</v>
      </c>
      <c r="D30" s="5">
        <v>338</v>
      </c>
      <c r="E30" s="30">
        <v>28.166666666666668</v>
      </c>
      <c r="F30" s="5">
        <v>403</v>
      </c>
      <c r="G30" s="30">
        <f t="shared" si="21"/>
        <v>403</v>
      </c>
      <c r="H30" s="5">
        <v>290</v>
      </c>
      <c r="I30" s="30">
        <f t="shared" si="21"/>
        <v>290</v>
      </c>
      <c r="J30" s="5">
        <v>331</v>
      </c>
      <c r="K30" s="30">
        <f t="shared" ref="K30" si="57">J30/J31</f>
        <v>331</v>
      </c>
      <c r="L30" s="5">
        <v>236</v>
      </c>
      <c r="M30" s="30">
        <f t="shared" ref="M30" si="58">L30/L31</f>
        <v>236</v>
      </c>
      <c r="N30" s="5">
        <v>208</v>
      </c>
      <c r="O30" s="30">
        <f t="shared" ref="O30" si="59">N30/N31</f>
        <v>208</v>
      </c>
      <c r="P30" s="5">
        <v>187</v>
      </c>
      <c r="Q30" s="30">
        <f t="shared" ref="Q30" si="60">P30/P31</f>
        <v>187</v>
      </c>
      <c r="R30" s="5">
        <v>148</v>
      </c>
      <c r="S30" s="30">
        <f t="shared" ref="S30" si="61">R30/R31</f>
        <v>148</v>
      </c>
      <c r="T30" s="30" t="s">
        <v>105</v>
      </c>
    </row>
    <row r="31" spans="1:20" ht="25.5" customHeight="1" thickBot="1" x14ac:dyDescent="0.3">
      <c r="A31" s="37"/>
      <c r="B31" s="16" t="s">
        <v>53</v>
      </c>
      <c r="C31" s="25" t="s">
        <v>49</v>
      </c>
      <c r="D31" s="11">
        <v>1</v>
      </c>
      <c r="E31" s="31"/>
      <c r="F31" s="11">
        <v>1</v>
      </c>
      <c r="G31" s="31"/>
      <c r="H31" s="11">
        <v>1</v>
      </c>
      <c r="I31" s="31"/>
      <c r="J31" s="11">
        <v>1</v>
      </c>
      <c r="K31" s="31"/>
      <c r="L31" s="11">
        <v>1</v>
      </c>
      <c r="M31" s="31"/>
      <c r="N31" s="11">
        <v>1</v>
      </c>
      <c r="O31" s="31"/>
      <c r="P31" s="11">
        <v>1</v>
      </c>
      <c r="Q31" s="31"/>
      <c r="R31" s="11">
        <v>1</v>
      </c>
      <c r="S31" s="31"/>
      <c r="T31" s="45"/>
    </row>
    <row r="32" spans="1:20" ht="25.5" customHeight="1" x14ac:dyDescent="0.25">
      <c r="A32" s="36" t="s">
        <v>54</v>
      </c>
      <c r="B32" s="14" t="s">
        <v>55</v>
      </c>
      <c r="C32" s="24" t="s">
        <v>56</v>
      </c>
      <c r="D32" s="5">
        <v>548</v>
      </c>
      <c r="E32" s="30">
        <v>45.666666666666664</v>
      </c>
      <c r="F32" s="5">
        <v>362</v>
      </c>
      <c r="G32" s="30">
        <f t="shared" si="21"/>
        <v>362</v>
      </c>
      <c r="H32" s="5">
        <v>290</v>
      </c>
      <c r="I32" s="30">
        <f t="shared" si="21"/>
        <v>290</v>
      </c>
      <c r="J32" s="5">
        <v>210</v>
      </c>
      <c r="K32" s="30">
        <f t="shared" ref="K32" si="62">J32/J33</f>
        <v>210</v>
      </c>
      <c r="L32" s="5">
        <v>516</v>
      </c>
      <c r="M32" s="30">
        <f t="shared" ref="M32" si="63">L32/L33</f>
        <v>516</v>
      </c>
      <c r="N32" s="5">
        <v>507</v>
      </c>
      <c r="O32" s="30">
        <f t="shared" ref="O32" si="64">N32/N33</f>
        <v>507</v>
      </c>
      <c r="P32" s="5">
        <v>537</v>
      </c>
      <c r="Q32" s="30">
        <f t="shared" ref="Q32" si="65">P32/P33</f>
        <v>537</v>
      </c>
      <c r="R32" s="5">
        <v>406</v>
      </c>
      <c r="S32" s="30">
        <f t="shared" ref="S32" si="66">R32/R33</f>
        <v>406</v>
      </c>
      <c r="T32" s="30" t="s">
        <v>106</v>
      </c>
    </row>
    <row r="33" spans="1:20" ht="25.5" customHeight="1" thickBot="1" x14ac:dyDescent="0.3">
      <c r="A33" s="37"/>
      <c r="B33" s="16" t="s">
        <v>55</v>
      </c>
      <c r="C33" s="25" t="s">
        <v>49</v>
      </c>
      <c r="D33" s="11">
        <v>1</v>
      </c>
      <c r="E33" s="31"/>
      <c r="F33" s="11">
        <v>1</v>
      </c>
      <c r="G33" s="31"/>
      <c r="H33" s="11">
        <v>1</v>
      </c>
      <c r="I33" s="31"/>
      <c r="J33" s="11">
        <v>1</v>
      </c>
      <c r="K33" s="31"/>
      <c r="L33" s="11">
        <v>1</v>
      </c>
      <c r="M33" s="31"/>
      <c r="N33" s="11">
        <v>1</v>
      </c>
      <c r="O33" s="31"/>
      <c r="P33" s="11">
        <v>1</v>
      </c>
      <c r="Q33" s="31"/>
      <c r="R33" s="11">
        <v>1</v>
      </c>
      <c r="S33" s="31"/>
      <c r="T33" s="45"/>
    </row>
    <row r="34" spans="1:20" ht="25.5" customHeight="1" thickBot="1" x14ac:dyDescent="0.3">
      <c r="A34" s="38" t="s">
        <v>57</v>
      </c>
      <c r="B34" s="14" t="s">
        <v>58</v>
      </c>
      <c r="C34" s="21" t="s">
        <v>59</v>
      </c>
      <c r="D34" s="12">
        <v>194</v>
      </c>
      <c r="E34" s="30">
        <v>0.82889904944068871</v>
      </c>
      <c r="F34" s="12">
        <v>183</v>
      </c>
      <c r="G34" s="30">
        <f>F34/F35</f>
        <v>1.0218896582532945E-2</v>
      </c>
      <c r="H34" s="12">
        <v>206</v>
      </c>
      <c r="I34" s="30">
        <f>H34/H35</f>
        <v>2.17093476657182E-2</v>
      </c>
      <c r="J34" s="12">
        <v>229</v>
      </c>
      <c r="K34" s="30">
        <f>J34/J35</f>
        <v>2.4972737186477644E-2</v>
      </c>
      <c r="L34" s="12">
        <v>279</v>
      </c>
      <c r="M34" s="30">
        <f>L34/L35</f>
        <v>1.7270194986072424E-2</v>
      </c>
      <c r="N34" s="12">
        <v>288</v>
      </c>
      <c r="O34" s="30">
        <f>N34/N35</f>
        <v>1.9899122503972914E-2</v>
      </c>
      <c r="P34" s="12">
        <v>313</v>
      </c>
      <c r="Q34" s="30">
        <f>P34/P35</f>
        <v>1.7688612602430064E-2</v>
      </c>
      <c r="R34" s="12">
        <v>204</v>
      </c>
      <c r="S34" s="30">
        <f>R34/R35</f>
        <v>7.3731386439207748E-3</v>
      </c>
      <c r="T34" s="30" t="s">
        <v>107</v>
      </c>
    </row>
    <row r="35" spans="1:20" ht="25.5" customHeight="1" thickBot="1" x14ac:dyDescent="0.3">
      <c r="A35" s="39"/>
      <c r="B35" s="16" t="s">
        <v>60</v>
      </c>
      <c r="C35" s="26" t="s">
        <v>61</v>
      </c>
      <c r="D35" s="5">
        <v>25077</v>
      </c>
      <c r="E35" s="31"/>
      <c r="F35" s="5">
        <v>17908</v>
      </c>
      <c r="G35" s="31"/>
      <c r="H35" s="5">
        <v>9489</v>
      </c>
      <c r="I35" s="31"/>
      <c r="J35" s="5">
        <v>9170</v>
      </c>
      <c r="K35" s="31"/>
      <c r="L35" s="5">
        <v>16155</v>
      </c>
      <c r="M35" s="31"/>
      <c r="N35" s="5">
        <v>14473</v>
      </c>
      <c r="O35" s="31"/>
      <c r="P35" s="5">
        <v>17695</v>
      </c>
      <c r="Q35" s="31"/>
      <c r="R35" s="5">
        <v>27668</v>
      </c>
      <c r="S35" s="31"/>
      <c r="T35" s="45"/>
    </row>
    <row r="36" spans="1:20" x14ac:dyDescent="0.25"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8"/>
    </row>
    <row r="37" spans="1:20" ht="21" thickBot="1" x14ac:dyDescent="0.3">
      <c r="A37" s="29" t="s">
        <v>96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30.75" thickBot="1" x14ac:dyDescent="0.3">
      <c r="A38" s="40" t="s">
        <v>0</v>
      </c>
      <c r="B38" s="41"/>
      <c r="C38" s="42"/>
      <c r="D38" s="2"/>
      <c r="E38" s="10" t="s">
        <v>93</v>
      </c>
      <c r="F38" s="2"/>
      <c r="G38" s="10" t="s">
        <v>93</v>
      </c>
      <c r="H38" s="2"/>
      <c r="I38" s="10" t="s">
        <v>93</v>
      </c>
      <c r="J38" s="2"/>
      <c r="K38" s="10" t="s">
        <v>93</v>
      </c>
      <c r="L38" s="2"/>
      <c r="M38" s="10" t="s">
        <v>93</v>
      </c>
      <c r="N38" s="2">
        <v>2018</v>
      </c>
      <c r="O38" s="10" t="s">
        <v>93</v>
      </c>
      <c r="P38" s="2">
        <v>2017</v>
      </c>
      <c r="Q38" s="10" t="s">
        <v>93</v>
      </c>
      <c r="R38" s="2">
        <v>2016</v>
      </c>
      <c r="S38" s="10" t="s">
        <v>93</v>
      </c>
      <c r="T38" s="4" t="s">
        <v>97</v>
      </c>
    </row>
    <row r="39" spans="1:20" ht="38.25" customHeight="1" thickBot="1" x14ac:dyDescent="0.3">
      <c r="A39" s="38" t="s">
        <v>62</v>
      </c>
      <c r="B39" s="14" t="s">
        <v>63</v>
      </c>
      <c r="C39" s="27" t="s">
        <v>64</v>
      </c>
      <c r="D39" s="28">
        <v>2</v>
      </c>
      <c r="E39" s="30">
        <v>0.12531328320802004</v>
      </c>
      <c r="F39" s="28">
        <v>0</v>
      </c>
      <c r="G39" s="30">
        <f>F39/F40*100</f>
        <v>0</v>
      </c>
      <c r="H39" s="28">
        <v>0</v>
      </c>
      <c r="I39" s="30">
        <f>H39/H40*100</f>
        <v>0</v>
      </c>
      <c r="J39" s="28">
        <v>0</v>
      </c>
      <c r="K39" s="30">
        <f>J39/J40*100</f>
        <v>0</v>
      </c>
      <c r="L39" s="28">
        <v>0</v>
      </c>
      <c r="M39" s="30">
        <f>L39/L40*100</f>
        <v>0</v>
      </c>
      <c r="N39" s="28">
        <v>0</v>
      </c>
      <c r="O39" s="30">
        <f>N39/N40*100</f>
        <v>0</v>
      </c>
      <c r="P39" s="28">
        <v>0</v>
      </c>
      <c r="Q39" s="30">
        <f>P39/P40*100</f>
        <v>0</v>
      </c>
      <c r="R39" s="28">
        <v>0</v>
      </c>
      <c r="S39" s="30">
        <f>R39/R40*100</f>
        <v>0</v>
      </c>
      <c r="T39" s="30" t="s">
        <v>108</v>
      </c>
    </row>
    <row r="40" spans="1:20" ht="38.25" customHeight="1" thickBot="1" x14ac:dyDescent="0.3">
      <c r="A40" s="39"/>
      <c r="B40" s="16" t="s">
        <v>65</v>
      </c>
      <c r="C40" s="22" t="s">
        <v>34</v>
      </c>
      <c r="D40" s="28">
        <v>1624</v>
      </c>
      <c r="E40" s="31"/>
      <c r="F40" s="28">
        <v>1471</v>
      </c>
      <c r="G40" s="31"/>
      <c r="H40" s="28">
        <v>1379</v>
      </c>
      <c r="I40" s="31"/>
      <c r="J40" s="28">
        <v>1131</v>
      </c>
      <c r="K40" s="31"/>
      <c r="L40" s="28">
        <v>1462</v>
      </c>
      <c r="M40" s="31"/>
      <c r="N40" s="28">
        <v>1807</v>
      </c>
      <c r="O40" s="31"/>
      <c r="P40" s="28">
        <v>1600</v>
      </c>
      <c r="Q40" s="31"/>
      <c r="R40" s="28">
        <v>1502</v>
      </c>
      <c r="S40" s="31"/>
      <c r="T40" s="45"/>
    </row>
    <row r="41" spans="1:20" ht="38.25" customHeight="1" thickBot="1" x14ac:dyDescent="0.3">
      <c r="A41" s="34" t="s">
        <v>66</v>
      </c>
      <c r="B41" s="14" t="s">
        <v>67</v>
      </c>
      <c r="C41" s="15" t="s">
        <v>68</v>
      </c>
      <c r="D41" s="5">
        <v>7</v>
      </c>
      <c r="E41" s="30">
        <v>0.45489966880966309</v>
      </c>
      <c r="F41" s="5">
        <v>5</v>
      </c>
      <c r="G41" s="30">
        <f t="shared" ref="G41:I41" si="67">F41/F42*100</f>
        <v>0.33990482664853838</v>
      </c>
      <c r="H41" s="5">
        <v>0</v>
      </c>
      <c r="I41" s="30">
        <f t="shared" si="67"/>
        <v>0</v>
      </c>
      <c r="J41" s="5">
        <v>5</v>
      </c>
      <c r="K41" s="30">
        <f t="shared" ref="K41" si="68">J41/J42*100</f>
        <v>0.44208664898320071</v>
      </c>
      <c r="L41" s="5">
        <v>9</v>
      </c>
      <c r="M41" s="30">
        <f t="shared" ref="M41" si="69">L41/L42*100</f>
        <v>0.61559507523939805</v>
      </c>
      <c r="N41" s="5">
        <v>4</v>
      </c>
      <c r="O41" s="30">
        <f t="shared" ref="O41" si="70">N41/N42*100</f>
        <v>0.22136137244050913</v>
      </c>
      <c r="P41" s="5">
        <v>10</v>
      </c>
      <c r="Q41" s="30">
        <f t="shared" ref="Q41" si="71">P41/P42*100</f>
        <v>0.625</v>
      </c>
      <c r="R41" s="5">
        <v>0</v>
      </c>
      <c r="S41" s="30">
        <f t="shared" ref="S41" si="72">R41/R42*100</f>
        <v>0</v>
      </c>
      <c r="T41" s="30" t="s">
        <v>109</v>
      </c>
    </row>
    <row r="42" spans="1:20" ht="38.25" customHeight="1" thickBot="1" x14ac:dyDescent="0.3">
      <c r="A42" s="35"/>
      <c r="B42" s="16" t="s">
        <v>69</v>
      </c>
      <c r="C42" s="17" t="s">
        <v>34</v>
      </c>
      <c r="D42" s="5">
        <v>1624</v>
      </c>
      <c r="E42" s="31"/>
      <c r="F42" s="5">
        <v>1471</v>
      </c>
      <c r="G42" s="31"/>
      <c r="H42" s="5">
        <v>1379</v>
      </c>
      <c r="I42" s="31"/>
      <c r="J42" s="5">
        <v>1131</v>
      </c>
      <c r="K42" s="31"/>
      <c r="L42" s="5">
        <v>1462</v>
      </c>
      <c r="M42" s="31"/>
      <c r="N42" s="5">
        <v>1807</v>
      </c>
      <c r="O42" s="31"/>
      <c r="P42" s="5">
        <v>1600</v>
      </c>
      <c r="Q42" s="31"/>
      <c r="R42" s="5">
        <v>1502</v>
      </c>
      <c r="S42" s="31"/>
      <c r="T42" s="45"/>
    </row>
    <row r="43" spans="1:20" ht="38.25" customHeight="1" thickBot="1" x14ac:dyDescent="0.3">
      <c r="A43" s="38" t="s">
        <v>70</v>
      </c>
      <c r="B43" s="14" t="s">
        <v>71</v>
      </c>
      <c r="C43" s="21" t="s">
        <v>72</v>
      </c>
      <c r="D43" s="5">
        <v>200</v>
      </c>
      <c r="E43" s="30">
        <v>36.514743481880217</v>
      </c>
      <c r="F43" s="5">
        <v>257</v>
      </c>
      <c r="G43" s="30">
        <f t="shared" ref="G43:I43" si="73">F43/F44*100</f>
        <v>45.486725663716818</v>
      </c>
      <c r="H43" s="5">
        <v>173</v>
      </c>
      <c r="I43" s="30">
        <f t="shared" si="73"/>
        <v>36.652542372881356</v>
      </c>
      <c r="J43" s="5">
        <v>161</v>
      </c>
      <c r="K43" s="30">
        <f t="shared" ref="K43" si="74">J43/J44*100</f>
        <v>30.783938814531549</v>
      </c>
      <c r="L43" s="5">
        <v>153</v>
      </c>
      <c r="M43" s="30">
        <f t="shared" ref="M43" si="75">L43/L44*100</f>
        <v>26.701570680628272</v>
      </c>
      <c r="N43" s="5">
        <v>149</v>
      </c>
      <c r="O43" s="30">
        <f t="shared" ref="O43" si="76">N43/N44*100</f>
        <v>25.645438898450944</v>
      </c>
      <c r="P43" s="5">
        <v>138</v>
      </c>
      <c r="Q43" s="30">
        <f t="shared" ref="Q43" si="77">P43/P44*100</f>
        <v>21.664050235478808</v>
      </c>
      <c r="R43" s="5">
        <v>98</v>
      </c>
      <c r="S43" s="30">
        <f t="shared" ref="S43" si="78">R43/R44*100</f>
        <v>16.306156405990016</v>
      </c>
      <c r="T43" s="30" t="s">
        <v>110</v>
      </c>
    </row>
    <row r="44" spans="1:20" ht="38.25" customHeight="1" thickBot="1" x14ac:dyDescent="0.3">
      <c r="A44" s="39"/>
      <c r="B44" s="16" t="s">
        <v>73</v>
      </c>
      <c r="C44" s="22" t="s">
        <v>74</v>
      </c>
      <c r="D44" s="5">
        <v>546</v>
      </c>
      <c r="E44" s="31"/>
      <c r="F44" s="5">
        <v>565</v>
      </c>
      <c r="G44" s="31"/>
      <c r="H44" s="5">
        <v>472</v>
      </c>
      <c r="I44" s="31"/>
      <c r="J44" s="5">
        <v>523</v>
      </c>
      <c r="K44" s="31"/>
      <c r="L44" s="5">
        <v>573</v>
      </c>
      <c r="M44" s="31"/>
      <c r="N44" s="5">
        <v>581</v>
      </c>
      <c r="O44" s="31"/>
      <c r="P44" s="5">
        <v>637</v>
      </c>
      <c r="Q44" s="31"/>
      <c r="R44" s="5">
        <v>601</v>
      </c>
      <c r="S44" s="31"/>
      <c r="T44" s="45"/>
    </row>
    <row r="45" spans="1:20" ht="38.25" customHeight="1" thickBot="1" x14ac:dyDescent="0.3">
      <c r="A45" s="34" t="s">
        <v>75</v>
      </c>
      <c r="B45" s="14" t="s">
        <v>76</v>
      </c>
      <c r="C45" s="15" t="s">
        <v>77</v>
      </c>
      <c r="D45" s="5">
        <v>1</v>
      </c>
      <c r="E45" s="30">
        <v>1.6666666666666667</v>
      </c>
      <c r="F45" s="5">
        <v>3</v>
      </c>
      <c r="G45" s="30">
        <f t="shared" ref="G45:I45" si="79">F45/F46*1000</f>
        <v>5.3285968028419184</v>
      </c>
      <c r="H45" s="5">
        <v>1</v>
      </c>
      <c r="I45" s="30">
        <f t="shared" si="79"/>
        <v>1.9342359767891684</v>
      </c>
      <c r="J45" s="5">
        <v>3</v>
      </c>
      <c r="K45" s="30">
        <f t="shared" ref="K45" si="80">J45/J46*1000</f>
        <v>5.5970149253731343</v>
      </c>
      <c r="L45" s="5">
        <v>4</v>
      </c>
      <c r="M45" s="30">
        <f t="shared" ref="M45" si="81">L45/L46*1000</f>
        <v>6.8846815834767643</v>
      </c>
      <c r="N45" s="5">
        <v>7</v>
      </c>
      <c r="O45" s="30">
        <f t="shared" ref="O45" si="82">N45/N46*1000</f>
        <v>11.986301369863012</v>
      </c>
      <c r="P45" s="5">
        <v>3</v>
      </c>
      <c r="Q45" s="30">
        <f t="shared" ref="Q45" si="83">P45/P46*1000</f>
        <v>4.694835680751174</v>
      </c>
      <c r="R45" s="5">
        <v>6</v>
      </c>
      <c r="S45" s="30">
        <f t="shared" ref="S45" si="84">R45/R46*1000</f>
        <v>9.9833610648918469</v>
      </c>
      <c r="T45" s="30" t="s">
        <v>111</v>
      </c>
    </row>
    <row r="46" spans="1:20" ht="38.25" customHeight="1" thickBot="1" x14ac:dyDescent="0.3">
      <c r="A46" s="35"/>
      <c r="B46" s="16" t="s">
        <v>78</v>
      </c>
      <c r="C46" s="17" t="s">
        <v>79</v>
      </c>
      <c r="D46" s="5">
        <v>548</v>
      </c>
      <c r="E46" s="31"/>
      <c r="F46" s="5">
        <v>563</v>
      </c>
      <c r="G46" s="31"/>
      <c r="H46" s="5">
        <v>517</v>
      </c>
      <c r="I46" s="31"/>
      <c r="J46" s="5">
        <v>536</v>
      </c>
      <c r="K46" s="31"/>
      <c r="L46" s="5">
        <v>581</v>
      </c>
      <c r="M46" s="31"/>
      <c r="N46" s="5">
        <v>584</v>
      </c>
      <c r="O46" s="31"/>
      <c r="P46" s="5">
        <v>639</v>
      </c>
      <c r="Q46" s="31"/>
      <c r="R46" s="5">
        <v>601</v>
      </c>
      <c r="S46" s="31"/>
      <c r="T46" s="45"/>
    </row>
    <row r="47" spans="1:20" ht="38.25" customHeight="1" thickBot="1" x14ac:dyDescent="0.3">
      <c r="A47" s="34" t="s">
        <v>80</v>
      </c>
      <c r="B47" s="14" t="s">
        <v>81</v>
      </c>
      <c r="C47" s="15" t="s">
        <v>82</v>
      </c>
      <c r="D47" s="5">
        <v>0</v>
      </c>
      <c r="E47" s="30">
        <v>0</v>
      </c>
      <c r="F47" s="5">
        <v>2</v>
      </c>
      <c r="G47" s="30">
        <f t="shared" ref="G47:I47" si="85">F47/F48*1000</f>
        <v>3.5523978685612789</v>
      </c>
      <c r="H47" s="5">
        <v>0</v>
      </c>
      <c r="I47" s="30">
        <f t="shared" si="85"/>
        <v>0</v>
      </c>
      <c r="J47" s="5">
        <v>1</v>
      </c>
      <c r="K47" s="30">
        <f t="shared" ref="K47" si="86">J47/J48*1000</f>
        <v>1.8726591760299625</v>
      </c>
      <c r="L47" s="5">
        <v>3</v>
      </c>
      <c r="M47" s="30">
        <f t="shared" ref="M47" si="87">L47/L48*1000</f>
        <v>5.1724137931034484</v>
      </c>
      <c r="N47" s="5">
        <v>2</v>
      </c>
      <c r="O47" s="30">
        <f t="shared" ref="O47" si="88">N47/N48*1000</f>
        <v>3.3840947546531304</v>
      </c>
      <c r="P47" s="5">
        <v>4</v>
      </c>
      <c r="Q47" s="30">
        <f t="shared" ref="Q47" si="89">P47/P48*1000</f>
        <v>6.2992125984251963</v>
      </c>
      <c r="R47" s="5">
        <v>3</v>
      </c>
      <c r="S47" s="30">
        <f t="shared" ref="S47" si="90">R47/R48*1000</f>
        <v>5.0083472454090145</v>
      </c>
      <c r="T47" s="30" t="s">
        <v>112</v>
      </c>
    </row>
    <row r="48" spans="1:20" ht="38.25" customHeight="1" thickBot="1" x14ac:dyDescent="0.3">
      <c r="A48" s="35"/>
      <c r="B48" s="16" t="s">
        <v>83</v>
      </c>
      <c r="C48" s="17" t="s">
        <v>84</v>
      </c>
      <c r="D48" s="5">
        <v>545</v>
      </c>
      <c r="E48" s="31"/>
      <c r="F48" s="5">
        <v>563</v>
      </c>
      <c r="G48" s="31"/>
      <c r="H48" s="5">
        <v>516</v>
      </c>
      <c r="I48" s="31"/>
      <c r="J48" s="5">
        <v>534</v>
      </c>
      <c r="K48" s="31"/>
      <c r="L48" s="5">
        <v>580</v>
      </c>
      <c r="M48" s="31"/>
      <c r="N48" s="5">
        <v>591</v>
      </c>
      <c r="O48" s="31"/>
      <c r="P48" s="5">
        <v>635</v>
      </c>
      <c r="Q48" s="31"/>
      <c r="R48" s="5">
        <v>599</v>
      </c>
      <c r="S48" s="31"/>
      <c r="T48" s="45"/>
    </row>
    <row r="49" spans="1:20" ht="38.25" customHeight="1" thickBot="1" x14ac:dyDescent="0.3">
      <c r="A49" s="34" t="s">
        <v>85</v>
      </c>
      <c r="B49" s="14" t="s">
        <v>86</v>
      </c>
      <c r="C49" s="15" t="s">
        <v>87</v>
      </c>
      <c r="D49" s="5">
        <v>0</v>
      </c>
      <c r="E49" s="30">
        <v>0</v>
      </c>
      <c r="F49" s="5">
        <v>2</v>
      </c>
      <c r="G49" s="30">
        <f>F49/F50*1000</f>
        <v>3.5523978685612789</v>
      </c>
      <c r="H49" s="5">
        <v>0</v>
      </c>
      <c r="I49" s="30">
        <f>H49/H50*1000</f>
        <v>0</v>
      </c>
      <c r="J49" s="5">
        <v>0</v>
      </c>
      <c r="K49" s="30">
        <f>J49/J50*1000</f>
        <v>0</v>
      </c>
      <c r="L49" s="5">
        <v>0</v>
      </c>
      <c r="M49" s="30">
        <f>L49/L50*1000</f>
        <v>0</v>
      </c>
      <c r="N49" s="5">
        <v>2</v>
      </c>
      <c r="O49" s="30">
        <f>N49/N50*1000</f>
        <v>3.3840947546531304</v>
      </c>
      <c r="P49" s="5">
        <v>2</v>
      </c>
      <c r="Q49" s="30">
        <f>P49/P50*1000</f>
        <v>3.1496062992125982</v>
      </c>
      <c r="R49" s="5">
        <v>2</v>
      </c>
      <c r="S49" s="30">
        <f>R49/R50*1000</f>
        <v>3.33889816360601</v>
      </c>
      <c r="T49" s="30" t="s">
        <v>113</v>
      </c>
    </row>
    <row r="50" spans="1:20" ht="38.25" customHeight="1" thickBot="1" x14ac:dyDescent="0.3">
      <c r="A50" s="35"/>
      <c r="B50" s="16" t="s">
        <v>88</v>
      </c>
      <c r="C50" s="17" t="s">
        <v>84</v>
      </c>
      <c r="D50" s="5">
        <v>545</v>
      </c>
      <c r="E50" s="31"/>
      <c r="F50" s="5">
        <v>563</v>
      </c>
      <c r="G50" s="31"/>
      <c r="H50" s="5">
        <v>516</v>
      </c>
      <c r="I50" s="31"/>
      <c r="J50" s="5">
        <v>534</v>
      </c>
      <c r="K50" s="31"/>
      <c r="L50" s="5">
        <v>580</v>
      </c>
      <c r="M50" s="31"/>
      <c r="N50" s="5">
        <v>591</v>
      </c>
      <c r="O50" s="31"/>
      <c r="P50" s="5">
        <v>635</v>
      </c>
      <c r="Q50" s="31"/>
      <c r="R50" s="5">
        <v>599</v>
      </c>
      <c r="S50" s="31"/>
      <c r="T50" s="45"/>
    </row>
    <row r="51" spans="1:20" ht="38.25" customHeight="1" thickBot="1" x14ac:dyDescent="0.3">
      <c r="A51" s="34" t="s">
        <v>89</v>
      </c>
      <c r="B51" s="14" t="s">
        <v>90</v>
      </c>
      <c r="C51" s="15" t="s">
        <v>91</v>
      </c>
      <c r="D51" s="5">
        <v>28</v>
      </c>
      <c r="E51" s="30">
        <v>5.1094890510948909</v>
      </c>
      <c r="F51" s="5">
        <v>28</v>
      </c>
      <c r="G51" s="30">
        <f t="shared" ref="G51:I51" si="91">F51/F52*100</f>
        <v>7.7348066298342539</v>
      </c>
      <c r="H51" s="5">
        <v>9</v>
      </c>
      <c r="I51" s="30">
        <f t="shared" si="91"/>
        <v>3.103448275862069</v>
      </c>
      <c r="J51" s="5">
        <v>11</v>
      </c>
      <c r="K51" s="30">
        <f t="shared" ref="K51" si="92">J51/J52*100</f>
        <v>5.2380952380952381</v>
      </c>
      <c r="L51" s="5">
        <v>22</v>
      </c>
      <c r="M51" s="30">
        <f t="shared" ref="M51" si="93">L51/L52*100</f>
        <v>4.2635658914728678</v>
      </c>
      <c r="N51" s="5">
        <v>1</v>
      </c>
      <c r="O51" s="30">
        <f t="shared" ref="O51" si="94">N51/N52*100</f>
        <v>0.19723865877712032</v>
      </c>
      <c r="P51" s="5">
        <v>7</v>
      </c>
      <c r="Q51" s="30">
        <f t="shared" ref="Q51" si="95">P51/P52*100</f>
        <v>1.2987012987012987</v>
      </c>
      <c r="R51" s="5">
        <v>6</v>
      </c>
      <c r="S51" s="30">
        <f t="shared" ref="S51" si="96">R51/R52*100</f>
        <v>1.5424164524421593</v>
      </c>
      <c r="T51" s="44" t="s">
        <v>114</v>
      </c>
    </row>
    <row r="52" spans="1:20" ht="38.25" customHeight="1" thickBot="1" x14ac:dyDescent="0.3">
      <c r="A52" s="35"/>
      <c r="B52" s="16" t="s">
        <v>90</v>
      </c>
      <c r="C52" s="17" t="s">
        <v>92</v>
      </c>
      <c r="D52" s="5">
        <v>548</v>
      </c>
      <c r="E52" s="31"/>
      <c r="F52" s="5">
        <v>362</v>
      </c>
      <c r="G52" s="31"/>
      <c r="H52" s="5">
        <v>290</v>
      </c>
      <c r="I52" s="31"/>
      <c r="J52" s="5">
        <v>210</v>
      </c>
      <c r="K52" s="31"/>
      <c r="L52" s="5">
        <v>516</v>
      </c>
      <c r="M52" s="31"/>
      <c r="N52" s="5">
        <v>507</v>
      </c>
      <c r="O52" s="31"/>
      <c r="P52" s="5">
        <v>539</v>
      </c>
      <c r="Q52" s="31"/>
      <c r="R52" s="5">
        <v>389</v>
      </c>
      <c r="S52" s="31"/>
      <c r="T52" s="45"/>
    </row>
    <row r="53" spans="1:20" ht="38.25" customHeight="1" x14ac:dyDescent="0.25"/>
    <row r="54" spans="1:20" ht="38.25" customHeight="1" x14ac:dyDescent="0.25"/>
  </sheetData>
  <mergeCells count="222">
    <mergeCell ref="E49:E50"/>
    <mergeCell ref="E51:E52"/>
    <mergeCell ref="E3:E4"/>
    <mergeCell ref="E5:E6"/>
    <mergeCell ref="E7:E8"/>
    <mergeCell ref="E9:E10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9:E40"/>
    <mergeCell ref="E41:E42"/>
    <mergeCell ref="E43:E44"/>
    <mergeCell ref="E45:E46"/>
    <mergeCell ref="E47:E48"/>
    <mergeCell ref="T49:T50"/>
    <mergeCell ref="T51:T52"/>
    <mergeCell ref="T39:T40"/>
    <mergeCell ref="T41:T42"/>
    <mergeCell ref="T43:T44"/>
    <mergeCell ref="T45:T46"/>
    <mergeCell ref="T47:T48"/>
    <mergeCell ref="T26:T27"/>
    <mergeCell ref="T28:T29"/>
    <mergeCell ref="T30:T31"/>
    <mergeCell ref="T32:T33"/>
    <mergeCell ref="T34:T35"/>
    <mergeCell ref="T16:T17"/>
    <mergeCell ref="T18:T19"/>
    <mergeCell ref="T20:T21"/>
    <mergeCell ref="T22:T23"/>
    <mergeCell ref="T24:T25"/>
    <mergeCell ref="T3:T4"/>
    <mergeCell ref="T5:T6"/>
    <mergeCell ref="T7:T8"/>
    <mergeCell ref="T9:T10"/>
    <mergeCell ref="T14:T15"/>
    <mergeCell ref="A26:A27"/>
    <mergeCell ref="A2:C2"/>
    <mergeCell ref="A3:A4"/>
    <mergeCell ref="A5:A6"/>
    <mergeCell ref="A7:A8"/>
    <mergeCell ref="A9:A10"/>
    <mergeCell ref="A14:A15"/>
    <mergeCell ref="A16:A17"/>
    <mergeCell ref="A18:A19"/>
    <mergeCell ref="A20:A21"/>
    <mergeCell ref="A22:A23"/>
    <mergeCell ref="A24:A25"/>
    <mergeCell ref="O26:O27"/>
    <mergeCell ref="O3:O4"/>
    <mergeCell ref="O5:O6"/>
    <mergeCell ref="O7:O8"/>
    <mergeCell ref="O9:O10"/>
    <mergeCell ref="O14:O15"/>
    <mergeCell ref="O16:O17"/>
    <mergeCell ref="O18:O19"/>
    <mergeCell ref="O20:O21"/>
    <mergeCell ref="O22:O23"/>
    <mergeCell ref="O24:O25"/>
    <mergeCell ref="A51:A52"/>
    <mergeCell ref="A28:A29"/>
    <mergeCell ref="A30:A31"/>
    <mergeCell ref="A32:A33"/>
    <mergeCell ref="A34:A35"/>
    <mergeCell ref="A38:C38"/>
    <mergeCell ref="A39:A40"/>
    <mergeCell ref="A41:A42"/>
    <mergeCell ref="A43:A44"/>
    <mergeCell ref="A45:A46"/>
    <mergeCell ref="A47:A48"/>
    <mergeCell ref="A49:A50"/>
    <mergeCell ref="O51:O52"/>
    <mergeCell ref="O28:O29"/>
    <mergeCell ref="O30:O31"/>
    <mergeCell ref="O32:O33"/>
    <mergeCell ref="O34:O35"/>
    <mergeCell ref="O39:O40"/>
    <mergeCell ref="O41:O42"/>
    <mergeCell ref="O43:O44"/>
    <mergeCell ref="O45:O46"/>
    <mergeCell ref="O47:O48"/>
    <mergeCell ref="O49:O50"/>
    <mergeCell ref="Q49:Q50"/>
    <mergeCell ref="Q51:Q52"/>
    <mergeCell ref="Q28:Q29"/>
    <mergeCell ref="Q30:Q31"/>
    <mergeCell ref="Q32:Q33"/>
    <mergeCell ref="Q34:Q35"/>
    <mergeCell ref="Q20:Q21"/>
    <mergeCell ref="Q22:Q23"/>
    <mergeCell ref="Q24:Q25"/>
    <mergeCell ref="Q26:Q27"/>
    <mergeCell ref="Q47:Q48"/>
    <mergeCell ref="Q3:Q4"/>
    <mergeCell ref="Q5:Q6"/>
    <mergeCell ref="Q7:Q8"/>
    <mergeCell ref="Q9:Q10"/>
    <mergeCell ref="Q14:Q15"/>
    <mergeCell ref="Q39:Q40"/>
    <mergeCell ref="Q41:Q42"/>
    <mergeCell ref="Q43:Q44"/>
    <mergeCell ref="Q45:Q46"/>
    <mergeCell ref="Q16:Q17"/>
    <mergeCell ref="Q18:Q19"/>
    <mergeCell ref="S26:S27"/>
    <mergeCell ref="S3:S4"/>
    <mergeCell ref="S5:S6"/>
    <mergeCell ref="S7:S8"/>
    <mergeCell ref="S9:S10"/>
    <mergeCell ref="S14:S15"/>
    <mergeCell ref="S16:S17"/>
    <mergeCell ref="S18:S19"/>
    <mergeCell ref="S20:S21"/>
    <mergeCell ref="S22:S23"/>
    <mergeCell ref="S24:S25"/>
    <mergeCell ref="S51:S52"/>
    <mergeCell ref="S28:S29"/>
    <mergeCell ref="S30:S31"/>
    <mergeCell ref="S32:S33"/>
    <mergeCell ref="S34:S35"/>
    <mergeCell ref="S39:S40"/>
    <mergeCell ref="S41:S42"/>
    <mergeCell ref="S43:S44"/>
    <mergeCell ref="S45:S46"/>
    <mergeCell ref="S47:S48"/>
    <mergeCell ref="S49:S50"/>
    <mergeCell ref="M3:M4"/>
    <mergeCell ref="M5:M6"/>
    <mergeCell ref="M7:M8"/>
    <mergeCell ref="M9:M10"/>
    <mergeCell ref="M14:M15"/>
    <mergeCell ref="M16:M17"/>
    <mergeCell ref="M18:M19"/>
    <mergeCell ref="M20:M21"/>
    <mergeCell ref="M22:M23"/>
    <mergeCell ref="K45:K46"/>
    <mergeCell ref="K47:K48"/>
    <mergeCell ref="M24:M25"/>
    <mergeCell ref="M26:M27"/>
    <mergeCell ref="M28:M29"/>
    <mergeCell ref="M30:M31"/>
    <mergeCell ref="M32:M33"/>
    <mergeCell ref="M34:M35"/>
    <mergeCell ref="M39:M40"/>
    <mergeCell ref="M41:M42"/>
    <mergeCell ref="M43:M44"/>
    <mergeCell ref="K49:K50"/>
    <mergeCell ref="K51:K52"/>
    <mergeCell ref="M45:M46"/>
    <mergeCell ref="M47:M48"/>
    <mergeCell ref="M49:M50"/>
    <mergeCell ref="M51:M52"/>
    <mergeCell ref="K3:K4"/>
    <mergeCell ref="K5:K6"/>
    <mergeCell ref="K7:K8"/>
    <mergeCell ref="K9:K10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9:K40"/>
    <mergeCell ref="K41:K42"/>
    <mergeCell ref="K43:K44"/>
    <mergeCell ref="I3:I4"/>
    <mergeCell ref="I5:I6"/>
    <mergeCell ref="I7:I8"/>
    <mergeCell ref="I9:I10"/>
    <mergeCell ref="I14:I15"/>
    <mergeCell ref="I16:I17"/>
    <mergeCell ref="I18:I19"/>
    <mergeCell ref="I20:I21"/>
    <mergeCell ref="I22:I23"/>
    <mergeCell ref="I45:I46"/>
    <mergeCell ref="I47:I48"/>
    <mergeCell ref="I49:I50"/>
    <mergeCell ref="I51:I52"/>
    <mergeCell ref="I24:I25"/>
    <mergeCell ref="I26:I27"/>
    <mergeCell ref="I28:I29"/>
    <mergeCell ref="I30:I31"/>
    <mergeCell ref="I32:I33"/>
    <mergeCell ref="I34:I35"/>
    <mergeCell ref="I39:I40"/>
    <mergeCell ref="I41:I42"/>
    <mergeCell ref="I43:I44"/>
    <mergeCell ref="G3:G4"/>
    <mergeCell ref="G5:G6"/>
    <mergeCell ref="G7:G8"/>
    <mergeCell ref="G9:G10"/>
    <mergeCell ref="G14:G15"/>
    <mergeCell ref="G16:G17"/>
    <mergeCell ref="G18:G19"/>
    <mergeCell ref="G20:G21"/>
    <mergeCell ref="G22:G23"/>
    <mergeCell ref="G45:G46"/>
    <mergeCell ref="G47:G48"/>
    <mergeCell ref="G49:G50"/>
    <mergeCell ref="G51:G52"/>
    <mergeCell ref="G24:G25"/>
    <mergeCell ref="G26:G27"/>
    <mergeCell ref="G28:G29"/>
    <mergeCell ref="G30:G31"/>
    <mergeCell ref="G32:G33"/>
    <mergeCell ref="G34:G35"/>
    <mergeCell ref="G39:G40"/>
    <mergeCell ref="G41:G42"/>
    <mergeCell ref="G43:G44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pcdigitador1</dc:creator>
  <cp:lastModifiedBy>logis001</cp:lastModifiedBy>
  <cp:lastPrinted>2021-08-13T17:15:45Z</cp:lastPrinted>
  <dcterms:created xsi:type="dcterms:W3CDTF">2019-02-12T15:22:43Z</dcterms:created>
  <dcterms:modified xsi:type="dcterms:W3CDTF">2024-01-23T13:32:12Z</dcterms:modified>
</cp:coreProperties>
</file>